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drawings/drawing6.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35" firstSheet="29" activeTab="33"/>
  </bookViews>
  <sheets>
    <sheet name="3.02 _ Summaries" sheetId="39" r:id="rId1"/>
    <sheet name="3.03 _Adj" sheetId="36" r:id="rId2"/>
    <sheet name="3.04 Additions" sheetId="52" r:id="rId3"/>
    <sheet name="3.05_1&amp;2" sheetId="37" r:id="rId4"/>
    <sheet name="3.06 Acc Depreciation" sheetId="41" r:id="rId5"/>
    <sheet name="3.07 _ 252" sheetId="43" r:id="rId6"/>
    <sheet name="3.08 Def Taxes" sheetId="64" r:id="rId7"/>
    <sheet name="3.09 CapO&amp;M Compare" sheetId="83" r:id="rId8"/>
    <sheet name="3.10 O&amp;M Summary" sheetId="73" r:id="rId9"/>
    <sheet name="3.10_2" sheetId="69" r:id="rId10"/>
    <sheet name="3.11 Labor Forecast" sheetId="80" r:id="rId11"/>
    <sheet name="3.12 O&amp;M His-Pro" sheetId="40" r:id="rId12"/>
    <sheet name="3.14_UPC Chart" sheetId="45" r:id="rId13"/>
    <sheet name="3.14_TMMT_Data" sheetId="44" state="hidden" r:id="rId14"/>
    <sheet name="3.15 Rev Runs" sheetId="77" r:id="rId15"/>
    <sheet name="3.16 Depr Exp Calc" sheetId="54" r:id="rId16"/>
    <sheet name="3.17 Other Taxes" sheetId="71" r:id="rId17"/>
    <sheet name="3.18_Underground Stg" sheetId="75" r:id="rId18"/>
    <sheet name="3.19_Wex" sheetId="12" r:id="rId19"/>
    <sheet name="3.20_BadDebt" sheetId="9" r:id="rId20"/>
    <sheet name="3.21_Incent 1" sheetId="33" r:id="rId21"/>
    <sheet name="3.21_Incent 2" sheetId="34" r:id="rId22"/>
    <sheet name="3.22_Tickets" sheetId="28" r:id="rId23"/>
    <sheet name="3.23_Adv1" sheetId="17" r:id="rId24"/>
    <sheet name="3.24Don1" sheetId="16" r:id="rId25"/>
    <sheet name="3.24Don2" sheetId="31" r:id="rId26"/>
    <sheet name="3.24Don3" sheetId="30" r:id="rId27"/>
    <sheet name="3.25 Res" sheetId="15" r:id="rId28"/>
    <sheet name="3.26 EE Exp Rem" sheetId="62" r:id="rId29"/>
    <sheet name="3.27 Lead Lag" sheetId="81" r:id="rId30"/>
    <sheet name="Exhibit 3.28 - Tax Reform" sheetId="85" r:id="rId31"/>
    <sheet name="Exhibit 3.29 - RNGT" sheetId="82" r:id="rId32"/>
    <sheet name="3.30 Pension Adjustment" sheetId="84" r:id="rId33"/>
    <sheet name="3.31 Cost of Capital" sheetId="86" r:id="rId34"/>
    <sheet name="3.32 _ Summaries Volumetric" sheetId="78" r:id="rId35"/>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ctual" localSheetId="7">#REF!,#REF!,#REF!,#REF!,#REF!,#REF!</definedName>
    <definedName name="Actual" localSheetId="17">#REF!,#REF!,#REF!,#REF!,#REF!,#REF!</definedName>
    <definedName name="Actual" localSheetId="34">#REF!,#REF!,#REF!,#REF!,#REF!,#REF!</definedName>
    <definedName name="Actual">#REF!,#REF!,#REF!,#REF!,#REF!,#REF!</definedName>
    <definedName name="Adjustments" localSheetId="7">'[1]Control Panel'!$A$25:$F$44</definedName>
    <definedName name="Adjustments" localSheetId="10">'[2]Control Panel'!$A$25:$F$96</definedName>
    <definedName name="Adjustments">'[1]Control Panel'!$A$25:$F$44</definedName>
    <definedName name="Admin_Fee">#REF!</definedName>
    <definedName name="ADV_ADJ" localSheetId="0">[1]Advertising!$P$28</definedName>
    <definedName name="ADV_ADJ" localSheetId="7">'[3]3.23_Adv1'!#REF!</definedName>
    <definedName name="ADV_ADJ" localSheetId="17">'3.23_Adv1'!#REF!</definedName>
    <definedName name="ADV_ADJ" localSheetId="34">[1]Advertising!$P$28</definedName>
    <definedName name="ADV_ADJ">'3.23_Adv1'!#REF!</definedName>
    <definedName name="advertisingscenario" localSheetId="0">[1]Advertising!$C$9:$E$172</definedName>
    <definedName name="advertisingscenario" localSheetId="7">'[3]3.23_Adv1'!#REF!</definedName>
    <definedName name="Advertisingscenario" localSheetId="10">[2]Advertising!$C$10:$F$51</definedName>
    <definedName name="advertisingscenario" localSheetId="17">'3.23_Adv1'!#REF!</definedName>
    <definedName name="advertisingscenario" localSheetId="34">[1]Advertising!$C$9:$E$172</definedName>
    <definedName name="advertisingscenario">'3.23_Adv1'!#REF!</definedName>
    <definedName name="Affl_ROR_Adj" localSheetId="7">#REF!</definedName>
    <definedName name="Affl_ROR_Adj" localSheetId="17">#REF!</definedName>
    <definedName name="Affl_ROR_Adj" localSheetId="34">#REF!</definedName>
    <definedName name="Affl_ROR_Adj">#REF!</definedName>
    <definedName name="Affl_ROR_Adj_UT" localSheetId="7">#REF!</definedName>
    <definedName name="Affl_ROR_Adj_UT" localSheetId="17">#REF!</definedName>
    <definedName name="Affl_ROR_Adj_UT" localSheetId="34">#REF!</definedName>
    <definedName name="Affl_ROR_Adj_UT">#REF!</definedName>
    <definedName name="Affl_ROR_Adj_WY" localSheetId="7">#REF!</definedName>
    <definedName name="Affl_ROR_Adj_WY" localSheetId="17">#REF!</definedName>
    <definedName name="Affl_ROR_Adj_WY" localSheetId="34">#REF!</definedName>
    <definedName name="Affl_ROR_Adj_WY">#REF!</definedName>
    <definedName name="Aircraft" localSheetId="7">[1]AIRCRAFT!$D$7:$H$16</definedName>
    <definedName name="Aircraft">[1]AIRCRAFT!$D$7:$H$16</definedName>
    <definedName name="AIRCRAFTSCENARIO" localSheetId="0">[1]AIRCRAFT!#REF!</definedName>
    <definedName name="AIRCRAFTSCENARIO" localSheetId="7">#REF!</definedName>
    <definedName name="AIRCRAFTSCENARIO" localSheetId="17">#REF!</definedName>
    <definedName name="AIRCRAFTSCENARIO" localSheetId="34">[1]AIRCRAFT!#REF!</definedName>
    <definedName name="AIRCRAFTSCENARIO">#REF!</definedName>
    <definedName name="ALLINONE" localSheetId="7">#REF!</definedName>
    <definedName name="ALLINONE" localSheetId="17">#REF!</definedName>
    <definedName name="ALLINONE" localSheetId="34">#REF!</definedName>
    <definedName name="ALLINONE">#REF!</definedName>
    <definedName name="Alloc_Cust_Assist">#REF!</definedName>
    <definedName name="Alloc_Dist_Throu">#REF!</definedName>
    <definedName name="ALLOC_FACTORS_DATA" localSheetId="7">#REF!</definedName>
    <definedName name="ALLOC_FACTORS_DATA" localSheetId="17">#REF!</definedName>
    <definedName name="ALLOC_FACTORS_DATA" localSheetId="34">#REF!</definedName>
    <definedName name="ALLOC_FACTORS_DATA">#REF!</definedName>
    <definedName name="ALLOC_FACTORS_DROP" localSheetId="7">#REF!</definedName>
    <definedName name="ALLOC_FACTORS_DROP" localSheetId="17">#REF!</definedName>
    <definedName name="ALLOC_FACTORS_DROP" localSheetId="34">#REF!</definedName>
    <definedName name="ALLOC_FACTORS_DROP">#REF!</definedName>
    <definedName name="Alloc_Meters_Regs">#REF!</definedName>
    <definedName name="Alloc_Peak_Day">#REF!</definedName>
    <definedName name="Alloc_SD_Mains">#REF!</definedName>
    <definedName name="Alloc_Serv_Lines">#REF!</definedName>
    <definedName name="AllocationFactors" localSheetId="7">#REF!</definedName>
    <definedName name="AllocationFactors" localSheetId="17">#REF!</definedName>
    <definedName name="AllocationFactors" localSheetId="34">#REF!</definedName>
    <definedName name="AllocationFactors">#REF!</definedName>
    <definedName name="ALLOCATIONS" localSheetId="7">'[1]ALLOCATIONS&amp;PRETAX'!$B$6:$B$47</definedName>
    <definedName name="ALLOCATIONS">'[1]ALLOCATIONS&amp;PRETAX'!$B$6:$B$47</definedName>
    <definedName name="ANN_DEP_ADJ_GEN" localSheetId="7">#REF!</definedName>
    <definedName name="ANN_DEP_ADJ_GEN" localSheetId="17">#REF!</definedName>
    <definedName name="ANN_DEP_ADJ_GEN" localSheetId="34">#REF!</definedName>
    <definedName name="ANN_DEP_ADJ_GEN">#REF!</definedName>
    <definedName name="ANN_DEP_ADJ_PROD" localSheetId="7">#REF!</definedName>
    <definedName name="ANN_DEP_ADJ_PROD" localSheetId="17">#REF!</definedName>
    <definedName name="ANN_DEP_ADJ_PROD" localSheetId="34">#REF!</definedName>
    <definedName name="ANN_DEP_ADJ_PROD">#REF!</definedName>
    <definedName name="ANN_DEP_ADJ_UT" localSheetId="7">#REF!</definedName>
    <definedName name="ANN_DEP_ADJ_UT" localSheetId="17">#REF!</definedName>
    <definedName name="ANN_DEP_ADJ_UT" localSheetId="34">#REF!</definedName>
    <definedName name="ANN_DEP_ADJ_UT">#REF!</definedName>
    <definedName name="ANN_DEP_ADJ_WY" localSheetId="7">#REF!</definedName>
    <definedName name="ANN_DEP_ADJ_WY" localSheetId="17">#REF!</definedName>
    <definedName name="ANN_DEP_ADJ_WY" localSheetId="34">#REF!</definedName>
    <definedName name="ANN_DEP_ADJ_WY">#REF!</definedName>
    <definedName name="ANNUALIZEDDEPEXP">#REF!</definedName>
    <definedName name="AVE_101_WY" localSheetId="7">'[4]Rate Base'!#REF!</definedName>
    <definedName name="AVE_101_WY" localSheetId="17">'[4]Rate Base'!#REF!</definedName>
    <definedName name="AVE_101_WY" localSheetId="34">'[4]Rate Base'!#REF!</definedName>
    <definedName name="AVE_101_WY">'[4]Rate Base'!#REF!</definedName>
    <definedName name="AVE_105_UT" localSheetId="7">'[4]Rate Base'!#REF!</definedName>
    <definedName name="AVE_105_UT" localSheetId="17">'[4]Rate Base'!#REF!</definedName>
    <definedName name="AVE_105_UT" localSheetId="34">'[4]Rate Base'!#REF!</definedName>
    <definedName name="AVE_105_UT">'[4]Rate Base'!#REF!</definedName>
    <definedName name="AVE_106_GEN" localSheetId="7">'[4]Rate Base'!#REF!</definedName>
    <definedName name="AVE_106_GEN" localSheetId="17">'[4]Rate Base'!#REF!</definedName>
    <definedName name="AVE_106_GEN" localSheetId="34">'[4]Rate Base'!#REF!</definedName>
    <definedName name="AVE_106_GEN">'[4]Rate Base'!#REF!</definedName>
    <definedName name="AVE_106_PROD" localSheetId="7">'[4]Rate Base'!#REF!</definedName>
    <definedName name="AVE_106_PROD" localSheetId="17">'[4]Rate Base'!#REF!</definedName>
    <definedName name="AVE_106_PROD" localSheetId="34">'[4]Rate Base'!#REF!</definedName>
    <definedName name="AVE_106_PROD">'[4]Rate Base'!#REF!</definedName>
    <definedName name="AVE_106_UT" localSheetId="7">'[4]Rate Base'!#REF!</definedName>
    <definedName name="AVE_106_UT" localSheetId="17">'[4]Rate Base'!#REF!</definedName>
    <definedName name="AVE_106_UT" localSheetId="34">'[4]Rate Base'!#REF!</definedName>
    <definedName name="AVE_106_UT">'[4]Rate Base'!#REF!</definedName>
    <definedName name="AVE_106_WY" localSheetId="7">'[4]Rate Base'!#REF!</definedName>
    <definedName name="AVE_106_WY" localSheetId="17">'[4]Rate Base'!#REF!</definedName>
    <definedName name="AVE_106_WY" localSheetId="34">'[4]Rate Base'!#REF!</definedName>
    <definedName name="AVE_106_WY">'[4]Rate Base'!#REF!</definedName>
    <definedName name="AVE_108_GEN" localSheetId="7">'[4]Rate Base'!#REF!</definedName>
    <definedName name="AVE_108_GEN" localSheetId="17">'[4]Rate Base'!#REF!</definedName>
    <definedName name="AVE_108_GEN" localSheetId="34">'[4]Rate Base'!#REF!</definedName>
    <definedName name="AVE_108_GEN">'[4]Rate Base'!#REF!</definedName>
    <definedName name="AVE_108_PROD" localSheetId="7">'[4]Rate Base'!#REF!</definedName>
    <definedName name="AVE_108_PROD" localSheetId="17">'[4]Rate Base'!#REF!</definedName>
    <definedName name="AVE_108_PROD" localSheetId="34">'[4]Rate Base'!#REF!</definedName>
    <definedName name="AVE_108_PROD">'[4]Rate Base'!#REF!</definedName>
    <definedName name="AVE_108_UT" localSheetId="7">'[4]Rate Base'!#REF!</definedName>
    <definedName name="AVE_108_UT" localSheetId="17">'[4]Rate Base'!#REF!</definedName>
    <definedName name="AVE_108_UT" localSheetId="34">'[4]Rate Base'!#REF!</definedName>
    <definedName name="AVE_108_UT">'[4]Rate Base'!#REF!</definedName>
    <definedName name="AVE_108_WY" localSheetId="7">'[4]Rate Base'!#REF!</definedName>
    <definedName name="AVE_108_WY" localSheetId="17">'[4]Rate Base'!#REF!</definedName>
    <definedName name="AVE_108_WY" localSheetId="34">'[4]Rate Base'!#REF!</definedName>
    <definedName name="AVE_108_WY">'[4]Rate Base'!#REF!</definedName>
    <definedName name="AVE_111_GEN" localSheetId="7">'[4]Rate Base'!#REF!</definedName>
    <definedName name="AVE_111_GEN" localSheetId="17">'[4]Rate Base'!#REF!</definedName>
    <definedName name="AVE_111_GEN" localSheetId="34">'[4]Rate Base'!#REF!</definedName>
    <definedName name="AVE_111_GEN">'[4]Rate Base'!#REF!</definedName>
    <definedName name="AVE_111_PROD" localSheetId="7">'[4]Rate Base'!#REF!</definedName>
    <definedName name="AVE_111_PROD" localSheetId="17">'[4]Rate Base'!#REF!</definedName>
    <definedName name="AVE_111_PROD" localSheetId="34">'[4]Rate Base'!#REF!</definedName>
    <definedName name="AVE_111_PROD">'[4]Rate Base'!#REF!</definedName>
    <definedName name="AVE_111_UT" localSheetId="7">'[4]Rate Base'!#REF!</definedName>
    <definedName name="AVE_111_UT" localSheetId="17">'[4]Rate Base'!#REF!</definedName>
    <definedName name="AVE_111_UT" localSheetId="34">'[4]Rate Base'!#REF!</definedName>
    <definedName name="AVE_111_UT">'[4]Rate Base'!#REF!</definedName>
    <definedName name="AVE_111_WY" localSheetId="7">'[4]Rate Base'!#REF!</definedName>
    <definedName name="AVE_111_WY" localSheetId="17">'[4]Rate Base'!#REF!</definedName>
    <definedName name="AVE_111_WY" localSheetId="34">'[4]Rate Base'!#REF!</definedName>
    <definedName name="AVE_111_WY">'[4]Rate Base'!#REF!</definedName>
    <definedName name="AVE_154_WY" localSheetId="7">'[4]Rate Base'!#REF!</definedName>
    <definedName name="AVE_154_WY" localSheetId="17">'[4]Rate Base'!#REF!</definedName>
    <definedName name="AVE_154_WY" localSheetId="34">'[4]Rate Base'!#REF!</definedName>
    <definedName name="AVE_154_WY">'[4]Rate Base'!#REF!</definedName>
    <definedName name="AVE_1641_PROD" localSheetId="7">'[4]Rate Base'!#REF!</definedName>
    <definedName name="AVE_1641_PROD" localSheetId="17">'[4]Rate Base'!#REF!</definedName>
    <definedName name="AVE_1641_PROD" localSheetId="34">'[4]Rate Base'!#REF!</definedName>
    <definedName name="AVE_1641_PROD">'[4]Rate Base'!#REF!</definedName>
    <definedName name="AVE_165_GEN" localSheetId="7">'[4]Rate Base'!#REF!</definedName>
    <definedName name="AVE_165_GEN" localSheetId="17">'[4]Rate Base'!#REF!</definedName>
    <definedName name="AVE_165_GEN" localSheetId="34">'[4]Rate Base'!#REF!</definedName>
    <definedName name="AVE_165_GEN">'[4]Rate Base'!#REF!</definedName>
    <definedName name="AVE_2351_UT" localSheetId="7">'[4]Rate Base'!#REF!</definedName>
    <definedName name="AVE_2351_UT" localSheetId="17">'[4]Rate Base'!#REF!</definedName>
    <definedName name="AVE_2351_UT" localSheetId="34">'[4]Rate Base'!#REF!</definedName>
    <definedName name="AVE_2351_UT">'[4]Rate Base'!#REF!</definedName>
    <definedName name="AVE_2351_WY" localSheetId="7">'[4]Rate Base'!#REF!</definedName>
    <definedName name="AVE_2351_WY" localSheetId="17">'[4]Rate Base'!#REF!</definedName>
    <definedName name="AVE_2351_WY" localSheetId="34">'[4]Rate Base'!#REF!</definedName>
    <definedName name="AVE_2351_WY">'[4]Rate Base'!#REF!</definedName>
    <definedName name="AVE_2531_GEN" localSheetId="7">'[4]Rate Base'!#REF!</definedName>
    <definedName name="AVE_2531_GEN" localSheetId="17">'[4]Rate Base'!#REF!</definedName>
    <definedName name="AVE_2531_GEN" localSheetId="34">'[4]Rate Base'!#REF!</definedName>
    <definedName name="AVE_2531_GEN">'[4]Rate Base'!#REF!</definedName>
    <definedName name="AVE_255_GEN" localSheetId="7">'[4]Rate Base'!#REF!</definedName>
    <definedName name="AVE_255_GEN" localSheetId="17">'[4]Rate Base'!#REF!</definedName>
    <definedName name="AVE_255_GEN" localSheetId="34">'[4]Rate Base'!#REF!</definedName>
    <definedName name="AVE_255_GEN">'[4]Rate Base'!#REF!</definedName>
    <definedName name="AVE_255_PROD" localSheetId="7">'[4]Rate Base'!#REF!</definedName>
    <definedName name="AVE_255_PROD" localSheetId="17">'[4]Rate Base'!#REF!</definedName>
    <definedName name="AVE_255_PROD" localSheetId="34">'[4]Rate Base'!#REF!</definedName>
    <definedName name="AVE_255_PROD">'[4]Rate Base'!#REF!</definedName>
    <definedName name="AVE_255_UT" localSheetId="7">'[4]Rate Base'!#REF!</definedName>
    <definedName name="AVE_255_UT" localSheetId="17">'[4]Rate Base'!#REF!</definedName>
    <definedName name="AVE_255_UT" localSheetId="34">'[4]Rate Base'!#REF!</definedName>
    <definedName name="AVE_255_UT">'[4]Rate Base'!#REF!</definedName>
    <definedName name="AVE_255_WY" localSheetId="7">'[4]Rate Base'!#REF!</definedName>
    <definedName name="AVE_255_WY" localSheetId="17">'[4]Rate Base'!#REF!</definedName>
    <definedName name="AVE_255_WY" localSheetId="34">'[4]Rate Base'!#REF!</definedName>
    <definedName name="AVE_255_WY">'[4]Rate Base'!#REF!</definedName>
    <definedName name="AVE_282_GEN" localSheetId="7">'[4]Rate Base'!#REF!</definedName>
    <definedName name="AVE_282_GEN" localSheetId="17">'[4]Rate Base'!#REF!</definedName>
    <definedName name="AVE_282_GEN" localSheetId="34">'[4]Rate Base'!#REF!</definedName>
    <definedName name="AVE_282_GEN">'[4]Rate Base'!#REF!</definedName>
    <definedName name="AVE_282_PROD" localSheetId="7">'[4]Rate Base'!#REF!</definedName>
    <definedName name="AVE_282_PROD" localSheetId="17">'[4]Rate Base'!#REF!</definedName>
    <definedName name="AVE_282_PROD" localSheetId="34">'[4]Rate Base'!#REF!</definedName>
    <definedName name="AVE_282_PROD">'[4]Rate Base'!#REF!</definedName>
    <definedName name="AVE_282_UT" localSheetId="7">'[4]Rate Base'!#REF!</definedName>
    <definedName name="AVE_282_UT" localSheetId="17">'[4]Rate Base'!#REF!</definedName>
    <definedName name="AVE_282_UT" localSheetId="34">'[4]Rate Base'!#REF!</definedName>
    <definedName name="AVE_282_UT">'[4]Rate Base'!#REF!</definedName>
    <definedName name="AVE_282_WY" localSheetId="7">'[4]Rate Base'!#REF!</definedName>
    <definedName name="AVE_282_WY" localSheetId="17">'[4]Rate Base'!#REF!</definedName>
    <definedName name="AVE_282_WY" localSheetId="34">'[4]Rate Base'!#REF!</definedName>
    <definedName name="AVE_282_WY">'[4]Rate Base'!#REF!</definedName>
    <definedName name="AVE_2821_GEN" localSheetId="7">'[4]Rate Base'!#REF!</definedName>
    <definedName name="AVE_2821_GEN" localSheetId="17">'[4]Rate Base'!#REF!</definedName>
    <definedName name="AVE_2821_GEN" localSheetId="34">'[4]Rate Base'!#REF!</definedName>
    <definedName name="AVE_2821_GEN">'[4]Rate Base'!#REF!</definedName>
    <definedName name="AVE_2821_PROD" localSheetId="7">'[4]Rate Base'!#REF!</definedName>
    <definedName name="AVE_2821_PROD" localSheetId="17">'[4]Rate Base'!#REF!</definedName>
    <definedName name="AVE_2821_PROD" localSheetId="34">'[4]Rate Base'!#REF!</definedName>
    <definedName name="AVE_2821_PROD">'[4]Rate Base'!#REF!</definedName>
    <definedName name="AVE_2821_UT" localSheetId="7">'[4]Rate Base'!#REF!</definedName>
    <definedName name="AVE_2821_UT" localSheetId="17">'[4]Rate Base'!#REF!</definedName>
    <definedName name="AVE_2821_UT" localSheetId="34">'[4]Rate Base'!#REF!</definedName>
    <definedName name="AVE_2821_UT">'[4]Rate Base'!#REF!</definedName>
    <definedName name="AVE_2821_WY" localSheetId="7">'[4]Rate Base'!#REF!</definedName>
    <definedName name="AVE_2821_WY" localSheetId="17">'[4]Rate Base'!#REF!</definedName>
    <definedName name="AVE_2821_WY" localSheetId="34">'[4]Rate Base'!#REF!</definedName>
    <definedName name="AVE_2821_WY">'[4]Rate Base'!#REF!</definedName>
    <definedName name="AVE_2826_GEN" localSheetId="7">'[4]Rate Base'!#REF!</definedName>
    <definedName name="AVE_2826_GEN" localSheetId="17">'[4]Rate Base'!#REF!</definedName>
    <definedName name="AVE_2826_GEN" localSheetId="34">'[4]Rate Base'!#REF!</definedName>
    <definedName name="AVE_2826_GEN">'[4]Rate Base'!#REF!</definedName>
    <definedName name="AVE_RB_101_PROD_ADJ" localSheetId="7">'[4]FILED Adjustments'!#REF!</definedName>
    <definedName name="AVE_RB_101_PROD_ADJ" localSheetId="17">'[4]FILED Adjustments'!#REF!</definedName>
    <definedName name="AVE_RB_101_PROD_ADJ" localSheetId="34">'[4]FILED Adjustments'!#REF!</definedName>
    <definedName name="AVE_RB_101_PROD_ADJ">'[4]FILED Adjustments'!#REF!</definedName>
    <definedName name="AVE_RB_108_PROD_ADJ" localSheetId="7">'[4]FILED Adjustments'!#REF!</definedName>
    <definedName name="AVE_RB_108_PROD_ADJ" localSheetId="17">'[4]FILED Adjustments'!#REF!</definedName>
    <definedName name="AVE_RB_108_PROD_ADJ" localSheetId="34">'[4]FILED Adjustments'!#REF!</definedName>
    <definedName name="AVE_RB_108_PROD_ADJ">'[4]FILED Adjustments'!#REF!</definedName>
    <definedName name="AVE_RB_111_PROD_ADJ" localSheetId="7">'[4]FILED Adjustments'!#REF!</definedName>
    <definedName name="AVE_RB_111_PROD_ADJ" localSheetId="17">'[4]FILED Adjustments'!#REF!</definedName>
    <definedName name="AVE_RB_111_PROD_ADJ" localSheetId="34">'[4]FILED Adjustments'!#REF!</definedName>
    <definedName name="AVE_RB_111_PROD_ADJ">'[4]FILED Adjustments'!#REF!</definedName>
    <definedName name="AVE_SEL_ADJ_101_PROD" localSheetId="7">'[4]FILED Adjustments'!#REF!</definedName>
    <definedName name="AVE_SEL_ADJ_101_PROD" localSheetId="17">'[4]FILED Adjustments'!#REF!</definedName>
    <definedName name="AVE_SEL_ADJ_101_PROD" localSheetId="34">'[4]FILED Adjustments'!#REF!</definedName>
    <definedName name="AVE_SEL_ADJ_101_PROD">'[4]FILED Adjustments'!#REF!</definedName>
    <definedName name="AVE_SEL_ADJ_108_PROD" localSheetId="7">'[4]FILED Adjustments'!#REF!</definedName>
    <definedName name="AVE_SEL_ADJ_108_PROD" localSheetId="17">'[4]FILED Adjustments'!#REF!</definedName>
    <definedName name="AVE_SEL_ADJ_108_PROD" localSheetId="34">'[4]FILED Adjustments'!#REF!</definedName>
    <definedName name="AVE_SEL_ADJ_108_PROD">'[4]FILED Adjustments'!#REF!</definedName>
    <definedName name="AVE_SEL_ADJ_111_PROD" localSheetId="7">'[4]FILED Adjustments'!#REF!</definedName>
    <definedName name="AVE_SEL_ADJ_111_PROD" localSheetId="17">'[4]FILED Adjustments'!#REF!</definedName>
    <definedName name="AVE_SEL_ADJ_111_PROD" localSheetId="34">'[4]FILED Adjustments'!#REF!</definedName>
    <definedName name="AVE_SEL_ADJ_111_PROD">'[4]FILED Adjustments'!#REF!</definedName>
    <definedName name="AVE_UND_STO" localSheetId="7">'[4]Und Stor'!#REF!</definedName>
    <definedName name="AVE_UND_STO" localSheetId="17">'[4]Und Stor'!#REF!</definedName>
    <definedName name="AVE_UND_STO" localSheetId="34">'[4]Und Stor'!#REF!</definedName>
    <definedName name="AVE_UND_STO">'[4]Und Stor'!#REF!</definedName>
    <definedName name="AVG_154_UT" localSheetId="7">'[4]Rate Base'!#REF!</definedName>
    <definedName name="AVG_154_UT" localSheetId="17">'[4]Rate Base'!#REF!</definedName>
    <definedName name="AVG_154_UT" localSheetId="34">'[4]Rate Base'!#REF!</definedName>
    <definedName name="AVG_154_UT">'[4]Rate Base'!#REF!</definedName>
    <definedName name="AVG_INCENTIVE" localSheetId="0">[1]Incentive!$AF$12:$AK$489</definedName>
    <definedName name="AVG_INCENTIVE" localSheetId="7">'[3]3.21_Incent 1'!#REF!</definedName>
    <definedName name="AVG_INCENTIVE" localSheetId="17">#REF!</definedName>
    <definedName name="AVG_INCENTIVE" localSheetId="34">[1]Incentive!$AF$12:$AK$489</definedName>
    <definedName name="AVG_INCENTIVE">#REF!</definedName>
    <definedName name="BAD_DEBT_ADJ_UT" localSheetId="7">'[4]Utah Bad Debt'!#REF!</definedName>
    <definedName name="BAD_DEBT_ADJ_UT" localSheetId="17">'[4]Utah Bad Debt'!#REF!</definedName>
    <definedName name="BAD_DEBT_ADJ_UT" localSheetId="34">'[4]Utah Bad Debt'!#REF!</definedName>
    <definedName name="BAD_DEBT_ADJ_UT">'[4]Utah Bad Debt'!#REF!</definedName>
    <definedName name="BAD_DEBT_ADJ_WY" localSheetId="7">'[4]Utah Bad Debt'!#REF!</definedName>
    <definedName name="BAD_DEBT_ADJ_WY" localSheetId="17">'[4]Utah Bad Debt'!#REF!</definedName>
    <definedName name="BAD_DEBT_ADJ_WY" localSheetId="34">'[4]Utah Bad Debt'!#REF!</definedName>
    <definedName name="BAD_DEBT_ADJ_WY">'[4]Utah Bad Debt'!#REF!</definedName>
    <definedName name="BadDebtScenario" localSheetId="0">'[1]Utah Bad Debt'!$E$5:$I$39</definedName>
    <definedName name="BadDebtScenario" localSheetId="7">'[3]3.20_BadDebt'!#REF!</definedName>
    <definedName name="BadDebtScenario" localSheetId="10">'[2]Utah Bad Debt'!$C$5:$F$39</definedName>
    <definedName name="BadDebtScenario" localSheetId="17">'3.20_BadDebt'!#REF!</definedName>
    <definedName name="BadDebtScenario" localSheetId="34">'[1]Utah Bad Debt'!$E$5:$I$39</definedName>
    <definedName name="BadDebtScenario">'3.20_BadDebt'!#REF!</definedName>
    <definedName name="BANK_VAC">#REF!</definedName>
    <definedName name="baseenddate" localSheetId="7">'[4]Control Panel'!#REF!</definedName>
    <definedName name="baseenddate" localSheetId="17">'[4]Control Panel'!#REF!</definedName>
    <definedName name="baseenddate" localSheetId="34">'[4]Control Panel'!#REF!</definedName>
    <definedName name="baseenddate">'[4]Control Panel'!#REF!</definedName>
    <definedName name="Basic_Service_Fee">#REF!</definedName>
    <definedName name="Bill_Block_FT1Existing">#REF!</definedName>
    <definedName name="Bill_Block_FT1New">#REF!</definedName>
    <definedName name="billfactors" localSheetId="7">#REF!</definedName>
    <definedName name="billfactors">#REF!</definedName>
    <definedName name="billfactorscurrent" localSheetId="7">#REF!</definedName>
    <definedName name="billfactorscurrent">#REF!</definedName>
    <definedName name="Block_Out_2016">#REF!</definedName>
    <definedName name="Block_Out_Current_2016">#REF!</definedName>
    <definedName name="CapStr" localSheetId="7">'[1]Capital Str'!$D$22:$E$62</definedName>
    <definedName name="CapStr" localSheetId="10">'[2]Capital Str'!$C$22:$F$63</definedName>
    <definedName name="CapStr">'[1]Capital Str'!$D$22:$E$62</definedName>
    <definedName name="CASE_ADJ_LABOR_WYO" localSheetId="7">#REF!</definedName>
    <definedName name="CASE_ADJ_LABOR_WYO">#REF!</definedName>
    <definedName name="CASE_LABOR_ADJ" localSheetId="7">#REF!</definedName>
    <definedName name="CASE_LABOR_ADJ">#REF!</definedName>
    <definedName name="CASEADJ_LABOR_UT" localSheetId="7">#REF!</definedName>
    <definedName name="CASEADJ_LABOR_UT">#REF!</definedName>
    <definedName name="CASERBSCENARIOS" localSheetId="7">'[4]Rate Base'!#REF!</definedName>
    <definedName name="CASERBSCENARIOS" localSheetId="17">'[4]Rate Base'!#REF!</definedName>
    <definedName name="CASERBSCENARIOS" localSheetId="34">'[4]Rate Base'!#REF!</definedName>
    <definedName name="CASERBSCENARIOS">'[4]Rate Base'!#REF!</definedName>
    <definedName name="CASEWCCFormula" localSheetId="7">#REF!</definedName>
    <definedName name="CASEWCCFormula" localSheetId="17">#REF!</definedName>
    <definedName name="CASEWCCFormula" localSheetId="34">#REF!</definedName>
    <definedName name="CASEWCCFormula">#REF!</definedName>
    <definedName name="CASEWCCNumber" localSheetId="7">#REF!</definedName>
    <definedName name="CASEWCCNumber" localSheetId="17">#REF!</definedName>
    <definedName name="CASEWCCNumber" localSheetId="34">#REF!</definedName>
    <definedName name="CASEWCCNumber">#REF!</definedName>
    <definedName name="CCSSUMMARY" localSheetId="7">#REF!</definedName>
    <definedName name="CCSSUMMARY" localSheetId="17">#REF!</definedName>
    <definedName name="CCSSUMMARY" localSheetId="34">#REF!</definedName>
    <definedName name="CCSSUMMARY">#REF!</definedName>
    <definedName name="CET">[5]CET!$A$1:$B$179</definedName>
    <definedName name="CET_PER1" localSheetId="7">[6]CRITERIA!$J$163:$Q$164</definedName>
    <definedName name="CET_PER1" localSheetId="10">[7]CRITERIA!$J$163:$Q$164</definedName>
    <definedName name="CET_PER1" localSheetId="14">[8]CRITERIA!$K$163:$S$164</definedName>
    <definedName name="CET_PER1">[6]CRITERIA!$J$163:$Q$164</definedName>
    <definedName name="CET_PER10" localSheetId="7">[6]CRITERIA!$CM$163:$CT$164</definedName>
    <definedName name="CET_PER10" localSheetId="10">[7]CRITERIA!$CM$163:$CT$164</definedName>
    <definedName name="CET_PER10" localSheetId="14">[8]CRITERIA!$CW$163:$DE$164</definedName>
    <definedName name="CET_PER10">[6]CRITERIA!$CM$163:$CT$164</definedName>
    <definedName name="CET_PER11" localSheetId="7">[6]CRITERIA!$CV$163:$DC$164</definedName>
    <definedName name="CET_PER11" localSheetId="10">[7]CRITERIA!$CV$163:$DC$164</definedName>
    <definedName name="CET_PER11" localSheetId="14">[8]CRITERIA!$DG$163:$DO$164</definedName>
    <definedName name="CET_PER11">[6]CRITERIA!$CV$163:$DC$164</definedName>
    <definedName name="CET_PER12" localSheetId="7">[6]CRITERIA!$DE$163:$DL$164</definedName>
    <definedName name="CET_PER12" localSheetId="10">[7]CRITERIA!$DE$163:$DL$164</definedName>
    <definedName name="CET_PER12" localSheetId="14">[8]CRITERIA!$DQ$163:$DY$164</definedName>
    <definedName name="CET_PER12">[6]CRITERIA!$DE$163:$DL$164</definedName>
    <definedName name="CET_PER2" localSheetId="7">[6]CRITERIA!$S$163:$Z$164</definedName>
    <definedName name="CET_PER2" localSheetId="10">[7]CRITERIA!$S$163:$Z$164</definedName>
    <definedName name="CET_PER2" localSheetId="14">[8]CRITERIA!$U$163:$AC$164</definedName>
    <definedName name="CET_PER2">[6]CRITERIA!$S$163:$Z$164</definedName>
    <definedName name="CET_PER3" localSheetId="7">[6]CRITERIA!$AB$163:$AI$164</definedName>
    <definedName name="CET_PER3" localSheetId="10">[7]CRITERIA!$AB$163:$AI$164</definedName>
    <definedName name="CET_PER3" localSheetId="14">[8]CRITERIA!$AE$163:$AM$164</definedName>
    <definedName name="CET_PER3">[6]CRITERIA!$AB$163:$AI$164</definedName>
    <definedName name="CET_PER4" localSheetId="7">[6]CRITERIA!$AK$163:$AR$164</definedName>
    <definedName name="CET_PER4" localSheetId="10">[7]CRITERIA!$AK$163:$AR$164</definedName>
    <definedName name="CET_PER4" localSheetId="14">[8]CRITERIA!$AO$163:$AW$164</definedName>
    <definedName name="CET_PER4">[6]CRITERIA!$AK$163:$AR$164</definedName>
    <definedName name="CET_PER5" localSheetId="7">[6]CRITERIA!$AT$163:$BA$164</definedName>
    <definedName name="CET_PER5" localSheetId="10">[7]CRITERIA!$AT$163:$BA$164</definedName>
    <definedName name="CET_PER5" localSheetId="14">[8]CRITERIA!$AY$163:$BG$164</definedName>
    <definedName name="CET_PER5">[6]CRITERIA!$AT$163:$BA$164</definedName>
    <definedName name="CET_PER6" localSheetId="7">[6]CRITERIA!$BC$163:$BJ$164</definedName>
    <definedName name="CET_PER6" localSheetId="10">[7]CRITERIA!$BC$163:$BJ$164</definedName>
    <definedName name="CET_PER6" localSheetId="14">[8]CRITERIA!$BI$163:$BQ$164</definedName>
    <definedName name="CET_PER6">[6]CRITERIA!$BC$163:$BJ$164</definedName>
    <definedName name="CET_PER7" localSheetId="7">[6]CRITERIA!$BL$163:$BS$164</definedName>
    <definedName name="CET_PER7" localSheetId="10">[7]CRITERIA!$BL$163:$BS$164</definedName>
    <definedName name="CET_PER7" localSheetId="14">[8]CRITERIA!$BS$163:$CA$164</definedName>
    <definedName name="CET_PER7">[6]CRITERIA!$BL$163:$BS$164</definedName>
    <definedName name="CET_PER8" localSheetId="7">[6]CRITERIA!$BU$163:$CB$164</definedName>
    <definedName name="CET_PER8" localSheetId="10">[7]CRITERIA!$BU$163:$CB$164</definedName>
    <definedName name="CET_PER8" localSheetId="14">[8]CRITERIA!$CC$163:$CK$164</definedName>
    <definedName name="CET_PER8">[6]CRITERIA!$BU$163:$CB$164</definedName>
    <definedName name="CET_PER9" localSheetId="7">[6]CRITERIA!$CD$163:$CK$164</definedName>
    <definedName name="CET_PER9" localSheetId="10">[7]CRITERIA!$CD$163:$CK$164</definedName>
    <definedName name="CET_PER9" localSheetId="14">[8]CRITERIA!$CM$163:$CU$164</definedName>
    <definedName name="CET_PER9">[6]CRITERIA!$CD$163:$CK$164</definedName>
    <definedName name="CISRETIREMENT" localSheetId="7">#REF!</definedName>
    <definedName name="CISRETIREMENT" localSheetId="17">#REF!</definedName>
    <definedName name="CISRETIREMENT" localSheetId="34">#REF!</definedName>
    <definedName name="CISRETIREMENT">#REF!</definedName>
    <definedName name="CO_I4">[9]Criteria!$Q$26:$R$27</definedName>
    <definedName name="CO2_ADJ_UT" localSheetId="7">#REF!</definedName>
    <definedName name="CO2_ADJ_UT" localSheetId="17">#REF!</definedName>
    <definedName name="CO2_ADJ_UT" localSheetId="34">#REF!</definedName>
    <definedName name="CO2_ADJ_UT">#REF!</definedName>
    <definedName name="CO2_ADJ_WY" localSheetId="7">#REF!</definedName>
    <definedName name="CO2_ADJ_WY" localSheetId="17">#REF!</definedName>
    <definedName name="CO2_ADJ_WY" localSheetId="34">#REF!</definedName>
    <definedName name="CO2_ADJ_WY">#REF!</definedName>
    <definedName name="CO2_EXP_LIAB_UTAH" localSheetId="7">#REF!</definedName>
    <definedName name="CO2_EXP_LIAB_UTAH" localSheetId="17">#REF!</definedName>
    <definedName name="CO2_EXP_LIAB_UTAH" localSheetId="34">#REF!</definedName>
    <definedName name="CO2_EXP_LIAB_UTAH">#REF!</definedName>
    <definedName name="CO2_FTX_LIAB_UTAH" localSheetId="7">#REF!</definedName>
    <definedName name="CO2_FTX_LIAB_UTAH" localSheetId="17">#REF!</definedName>
    <definedName name="CO2_FTX_LIAB_UTAH" localSheetId="34">#REF!</definedName>
    <definedName name="CO2_FTX_LIAB_UTAH">#REF!</definedName>
    <definedName name="CO2_HOT" localSheetId="7">#REF!</definedName>
    <definedName name="CO2_HOT" localSheetId="17">#REF!</definedName>
    <definedName name="CO2_HOT" localSheetId="34">#REF!</definedName>
    <definedName name="CO2_HOT">#REF!</definedName>
    <definedName name="CO2_STTX_LIAB_UTAH" localSheetId="7">#REF!</definedName>
    <definedName name="CO2_STTX_LIAB_UTAH" localSheetId="17">#REF!</definedName>
    <definedName name="CO2_STTX_LIAB_UTAH" localSheetId="34">#REF!</definedName>
    <definedName name="CO2_STTX_LIAB_UTAH">#REF!</definedName>
    <definedName name="COI4CUSTOMERS" localSheetId="7">[10]CRITERIA!$B$685:$D$686</definedName>
    <definedName name="COI4CUSTOMERS">[10]CRITERIA!$B$685:$D$686</definedName>
    <definedName name="COI4DNG">[11]CRITERIA!$B$533:$D$534</definedName>
    <definedName name="COI4DTH">[11]CRITERIA!$B$530:$D$531</definedName>
    <definedName name="COI4GAS">[11]CRITERIA!$B$536:$D$537</definedName>
    <definedName name="COICCUSTOMERS" localSheetId="7">[10]CRITERIA!$B$699:$D$701</definedName>
    <definedName name="COICCUSTOMERS">[10]CRITERIA!$B$699:$D$701</definedName>
    <definedName name="COICDNG">[11]CRITERIA!$B$544:$D$546</definedName>
    <definedName name="COICDTH">[11]CRITERIA!$B$540:$D$542</definedName>
    <definedName name="COICGAS">[11]CRITERIA!$B$548:$D$550</definedName>
    <definedName name="COMM_REV_CO" localSheetId="0">[1]Revenue!$F$351</definedName>
    <definedName name="COMM_REV_CO" localSheetId="7">[12]Revenue!$F$351</definedName>
    <definedName name="COMM_REV_CO" localSheetId="34">[1]Revenue!$F$351</definedName>
    <definedName name="COMM_REV_CO">[12]Revenue!$F$351</definedName>
    <definedName name="COMM_REV_ID" localSheetId="0">[1]Revenue!$F$230</definedName>
    <definedName name="COMM_REV_ID" localSheetId="7">[12]Revenue!$F$230</definedName>
    <definedName name="COMM_REV_ID" localSheetId="34">[1]Revenue!$F$230</definedName>
    <definedName name="COMM_REV_ID">[12]Revenue!$F$230</definedName>
    <definedName name="COMM_REV_UT" localSheetId="0">[1]Revenue!$F$201</definedName>
    <definedName name="COMM_REV_UT" localSheetId="7">[12]Revenue!$F$201</definedName>
    <definedName name="COMM_REV_UT" localSheetId="34">[1]Revenue!$F$201</definedName>
    <definedName name="COMM_REV_UT">[12]Revenue!$F$201</definedName>
    <definedName name="COMM_REV_WY" localSheetId="0">[1]Revenue!$F$323</definedName>
    <definedName name="COMM_REV_WY" localSheetId="7">[12]Revenue!$F$323</definedName>
    <definedName name="COMM_REV_WY" localSheetId="34">[1]Revenue!$F$323</definedName>
    <definedName name="COMM_REV_WY">[12]Revenue!$F$323</definedName>
    <definedName name="CORDAPTIX" localSheetId="7">#REF!</definedName>
    <definedName name="CORDAPTIX" localSheetId="17">#REF!</definedName>
    <definedName name="CORDAPTIX" localSheetId="34">#REF!</definedName>
    <definedName name="CORDAPTIX">#REF!</definedName>
    <definedName name="CORP_ROI" localSheetId="7">#REF!</definedName>
    <definedName name="CORP_ROI" localSheetId="17">#REF!</definedName>
    <definedName name="CORP_ROI" localSheetId="34">#REF!</definedName>
    <definedName name="CORP_ROI">#REF!</definedName>
    <definedName name="COSFactors" localSheetId="7">#REF!</definedName>
    <definedName name="COSFactors" localSheetId="17">#REF!</definedName>
    <definedName name="COSFactors" localSheetId="34">#REF!</definedName>
    <definedName name="COSFactors">#REF!</definedName>
    <definedName name="COSInput" localSheetId="7">#REF!</definedName>
    <definedName name="COSInput" localSheetId="17">#REF!</definedName>
    <definedName name="COSInput" localSheetId="34">#REF!</definedName>
    <definedName name="COSInput">#REF!</definedName>
    <definedName name="COSSummary" localSheetId="7">#REF!</definedName>
    <definedName name="COSSummary" localSheetId="17">#REF!</definedName>
    <definedName name="COSSummary" localSheetId="34">#REF!</definedName>
    <definedName name="COSSummary">#REF!</definedName>
    <definedName name="CostCurves" localSheetId="7">#REF!</definedName>
    <definedName name="CostCurves" localSheetId="17">#REF!</definedName>
    <definedName name="CostCurves" localSheetId="34">#REF!</definedName>
    <definedName name="CostCurves">#REF!</definedName>
    <definedName name="Cumulative_Investment">#REF!</definedName>
    <definedName name="currentrates" localSheetId="7">#REF!</definedName>
    <definedName name="currentrates" localSheetId="10">#REF!</definedName>
    <definedName name="currentrates">#REF!</definedName>
    <definedName name="dblink" localSheetId="14">'[8]QUERY_FOR PIVOT'!$A$1:$I$15062</definedName>
    <definedName name="dblink">'[5]QUERY_FOR PIVOT'!$A$1:$H$2559</definedName>
    <definedName name="Decouple" localSheetId="7">#REF!</definedName>
    <definedName name="Decouple" localSheetId="17">#REF!</definedName>
    <definedName name="Decouple" localSheetId="34">#REF!</definedName>
    <definedName name="Decouple">#REF!</definedName>
    <definedName name="Decouple1a" localSheetId="7">'[4]Rate Base'!#REF!</definedName>
    <definedName name="Decouple1a" localSheetId="17">'[4]Rate Base'!#REF!</definedName>
    <definedName name="Decouple1a" localSheetId="34">'[4]Rate Base'!#REF!</definedName>
    <definedName name="Decouple1a">'[4]Rate Base'!#REF!</definedName>
    <definedName name="Decouple4" localSheetId="7">#REF!</definedName>
    <definedName name="Decouple4" localSheetId="17">#REF!</definedName>
    <definedName name="Decouple4" localSheetId="34">#REF!</definedName>
    <definedName name="Decouple4">#REF!</definedName>
    <definedName name="Decouple5" localSheetId="7">#REF!</definedName>
    <definedName name="Decouple5" localSheetId="17">#REF!</definedName>
    <definedName name="Decouple5" localSheetId="34">#REF!</definedName>
    <definedName name="Decouple5">#REF!</definedName>
    <definedName name="Decouple6" localSheetId="7">#REF!</definedName>
    <definedName name="Decouple6" localSheetId="17">#REF!</definedName>
    <definedName name="Decouple6" localSheetId="34">#REF!</definedName>
    <definedName name="Decouple6">#REF!</definedName>
    <definedName name="Decouple6a" localSheetId="7">#REF!</definedName>
    <definedName name="Decouple6a" localSheetId="17">#REF!</definedName>
    <definedName name="Decouple6a" localSheetId="34">#REF!</definedName>
    <definedName name="Decouple6a">#REF!</definedName>
    <definedName name="Decouple6B" localSheetId="7">#REF!</definedName>
    <definedName name="Decouple6B" localSheetId="17">#REF!</definedName>
    <definedName name="Decouple6B" localSheetId="34">#REF!</definedName>
    <definedName name="Decouple6B">#REF!</definedName>
    <definedName name="Decouple6c" localSheetId="7">#REF!</definedName>
    <definedName name="Decouple6c" localSheetId="17">#REF!</definedName>
    <definedName name="Decouple6c" localSheetId="34">#REF!</definedName>
    <definedName name="Decouple6c">#REF!</definedName>
    <definedName name="Decouple7" localSheetId="7">[4]Incentive!#REF!</definedName>
    <definedName name="Decouple7" localSheetId="17">[4]Incentive!#REF!</definedName>
    <definedName name="Decouple7" localSheetId="34">[4]Incentive!#REF!</definedName>
    <definedName name="Decouple7">[4]Incentive!#REF!</definedName>
    <definedName name="Decouple9" localSheetId="7">#REF!</definedName>
    <definedName name="Decouple9" localSheetId="17">#REF!</definedName>
    <definedName name="Decouple9" localSheetId="34">#REF!</definedName>
    <definedName name="Decouple9">#REF!</definedName>
    <definedName name="DEPT" localSheetId="7">#REF!</definedName>
    <definedName name="DEPT">#REF!</definedName>
    <definedName name="DON_ADJ" localSheetId="7">[4]Donations!#REF!</definedName>
    <definedName name="DON_ADJ" localSheetId="17">[4]Donations!#REF!</definedName>
    <definedName name="DON_ADJ" localSheetId="34">[4]Donations!#REF!</definedName>
    <definedName name="DON_ADJ">[4]Donations!#REF!</definedName>
    <definedName name="DONATIONSSCENARIO" localSheetId="0">[1]Donations!$G$3:$I$36</definedName>
    <definedName name="DONATIONSSCENARIO" localSheetId="7">'[3]3.24Don1'!#REF!</definedName>
    <definedName name="DONATIONSSCENARIO" localSheetId="10">[2]Donations!$G$6:$K$40</definedName>
    <definedName name="DONATIONSSCENARIO" localSheetId="17">'3.24Don1'!#REF!</definedName>
    <definedName name="DONATIONSSCENARIO" localSheetId="34">[1]Donations!$G$3:$I$36</definedName>
    <definedName name="DONATIONSSCENARIO">'3.24Don1'!#REF!</definedName>
    <definedName name="DONATIONSSUMMARY" localSheetId="7">[4]Donations!#REF!</definedName>
    <definedName name="DONATIONSSUMMARY" localSheetId="17">[4]Donations!#REF!</definedName>
    <definedName name="DONATIONSSUMMARY" localSheetId="34">[4]Donations!#REF!</definedName>
    <definedName name="DONATIONSSUMMARY">[4]Donations!#REF!</definedName>
    <definedName name="DPUORIGINAL" localSheetId="7">[4]Summaries!#REF!</definedName>
    <definedName name="DPUORIGINAL" localSheetId="17">[4]Summaries!#REF!</definedName>
    <definedName name="DPUORIGINAL" localSheetId="34">[4]Summaries!#REF!</definedName>
    <definedName name="DPUORIGINAL">[4]Summaries!#REF!</definedName>
    <definedName name="DPUSUMMARY" localSheetId="7">#REF!</definedName>
    <definedName name="DPUSUMMARY" localSheetId="17">#REF!</definedName>
    <definedName name="DPUSUMMARY" localSheetId="34">#REF!</definedName>
    <definedName name="DPUSUMMARY">#REF!</definedName>
    <definedName name="DSM_PER1" localSheetId="7">[6]CRITERIA!$J$166:$Q$167</definedName>
    <definedName name="DSM_PER1" localSheetId="10">[7]CRITERIA!$J$166:$Q$167</definedName>
    <definedName name="DSM_PER1" localSheetId="14">[8]CRITERIA!$K$166:$R$167</definedName>
    <definedName name="DSM_PER1">[6]CRITERIA!$J$166:$Q$167</definedName>
    <definedName name="DSM_PER10" localSheetId="7">[6]CRITERIA!$CM$166:$CT$167</definedName>
    <definedName name="DSM_PER10" localSheetId="10">[7]CRITERIA!$CM$166:$CT$167</definedName>
    <definedName name="DSM_PER10" localSheetId="14">[8]CRITERIA!$CW$166:$DD$167</definedName>
    <definedName name="DSM_PER10">[6]CRITERIA!$CM$166:$CT$167</definedName>
    <definedName name="DSM_PER11" localSheetId="7">[6]CRITERIA!$CV$166:$DC$167</definedName>
    <definedName name="DSM_PER11" localSheetId="10">[7]CRITERIA!$CV$166:$DC$167</definedName>
    <definedName name="DSM_PER11" localSheetId="14">[8]CRITERIA!$DG$166:$DN$167</definedName>
    <definedName name="DSM_PER11">[6]CRITERIA!$CV$166:$DC$167</definedName>
    <definedName name="DSM_PER12" localSheetId="7">[6]CRITERIA!$DE$166:$DL$167</definedName>
    <definedName name="DSM_PER12" localSheetId="10">[7]CRITERIA!$DE$166:$DL$167</definedName>
    <definedName name="DSM_PER12" localSheetId="14">[8]CRITERIA!$DQ$166:$DX$167</definedName>
    <definedName name="DSM_PER12">[6]CRITERIA!$DE$166:$DL$167</definedName>
    <definedName name="DSM_PER2" localSheetId="7">[6]CRITERIA!$S$166:$Z$167</definedName>
    <definedName name="DSM_PER2" localSheetId="10">[7]CRITERIA!$S$166:$Z$167</definedName>
    <definedName name="DSM_PER2" localSheetId="14">[8]CRITERIA!$U$166:$AB$167</definedName>
    <definedName name="DSM_PER2">[6]CRITERIA!$S$166:$Z$167</definedName>
    <definedName name="DSM_PER3" localSheetId="7">[6]CRITERIA!$AB$166:$AI$167</definedName>
    <definedName name="DSM_PER3" localSheetId="10">[7]CRITERIA!$AB$166:$AI$167</definedName>
    <definedName name="DSM_PER3" localSheetId="14">[8]CRITERIA!$AE$166:$AL$167</definedName>
    <definedName name="DSM_PER3">[6]CRITERIA!$AB$166:$AI$167</definedName>
    <definedName name="DSM_PER4" localSheetId="7">[6]CRITERIA!$AK$166:$AR$167</definedName>
    <definedName name="DSM_PER4" localSheetId="10">[7]CRITERIA!$AK$166:$AR$167</definedName>
    <definedName name="DSM_PER4" localSheetId="14">[8]CRITERIA!$AO$166:$AV$167</definedName>
    <definedName name="DSM_PER4">[6]CRITERIA!$AK$166:$AR$167</definedName>
    <definedName name="DSM_PER5" localSheetId="7">[6]CRITERIA!$AT$166:$BA$167</definedName>
    <definedName name="DSM_PER5" localSheetId="10">[7]CRITERIA!$AT$166:$BA$167</definedName>
    <definedName name="DSM_PER5" localSheetId="14">[8]CRITERIA!$AY$166:$BF$167</definedName>
    <definedName name="DSM_PER5">[6]CRITERIA!$AT$166:$BA$167</definedName>
    <definedName name="DSM_PER6" localSheetId="7">[6]CRITERIA!$BC$166:$BJ$167</definedName>
    <definedName name="DSM_PER6" localSheetId="10">[7]CRITERIA!$BC$166:$BJ$167</definedName>
    <definedName name="DSM_PER6" localSheetId="14">[8]CRITERIA!$BI$166:$BP$167</definedName>
    <definedName name="DSM_PER6">[6]CRITERIA!$BC$166:$BJ$167</definedName>
    <definedName name="DSM_PER7" localSheetId="7">[6]CRITERIA!$BL$166:$BS$167</definedName>
    <definedName name="DSM_PER7" localSheetId="10">[7]CRITERIA!$BL$166:$BS$167</definedName>
    <definedName name="DSM_PER7" localSheetId="14">[8]CRITERIA!$BS$166:$BZ$167</definedName>
    <definedName name="DSM_PER7">[6]CRITERIA!$BL$166:$BS$167</definedName>
    <definedName name="DSM_PER8" localSheetId="7">[6]CRITERIA!$BU$166:$CB$167</definedName>
    <definedName name="DSM_PER8" localSheetId="10">[7]CRITERIA!$BU$166:$CB$167</definedName>
    <definedName name="DSM_PER8" localSheetId="14">[8]CRITERIA!$CC$166:$CJ$167</definedName>
    <definedName name="DSM_PER8">[6]CRITERIA!$BU$166:$CB$167</definedName>
    <definedName name="DSM_PER9" localSheetId="7">[6]CRITERIA!$CD$166:$CK$167</definedName>
    <definedName name="DSM_PER9" localSheetId="10">[7]CRITERIA!$CD$166:$CK$167</definedName>
    <definedName name="DSM_PER9" localSheetId="14">[8]CRITERIA!$CM$166:$CT$167</definedName>
    <definedName name="DSM_PER9">[6]CRITERIA!$CD$166:$CK$167</definedName>
    <definedName name="Energy_Efficiency">'[2]ENERGY EFFICIENCY SERVICES ADJ'!$E$7:$H$35</definedName>
    <definedName name="EVENT_ADJ" localSheetId="7">'[4]Sporting Events'!#REF!</definedName>
    <definedName name="EVENT_ADJ" localSheetId="17">'[4]Sporting Events'!#REF!</definedName>
    <definedName name="EVENT_ADJ" localSheetId="34">'[4]Sporting Events'!#REF!</definedName>
    <definedName name="EVENT_ADJ">'[4]Sporting Events'!#REF!</definedName>
    <definedName name="EVENT_ADJ_UT" localSheetId="7">'[4]Sporting Events'!#REF!</definedName>
    <definedName name="EVENT_ADJ_UT" localSheetId="17">'[4]Sporting Events'!#REF!</definedName>
    <definedName name="EVENT_ADJ_UT" localSheetId="34">'[4]Sporting Events'!#REF!</definedName>
    <definedName name="EVENT_ADJ_UT">'[4]Sporting Events'!#REF!</definedName>
    <definedName name="EVENT_ADJ_WY" localSheetId="7">'[4]Sporting Events'!#REF!</definedName>
    <definedName name="EVENT_ADJ_WY" localSheetId="17">'[4]Sporting Events'!#REF!</definedName>
    <definedName name="EVENT_ADJ_WY" localSheetId="34">'[4]Sporting Events'!#REF!</definedName>
    <definedName name="EVENT_ADJ_WY">'[4]Sporting Events'!#REF!</definedName>
    <definedName name="events">'[2]Sporting Events'!$B$7:$F$16</definedName>
    <definedName name="Exisiting_FS">#REF!</definedName>
    <definedName name="Exisiting_MT">#REF!</definedName>
    <definedName name="Existing_Admin_Primary">#REF!</definedName>
    <definedName name="Existing_Admin_Secondary">#REF!</definedName>
    <definedName name="Existing_BSF">#REF!</definedName>
    <definedName name="Existing_FS">#REF!</definedName>
    <definedName name="Existing_FT1">#REF!</definedName>
    <definedName name="Existing_FT1_FirmDemandCharge">#REF!</definedName>
    <definedName name="Existing_GS">#REF!</definedName>
    <definedName name="Existing_IS">#REF!</definedName>
    <definedName name="Existing_MT">#REF!</definedName>
    <definedName name="Existing_NGV">#REF!</definedName>
    <definedName name="Existing_TS">#REF!</definedName>
    <definedName name="Existing_TS_FirmDemandCharge">#REF!</definedName>
    <definedName name="EXPENSES" localSheetId="7">[4]EXPENSES!#REF!</definedName>
    <definedName name="EXPENSES" localSheetId="17">[4]EXPENSES!#REF!</definedName>
    <definedName name="EXPENSES" localSheetId="34">[4]EXPENSES!#REF!</definedName>
    <definedName name="EXPENSES">[4]EXPENSES!#REF!</definedName>
    <definedName name="EXPENSES2" localSheetId="7">[1]EXPENSES!#REF!</definedName>
    <definedName name="EXPENSES2" localSheetId="17">[1]EXPENSES!#REF!</definedName>
    <definedName name="EXPENSES2" localSheetId="34">[1]EXPENSES!#REF!</definedName>
    <definedName name="EXPENSES2">[1]EXPENSES!#REF!</definedName>
    <definedName name="EXPENSESCENARIO" localSheetId="7">#REF!</definedName>
    <definedName name="EXPENSESCENARIO" localSheetId="10">[2]EXPENSES!$G$6:$K$583</definedName>
    <definedName name="EXPENSESCENARIO">#REF!</definedName>
    <definedName name="F1_COM_UT_PER1" localSheetId="7">#REF!</definedName>
    <definedName name="F1_COM_UT_PER1" localSheetId="14">[8]CRITERIA!$K$32:$R$33</definedName>
    <definedName name="F1_COM_UT_PER1">#REF!</definedName>
    <definedName name="F1_COM_UT_PER10" localSheetId="7">#REF!</definedName>
    <definedName name="F1_COM_UT_PER10" localSheetId="14">[8]CRITERIA!$CW$32:$DD$33</definedName>
    <definedName name="F1_COM_UT_PER10">#REF!</definedName>
    <definedName name="F1_COM_UT_PER11" localSheetId="7">#REF!</definedName>
    <definedName name="F1_COM_UT_PER11" localSheetId="14">[8]CRITERIA!$DG$32:$DN$33</definedName>
    <definedName name="F1_COM_UT_PER11">#REF!</definedName>
    <definedName name="F1_COM_UT_PER12" localSheetId="7">#REF!</definedName>
    <definedName name="F1_COM_UT_PER12" localSheetId="14">[8]CRITERIA!$DQ$32:$DX$33</definedName>
    <definedName name="F1_COM_UT_PER12">#REF!</definedName>
    <definedName name="F1_COM_UT_PER2" localSheetId="7">#REF!</definedName>
    <definedName name="F1_COM_UT_PER2" localSheetId="14">[8]CRITERIA!$U$32:$AB$33</definedName>
    <definedName name="F1_COM_UT_PER2">#REF!</definedName>
    <definedName name="F1_COM_UT_PER3" localSheetId="7">#REF!</definedName>
    <definedName name="F1_COM_UT_PER3" localSheetId="14">[8]CRITERIA!$AE$32:$AL$33</definedName>
    <definedName name="F1_COM_UT_PER3">#REF!</definedName>
    <definedName name="F1_COM_UT_PER4" localSheetId="7">#REF!</definedName>
    <definedName name="F1_COM_UT_PER4" localSheetId="14">[8]CRITERIA!$AO$32:$AV$33</definedName>
    <definedName name="F1_COM_UT_PER4">#REF!</definedName>
    <definedName name="F1_COM_UT_PER5" localSheetId="7">#REF!</definedName>
    <definedName name="F1_COM_UT_PER5" localSheetId="14">[8]CRITERIA!$AY$32:$BF$33</definedName>
    <definedName name="F1_COM_UT_PER5">#REF!</definedName>
    <definedName name="F1_COM_UT_PER6" localSheetId="7">#REF!</definedName>
    <definedName name="F1_COM_UT_PER6" localSheetId="14">[8]CRITERIA!$BI$32:$BP$33</definedName>
    <definedName name="F1_COM_UT_PER6">#REF!</definedName>
    <definedName name="F1_COM_UT_PER7" localSheetId="7">#REF!</definedName>
    <definedName name="F1_COM_UT_PER7" localSheetId="14">[8]CRITERIA!$BS$32:$BZ$33</definedName>
    <definedName name="F1_COM_UT_PER7">#REF!</definedName>
    <definedName name="F1_COM_UT_PER8" localSheetId="7">#REF!</definedName>
    <definedName name="F1_COM_UT_PER8" localSheetId="14">[8]CRITERIA!$CC$32:$CJ$33</definedName>
    <definedName name="F1_COM_UT_PER8">#REF!</definedName>
    <definedName name="F1_COM_UT_PER9" localSheetId="7">#REF!</definedName>
    <definedName name="F1_COM_UT_PER9" localSheetId="14">[8]CRITERIA!$CM$32:$CT$33</definedName>
    <definedName name="F1_COM_UT_PER9">#REF!</definedName>
    <definedName name="F1_COM_WY_PER1" localSheetId="7">#REF!</definedName>
    <definedName name="F1_COM_WY_PER1" localSheetId="14">[8]CRITERIA!$K$157:$R$158</definedName>
    <definedName name="F1_COM_WY_PER1">#REF!</definedName>
    <definedName name="F1_COM_WY_PER10" localSheetId="7">#REF!</definedName>
    <definedName name="F1_COM_WY_PER10" localSheetId="14">[8]CRITERIA!$CW$157:$DD$158</definedName>
    <definedName name="F1_COM_WY_PER10">#REF!</definedName>
    <definedName name="F1_COM_WY_PER11" localSheetId="7">#REF!</definedName>
    <definedName name="F1_COM_WY_PER11" localSheetId="14">[8]CRITERIA!$DG$157:$DN$158</definedName>
    <definedName name="F1_COM_WY_PER11">#REF!</definedName>
    <definedName name="F1_COM_WY_PER12" localSheetId="7">#REF!</definedName>
    <definedName name="F1_COM_WY_PER12" localSheetId="14">[8]CRITERIA!$DQ$157:$DX$158</definedName>
    <definedName name="F1_COM_WY_PER12">#REF!</definedName>
    <definedName name="F1_COM_WY_PER2" localSheetId="7">#REF!</definedName>
    <definedName name="F1_COM_WY_PER2" localSheetId="14">[8]CRITERIA!$U$157:$AB$158</definedName>
    <definedName name="F1_COM_WY_PER2">#REF!</definedName>
    <definedName name="F1_COM_WY_PER3" localSheetId="7">#REF!</definedName>
    <definedName name="F1_COM_WY_PER3" localSheetId="14">[8]CRITERIA!$AE$157:$AL$158</definedName>
    <definedName name="F1_COM_WY_PER3">#REF!</definedName>
    <definedName name="F1_COM_WY_PER4" localSheetId="7">#REF!</definedName>
    <definedName name="F1_COM_WY_PER4" localSheetId="14">[8]CRITERIA!$AO$157:$AV$158</definedName>
    <definedName name="F1_COM_WY_PER4">#REF!</definedName>
    <definedName name="F1_COM_WY_PER5" localSheetId="7">#REF!</definedName>
    <definedName name="F1_COM_WY_PER5" localSheetId="14">[8]CRITERIA!$AY$157:$BF$158</definedName>
    <definedName name="F1_COM_WY_PER5">#REF!</definedName>
    <definedName name="F1_COM_WY_PER6" localSheetId="7">#REF!</definedName>
    <definedName name="F1_COM_WY_PER6" localSheetId="14">[8]CRITERIA!$BI$157:$BP$158</definedName>
    <definedName name="F1_COM_WY_PER6">#REF!</definedName>
    <definedName name="F1_COM_WY_PER7" localSheetId="7">#REF!</definedName>
    <definedName name="F1_COM_WY_PER7" localSheetId="14">[8]CRITERIA!$BS$157:$BZ$158</definedName>
    <definedName name="F1_COM_WY_PER7">#REF!</definedName>
    <definedName name="F1_COM_WY_PER8" localSheetId="7">#REF!</definedName>
    <definedName name="F1_COM_WY_PER8" localSheetId="14">[8]CRITERIA!$CC$157:$CJ$158</definedName>
    <definedName name="F1_COM_WY_PER8">#REF!</definedName>
    <definedName name="F1_COM_WY_PER9" localSheetId="7">#REF!</definedName>
    <definedName name="F1_COM_WY_PER9" localSheetId="14">[8]CRITERIA!$CM$157:$CT$158</definedName>
    <definedName name="F1_COM_WY_PER9">#REF!</definedName>
    <definedName name="F1_DNG_UT_PER1" localSheetId="7">#REF!</definedName>
    <definedName name="F1_DNG_UT_PER1" localSheetId="14">[8]CRITERIA!$K$26:$R$27</definedName>
    <definedName name="F1_DNG_UT_PER1">#REF!</definedName>
    <definedName name="F1_DNG_UT_PER10" localSheetId="7">#REF!</definedName>
    <definedName name="F1_DNG_UT_PER10" localSheetId="14">[8]CRITERIA!$CW$26:$DD$27</definedName>
    <definedName name="F1_DNG_UT_PER10">#REF!</definedName>
    <definedName name="F1_DNG_UT_PER11" localSheetId="7">#REF!</definedName>
    <definedName name="F1_DNG_UT_PER11" localSheetId="14">[8]CRITERIA!$DG$26:$DN$27</definedName>
    <definedName name="F1_DNG_UT_PER11">#REF!</definedName>
    <definedName name="F1_DNG_UT_PER12" localSheetId="7">#REF!</definedName>
    <definedName name="F1_DNG_UT_PER12" localSheetId="14">[8]CRITERIA!$DQ$26:$DX$27</definedName>
    <definedName name="F1_DNG_UT_PER12">#REF!</definedName>
    <definedName name="F1_DNG_UT_PER2" localSheetId="7">#REF!</definedName>
    <definedName name="F1_DNG_UT_PER2" localSheetId="14">[8]CRITERIA!$U$26:$AB$27</definedName>
    <definedName name="F1_DNG_UT_PER2">#REF!</definedName>
    <definedName name="F1_DNG_UT_PER3" localSheetId="7">#REF!</definedName>
    <definedName name="F1_DNG_UT_PER3" localSheetId="14">[8]CRITERIA!$AE$26:$AL$27</definedName>
    <definedName name="F1_DNG_UT_PER3">#REF!</definedName>
    <definedName name="F1_DNG_UT_PER4" localSheetId="7">#REF!</definedName>
    <definedName name="F1_DNG_UT_PER4" localSheetId="14">[8]CRITERIA!$AO$26:$AV$27</definedName>
    <definedName name="F1_DNG_UT_PER4">#REF!</definedName>
    <definedName name="F1_DNG_UT_PER5" localSheetId="7">#REF!</definedName>
    <definedName name="F1_DNG_UT_PER5" localSheetId="14">[8]CRITERIA!$AY$26:$BF$27</definedName>
    <definedName name="F1_DNG_UT_PER5">#REF!</definedName>
    <definedName name="F1_DNG_UT_PER6" localSheetId="7">#REF!</definedName>
    <definedName name="F1_DNG_UT_PER6" localSheetId="14">[8]CRITERIA!$BI$26:$BP$27</definedName>
    <definedName name="F1_DNG_UT_PER6">#REF!</definedName>
    <definedName name="F1_DNG_UT_PER7" localSheetId="7">#REF!</definedName>
    <definedName name="F1_DNG_UT_PER7" localSheetId="14">[8]CRITERIA!$BS$26:$BZ$27</definedName>
    <definedName name="F1_DNG_UT_PER7">#REF!</definedName>
    <definedName name="F1_DNG_UT_PER8" localSheetId="7">#REF!</definedName>
    <definedName name="F1_DNG_UT_PER8" localSheetId="14">[8]CRITERIA!$CC$26:$CJ$27</definedName>
    <definedName name="F1_DNG_UT_PER8">#REF!</definedName>
    <definedName name="F1_DNG_UT_PER9" localSheetId="7">#REF!</definedName>
    <definedName name="F1_DNG_UT_PER9" localSheetId="14">[8]CRITERIA!$CM$26:$CT$27</definedName>
    <definedName name="F1_DNG_UT_PER9">#REF!</definedName>
    <definedName name="F1_DNG_WY_PER1" localSheetId="7">#REF!</definedName>
    <definedName name="F1_DNG_WY_PER1" localSheetId="14">[8]CRITERIA!$K$153:$R$155</definedName>
    <definedName name="F1_DNG_WY_PER1">#REF!</definedName>
    <definedName name="F1_DNG_WY_PER10" localSheetId="7">#REF!</definedName>
    <definedName name="F1_DNG_WY_PER10" localSheetId="14">[8]CRITERIA!$CW$153:$DD$155</definedName>
    <definedName name="F1_DNG_WY_PER10">#REF!</definedName>
    <definedName name="F1_DNG_WY_PER11" localSheetId="7">#REF!</definedName>
    <definedName name="F1_DNG_WY_PER11" localSheetId="14">[8]CRITERIA!$DG$153:$DN$155</definedName>
    <definedName name="F1_DNG_WY_PER11">#REF!</definedName>
    <definedName name="F1_DNG_WY_PER12" localSheetId="7">#REF!</definedName>
    <definedName name="F1_DNG_WY_PER12" localSheetId="14">[8]CRITERIA!$DQ$153:$DX$155</definedName>
    <definedName name="F1_DNG_WY_PER12">#REF!</definedName>
    <definedName name="F1_DNG_WY_PER2" localSheetId="7">#REF!</definedName>
    <definedName name="F1_DNG_WY_PER2" localSheetId="14">[8]CRITERIA!$U$153:$AB$155</definedName>
    <definedName name="F1_DNG_WY_PER2">#REF!</definedName>
    <definedName name="F1_DNG_WY_PER3" localSheetId="7">#REF!</definedName>
    <definedName name="F1_DNG_WY_PER3" localSheetId="14">[8]CRITERIA!$AE$153:$AL$155</definedName>
    <definedName name="F1_DNG_WY_PER3">#REF!</definedName>
    <definedName name="F1_DNG_WY_PER4" localSheetId="7">#REF!</definedName>
    <definedName name="F1_DNG_WY_PER4" localSheetId="14">[8]CRITERIA!$AO$153:$AV$155</definedName>
    <definedName name="F1_DNG_WY_PER4">#REF!</definedName>
    <definedName name="F1_DNG_WY_PER5" localSheetId="7">#REF!</definedName>
    <definedName name="F1_DNG_WY_PER5" localSheetId="14">[8]CRITERIA!$AY$153:$BF$155</definedName>
    <definedName name="F1_DNG_WY_PER5">#REF!</definedName>
    <definedName name="F1_DNG_WY_PER6" localSheetId="7">#REF!</definedName>
    <definedName name="F1_DNG_WY_PER6" localSheetId="14">[8]CRITERIA!$BI$153:$BP$155</definedName>
    <definedName name="F1_DNG_WY_PER6">#REF!</definedName>
    <definedName name="F1_DNG_WY_PER7" localSheetId="7">#REF!</definedName>
    <definedName name="F1_DNG_WY_PER7" localSheetId="14">[8]CRITERIA!$BS$153:$BZ$155</definedName>
    <definedName name="F1_DNG_WY_PER7">#REF!</definedName>
    <definedName name="F1_DNG_WY_PER8" localSheetId="7">#REF!</definedName>
    <definedName name="F1_DNG_WY_PER8" localSheetId="14">[8]CRITERIA!$CC$153:$CJ$155</definedName>
    <definedName name="F1_DNG_WY_PER8">#REF!</definedName>
    <definedName name="F1_DNG_WY_PER9" localSheetId="7">#REF!</definedName>
    <definedName name="F1_DNG_WY_PER9" localSheetId="14">[8]CRITERIA!$CM$153:$CT$155</definedName>
    <definedName name="F1_DNG_WY_PER9">#REF!</definedName>
    <definedName name="F1_SNG_UT_PER1" localSheetId="7">#REF!</definedName>
    <definedName name="F1_SNG_UT_PER1" localSheetId="14">[8]CRITERIA!$K$29:$R$30</definedName>
    <definedName name="F1_SNG_UT_PER1">#REF!</definedName>
    <definedName name="F1_SNG_UT_PER10" localSheetId="7">#REF!</definedName>
    <definedName name="F1_SNG_UT_PER10" localSheetId="14">[8]CRITERIA!$CW$29:$DD$30</definedName>
    <definedName name="F1_SNG_UT_PER10">#REF!</definedName>
    <definedName name="F1_SNG_UT_PER11" localSheetId="7">#REF!</definedName>
    <definedName name="F1_SNG_UT_PER11" localSheetId="14">[8]CRITERIA!$DG$29:$DN$30</definedName>
    <definedName name="F1_SNG_UT_PER11">#REF!</definedName>
    <definedName name="F1_SNG_UT_PER12" localSheetId="7">#REF!</definedName>
    <definedName name="F1_SNG_UT_PER12" localSheetId="14">[8]CRITERIA!$DQ$29:$DX$30</definedName>
    <definedName name="F1_SNG_UT_PER12">#REF!</definedName>
    <definedName name="F1_SNG_UT_PER2" localSheetId="7">#REF!</definedName>
    <definedName name="F1_SNG_UT_PER2" localSheetId="14">[8]CRITERIA!$U$29:$AB$30</definedName>
    <definedName name="F1_SNG_UT_PER2">#REF!</definedName>
    <definedName name="F1_SNG_UT_PER3" localSheetId="7">#REF!</definedName>
    <definedName name="F1_SNG_UT_PER3" localSheetId="14">[8]CRITERIA!$AE$29:$AL$30</definedName>
    <definedName name="F1_SNG_UT_PER3">#REF!</definedName>
    <definedName name="F1_SNG_UT_PER4" localSheetId="7">#REF!</definedName>
    <definedName name="F1_SNG_UT_PER4" localSheetId="14">[8]CRITERIA!$AO$29:$AV$30</definedName>
    <definedName name="F1_SNG_UT_PER4">#REF!</definedName>
    <definedName name="F1_SNG_UT_PER5" localSheetId="7">#REF!</definedName>
    <definedName name="F1_SNG_UT_PER5" localSheetId="14">[8]CRITERIA!$AY$29:$BF$30</definedName>
    <definedName name="F1_SNG_UT_PER5">#REF!</definedName>
    <definedName name="F1_SNG_UT_PER6" localSheetId="7">#REF!</definedName>
    <definedName name="F1_SNG_UT_PER6" localSheetId="14">[8]CRITERIA!$BI$29:$BP$30</definedName>
    <definedName name="F1_SNG_UT_PER6">#REF!</definedName>
    <definedName name="F1_SNG_UT_PER7" localSheetId="7">#REF!</definedName>
    <definedName name="F1_SNG_UT_PER7" localSheetId="14">[8]CRITERIA!$BS$29:$BZ$30</definedName>
    <definedName name="F1_SNG_UT_PER7">#REF!</definedName>
    <definedName name="F1_SNG_UT_PER8" localSheetId="7">#REF!</definedName>
    <definedName name="F1_SNG_UT_PER8" localSheetId="14">[8]CRITERIA!$CC$29:$CJ$30</definedName>
    <definedName name="F1_SNG_UT_PER8">#REF!</definedName>
    <definedName name="F1_SNG_UT_PER9" localSheetId="7">#REF!</definedName>
    <definedName name="F1_SNG_UT_PER9" localSheetId="14">[8]CRITERIA!$CM$29:$CT$30</definedName>
    <definedName name="F1_SNG_UT_PER9">#REF!</definedName>
    <definedName name="F1_WNA_UT_PER1" localSheetId="7">#REF!</definedName>
    <definedName name="F1_WNA_UT_PER1" localSheetId="14">[8]CRITERIA!$K$35:$R$36</definedName>
    <definedName name="F1_WNA_UT_PER1">#REF!</definedName>
    <definedName name="F1_WNA_UT_PER10" localSheetId="7">#REF!</definedName>
    <definedName name="F1_WNA_UT_PER10" localSheetId="14">[8]CRITERIA!$CW$35:$DD$36</definedName>
    <definedName name="F1_WNA_UT_PER10">#REF!</definedName>
    <definedName name="F1_WNA_UT_PER11" localSheetId="7">#REF!</definedName>
    <definedName name="F1_WNA_UT_PER11" localSheetId="14">[8]CRITERIA!$DG$35:$DN$36</definedName>
    <definedName name="F1_WNA_UT_PER11">#REF!</definedName>
    <definedName name="F1_WNA_UT_PER12" localSheetId="7">#REF!</definedName>
    <definedName name="F1_WNA_UT_PER12" localSheetId="14">[8]CRITERIA!$DQ$35:$DX$36</definedName>
    <definedName name="F1_WNA_UT_PER12">#REF!</definedName>
    <definedName name="F1_WNA_UT_PER2" localSheetId="7">#REF!</definedName>
    <definedName name="F1_WNA_UT_PER2" localSheetId="14">[8]CRITERIA!$U$35:$AB$36</definedName>
    <definedName name="F1_WNA_UT_PER2">#REF!</definedName>
    <definedName name="F1_WNA_UT_PER3" localSheetId="7">#REF!</definedName>
    <definedName name="F1_WNA_UT_PER3" localSheetId="14">[8]CRITERIA!$AE$35:$AL$36</definedName>
    <definedName name="F1_WNA_UT_PER3">#REF!</definedName>
    <definedName name="F1_WNA_UT_PER4" localSheetId="7">#REF!</definedName>
    <definedName name="F1_WNA_UT_PER4" localSheetId="14">[8]CRITERIA!$AO$35:$AV$36</definedName>
    <definedName name="F1_WNA_UT_PER4">#REF!</definedName>
    <definedName name="F1_WNA_UT_PER5" localSheetId="7">#REF!</definedName>
    <definedName name="F1_WNA_UT_PER5" localSheetId="14">[8]CRITERIA!$AY$35:$BF$36</definedName>
    <definedName name="F1_WNA_UT_PER5">#REF!</definedName>
    <definedName name="F1_WNA_UT_PER6" localSheetId="7">#REF!</definedName>
    <definedName name="F1_WNA_UT_PER6" localSheetId="14">[8]CRITERIA!$BI$35:$BP$36</definedName>
    <definedName name="F1_WNA_UT_PER6">#REF!</definedName>
    <definedName name="F1_WNA_UT_PER7" localSheetId="7">#REF!</definedName>
    <definedName name="F1_WNA_UT_PER7" localSheetId="14">[8]CRITERIA!$BS$35:$BZ$36</definedName>
    <definedName name="F1_WNA_UT_PER7">#REF!</definedName>
    <definedName name="F1_WNA_UT_PER8" localSheetId="7">#REF!</definedName>
    <definedName name="F1_WNA_UT_PER8" localSheetId="14">[8]CRITERIA!$CC$35:$CJ$36</definedName>
    <definedName name="F1_WNA_UT_PER8">#REF!</definedName>
    <definedName name="F1_WNA_UT_PER9" localSheetId="7">#REF!</definedName>
    <definedName name="F1_WNA_UT_PER9" localSheetId="14">[8]CRITERIA!$CM$35:$CT$36</definedName>
    <definedName name="F1_WNA_UT_PER9">#REF!</definedName>
    <definedName name="F1T_DNG_WY_PER1" localSheetId="7">[8]CRITERIA!$K$175:$R$176</definedName>
    <definedName name="F1T_DNG_WY_PER1" localSheetId="10">[13]CRITERIA!$J$175:$Q$176</definedName>
    <definedName name="F1T_DNG_WY_PER1">[8]CRITERIA!$K$175:$R$176</definedName>
    <definedName name="F1T_DNG_WY_PER10" localSheetId="7">[8]CRITERIA!$CW$175:$DD$176</definedName>
    <definedName name="F1T_DNG_WY_PER10" localSheetId="10">[13]CRITERIA!$CM$175:$CT$176</definedName>
    <definedName name="F1T_DNG_WY_PER10">[8]CRITERIA!$CW$175:$DD$176</definedName>
    <definedName name="F1T_DNG_WY_PER11" localSheetId="7">[8]CRITERIA!$DG$175:$DN$176</definedName>
    <definedName name="F1T_DNG_WY_PER11" localSheetId="10">[13]CRITERIA!$CV$175:$DC$176</definedName>
    <definedName name="F1T_DNG_WY_PER11">[8]CRITERIA!$DG$175:$DN$176</definedName>
    <definedName name="F1T_DNG_WY_PER12" localSheetId="7">[8]CRITERIA!$DQ$175:$DX$176</definedName>
    <definedName name="F1T_DNG_WY_PER12" localSheetId="10">[13]CRITERIA!$DE$175:$DL$176</definedName>
    <definedName name="F1T_DNG_WY_PER12">[8]CRITERIA!$DQ$175:$DX$176</definedName>
    <definedName name="F1T_DNG_WY_PER2" localSheetId="7">[8]CRITERIA!$U$175:$AB$176</definedName>
    <definedName name="F1T_DNG_WY_PER2" localSheetId="10">[13]CRITERIA!$S$175:$Z$176</definedName>
    <definedName name="F1T_DNG_WY_PER2">[8]CRITERIA!$U$175:$AB$176</definedName>
    <definedName name="F1T_DNG_WY_PER3" localSheetId="7">[8]CRITERIA!$AE$175:$AL$176</definedName>
    <definedName name="F1T_DNG_WY_PER3" localSheetId="10">[13]CRITERIA!$AB$175:$AI$176</definedName>
    <definedName name="F1T_DNG_WY_PER3">[8]CRITERIA!$AE$175:$AL$176</definedName>
    <definedName name="F1T_DNG_WY_PER4" localSheetId="7">[8]CRITERIA!$AO$175:$AV$176</definedName>
    <definedName name="F1T_DNG_WY_PER4" localSheetId="10">[13]CRITERIA!$AK$175:$AR$176</definedName>
    <definedName name="F1T_DNG_WY_PER4">[8]CRITERIA!$AO$175:$AV$176</definedName>
    <definedName name="F1T_DNG_WY_PER5" localSheetId="7">[8]CRITERIA!$AY$175:$BF$176</definedName>
    <definedName name="F1T_DNG_WY_PER5" localSheetId="10">[13]CRITERIA!$AT$175:$BA$176</definedName>
    <definedName name="F1T_DNG_WY_PER5">[8]CRITERIA!$AY$175:$BF$176</definedName>
    <definedName name="F1T_DNG_WY_PER6" localSheetId="7">[8]CRITERIA!$BI$175:$BP$176</definedName>
    <definedName name="F1T_DNG_WY_PER6" localSheetId="10">[13]CRITERIA!$BC$175:$BJ$176</definedName>
    <definedName name="F1T_DNG_WY_PER6">[8]CRITERIA!$BI$175:$BP$176</definedName>
    <definedName name="F1T_DNG_WY_PER7" localSheetId="7">[8]CRITERIA!$BS$175:$BZ$176</definedName>
    <definedName name="F1T_DNG_WY_PER7" localSheetId="10">[13]CRITERIA!$BL$175:$BS$176</definedName>
    <definedName name="F1T_DNG_WY_PER7">[8]CRITERIA!$BS$175:$BZ$176</definedName>
    <definedName name="F1T_DNG_WY_PER8" localSheetId="7">[8]CRITERIA!$CC$175:$CJ$176</definedName>
    <definedName name="F1T_DNG_WY_PER8" localSheetId="10">[13]CRITERIA!$BU$175:$CB$176</definedName>
    <definedName name="F1T_DNG_WY_PER8">[8]CRITERIA!$CC$175:$CJ$176</definedName>
    <definedName name="F1T_DNG_WY_PER9" localSheetId="7">[8]CRITERIA!$CM$175:$CT$176</definedName>
    <definedName name="F1T_DNG_WY_PER9" localSheetId="10">[13]CRITERIA!$CD$175:$CK$176</definedName>
    <definedName name="F1T_DNG_WY_PER9">[8]CRITERIA!$CM$175:$CT$176</definedName>
    <definedName name="F3_COM_UT_PER1" localSheetId="7">#REF!</definedName>
    <definedName name="F3_COM_UT_PER1" localSheetId="14">[8]CRITERIA!$K$43:$R$44</definedName>
    <definedName name="F3_COM_UT_PER1">#REF!</definedName>
    <definedName name="F3_COM_UT_PER10" localSheetId="7">#REF!</definedName>
    <definedName name="F3_COM_UT_PER10" localSheetId="14">[8]CRITERIA!$CW$43:$DD$44</definedName>
    <definedName name="F3_COM_UT_PER10">#REF!</definedName>
    <definedName name="F3_COM_UT_PER11" localSheetId="7">#REF!</definedName>
    <definedName name="F3_COM_UT_PER11" localSheetId="14">[8]CRITERIA!$DG$43:$DN$44</definedName>
    <definedName name="F3_COM_UT_PER11">#REF!</definedName>
    <definedName name="F3_COM_UT_PER12" localSheetId="7">#REF!</definedName>
    <definedName name="F3_COM_UT_PER12" localSheetId="14">[8]CRITERIA!$DQ$43:$DX$44</definedName>
    <definedName name="F3_COM_UT_PER12">#REF!</definedName>
    <definedName name="F3_COM_UT_PER2" localSheetId="7">#REF!</definedName>
    <definedName name="F3_COM_UT_PER2" localSheetId="14">[8]CRITERIA!$U$43:$AB$44</definedName>
    <definedName name="F3_COM_UT_PER2">#REF!</definedName>
    <definedName name="F3_COM_UT_PER3" localSheetId="7">#REF!</definedName>
    <definedName name="F3_COM_UT_PER3" localSheetId="14">[8]CRITERIA!$AE$43:$AL$44</definedName>
    <definedName name="F3_COM_UT_PER3">#REF!</definedName>
    <definedName name="F3_COM_UT_PER4" localSheetId="7">#REF!</definedName>
    <definedName name="F3_COM_UT_PER4" localSheetId="14">[8]CRITERIA!$AO$43:$AV$44</definedName>
    <definedName name="F3_COM_UT_PER4">#REF!</definedName>
    <definedName name="F3_COM_UT_PER5" localSheetId="7">#REF!</definedName>
    <definedName name="F3_COM_UT_PER5" localSheetId="14">[8]CRITERIA!$AY$43:$BF$44</definedName>
    <definedName name="F3_COM_UT_PER5">#REF!</definedName>
    <definedName name="F3_COM_UT_PER6" localSheetId="7">#REF!</definedName>
    <definedName name="F3_COM_UT_PER6" localSheetId="14">[8]CRITERIA!$BI$43:$BP$44</definedName>
    <definedName name="F3_COM_UT_PER6">#REF!</definedName>
    <definedName name="F3_COM_UT_PER7" localSheetId="7">#REF!</definedName>
    <definedName name="F3_COM_UT_PER7" localSheetId="14">[8]CRITERIA!$BS$43:$BZ$44</definedName>
    <definedName name="F3_COM_UT_PER7">#REF!</definedName>
    <definedName name="F3_COM_UT_PER8" localSheetId="7">#REF!</definedName>
    <definedName name="F3_COM_UT_PER8" localSheetId="14">[8]CRITERIA!$CC$43:$CJ$44</definedName>
    <definedName name="F3_COM_UT_PER8">#REF!</definedName>
    <definedName name="F3_COM_UT_PER9" localSheetId="7">#REF!</definedName>
    <definedName name="F3_COM_UT_PER9" localSheetId="14">[8]CRITERIA!$CM$43:$CT$44</definedName>
    <definedName name="F3_COM_UT_PER9">#REF!</definedName>
    <definedName name="F3_DNG_UT_PER1" localSheetId="7">#REF!</definedName>
    <definedName name="F3_DNG_UT_PER1" localSheetId="14">[8]CRITERIA!$K$37:$R$38</definedName>
    <definedName name="F3_DNG_UT_PER1">#REF!</definedName>
    <definedName name="F3_DNG_UT_PER10" localSheetId="7">#REF!</definedName>
    <definedName name="F3_DNG_UT_PER10" localSheetId="14">[8]CRITERIA!$CW$37:$DD$38</definedName>
    <definedName name="F3_DNG_UT_PER10">#REF!</definedName>
    <definedName name="F3_DNG_UT_PER11" localSheetId="7">#REF!</definedName>
    <definedName name="F3_DNG_UT_PER11" localSheetId="14">[8]CRITERIA!$DG$37:$DN$38</definedName>
    <definedName name="F3_DNG_UT_PER11">#REF!</definedName>
    <definedName name="F3_DNG_UT_PER12" localSheetId="7">#REF!</definedName>
    <definedName name="F3_DNG_UT_PER12" localSheetId="14">[8]CRITERIA!$DQ$37:$DX$38</definedName>
    <definedName name="F3_DNG_UT_PER12">#REF!</definedName>
    <definedName name="F3_DNG_UT_PER2" localSheetId="7">#REF!</definedName>
    <definedName name="F3_DNG_UT_PER2" localSheetId="14">[8]CRITERIA!$U$37:$AB$38</definedName>
    <definedName name="F3_DNG_UT_PER2">#REF!</definedName>
    <definedName name="F3_DNG_UT_PER3" localSheetId="7">#REF!</definedName>
    <definedName name="F3_DNG_UT_PER3" localSheetId="14">[8]CRITERIA!$AE$37:$AL$38</definedName>
    <definedName name="F3_DNG_UT_PER3">#REF!</definedName>
    <definedName name="F3_DNG_UT_PER4" localSheetId="7">#REF!</definedName>
    <definedName name="F3_DNG_UT_PER4" localSheetId="14">[8]CRITERIA!$AO$37:$AV$38</definedName>
    <definedName name="F3_DNG_UT_PER4">#REF!</definedName>
    <definedName name="F3_DNG_UT_PER5" localSheetId="7">#REF!</definedName>
    <definedName name="F3_DNG_UT_PER5" localSheetId="14">[8]CRITERIA!$AY$37:$BF$38</definedName>
    <definedName name="F3_DNG_UT_PER5">#REF!</definedName>
    <definedName name="F3_DNG_UT_PER6" localSheetId="7">#REF!</definedName>
    <definedName name="F3_DNG_UT_PER6" localSheetId="14">[8]CRITERIA!$BI$37:$BP$38</definedName>
    <definedName name="F3_DNG_UT_PER6">#REF!</definedName>
    <definedName name="F3_DNG_UT_PER7" localSheetId="7">#REF!</definedName>
    <definedName name="F3_DNG_UT_PER7" localSheetId="14">[8]CRITERIA!$BS$37:$BZ$38</definedName>
    <definedName name="F3_DNG_UT_PER7">#REF!</definedName>
    <definedName name="F3_DNG_UT_PER8" localSheetId="7">#REF!</definedName>
    <definedName name="F3_DNG_UT_PER8" localSheetId="14">[8]CRITERIA!$CC$37:$CJ$38</definedName>
    <definedName name="F3_DNG_UT_PER8">#REF!</definedName>
    <definedName name="F3_DNG_UT_PER9" localSheetId="7">#REF!</definedName>
    <definedName name="F3_DNG_UT_PER9" localSheetId="14">[8]CRITERIA!$CM$37:$CT$38</definedName>
    <definedName name="F3_DNG_UT_PER9">#REF!</definedName>
    <definedName name="F3_SNG_UT_PER1" localSheetId="7">#REF!</definedName>
    <definedName name="F3_SNG_UT_PER1" localSheetId="14">[8]CRITERIA!$K$40:$R$41</definedName>
    <definedName name="F3_SNG_UT_PER1">#REF!</definedName>
    <definedName name="F3_SNG_UT_PER10" localSheetId="7">#REF!</definedName>
    <definedName name="F3_SNG_UT_PER10" localSheetId="14">[8]CRITERIA!$CW$40:$DD$41</definedName>
    <definedName name="F3_SNG_UT_PER10">#REF!</definedName>
    <definedName name="F3_SNG_UT_PER11" localSheetId="7">#REF!</definedName>
    <definedName name="F3_SNG_UT_PER11" localSheetId="14">[8]CRITERIA!$DG$40:$DN$41</definedName>
    <definedName name="F3_SNG_UT_PER11">#REF!</definedName>
    <definedName name="F3_SNG_UT_PER12" localSheetId="7">#REF!</definedName>
    <definedName name="F3_SNG_UT_PER12" localSheetId="14">[8]CRITERIA!$DQ$40:$DX$41</definedName>
    <definedName name="F3_SNG_UT_PER12">#REF!</definedName>
    <definedName name="F3_SNG_UT_PER2" localSheetId="7">#REF!</definedName>
    <definedName name="F3_SNG_UT_PER2" localSheetId="14">[8]CRITERIA!$U$40:$AB$41</definedName>
    <definedName name="F3_SNG_UT_PER2">#REF!</definedName>
    <definedName name="F3_SNG_UT_PER3" localSheetId="7">#REF!</definedName>
    <definedName name="F3_SNG_UT_PER3" localSheetId="14">[8]CRITERIA!$AE$40:$AL$41</definedName>
    <definedName name="F3_SNG_UT_PER3">#REF!</definedName>
    <definedName name="F3_SNG_UT_PER4" localSheetId="7">#REF!</definedName>
    <definedName name="F3_SNG_UT_PER4" localSheetId="14">[8]CRITERIA!$AO$40:$AV$41</definedName>
    <definedName name="F3_SNG_UT_PER4">#REF!</definedName>
    <definedName name="F3_SNG_UT_PER5" localSheetId="7">#REF!</definedName>
    <definedName name="F3_SNG_UT_PER5" localSheetId="14">[8]CRITERIA!$AY$40:$BF$41</definedName>
    <definedName name="F3_SNG_UT_PER5">#REF!</definedName>
    <definedName name="F3_SNG_UT_PER6" localSheetId="7">#REF!</definedName>
    <definedName name="F3_SNG_UT_PER6" localSheetId="14">[8]CRITERIA!$BI$40:$BP$41</definedName>
    <definedName name="F3_SNG_UT_PER6">#REF!</definedName>
    <definedName name="F3_SNG_UT_PER7" localSheetId="7">#REF!</definedName>
    <definedName name="F3_SNG_UT_PER7" localSheetId="14">[8]CRITERIA!$BS$40:$BZ$41</definedName>
    <definedName name="F3_SNG_UT_PER7">#REF!</definedName>
    <definedName name="F3_SNG_UT_PER8" localSheetId="7">#REF!</definedName>
    <definedName name="F3_SNG_UT_PER8" localSheetId="14">[8]CRITERIA!$CC$40:$CJ$41</definedName>
    <definedName name="F3_SNG_UT_PER8">#REF!</definedName>
    <definedName name="F3_SNG_UT_PER9" localSheetId="7">#REF!</definedName>
    <definedName name="F3_SNG_UT_PER9" localSheetId="14">[8]CRITERIA!$CM$40:$CT$41</definedName>
    <definedName name="F3_SNG_UT_PER9">#REF!</definedName>
    <definedName name="F4_COM_UT_PER1" localSheetId="7">#REF!</definedName>
    <definedName name="F4_COM_UT_PER1" localSheetId="14">[8]CRITERIA!$K$113:$R$114</definedName>
    <definedName name="F4_COM_UT_PER1">#REF!</definedName>
    <definedName name="F4_COM_UT_PER10" localSheetId="7">#REF!</definedName>
    <definedName name="F4_COM_UT_PER10" localSheetId="14">[8]CRITERIA!$CW$113:$DD$114</definedName>
    <definedName name="F4_COM_UT_PER10">#REF!</definedName>
    <definedName name="F4_COM_UT_PER11" localSheetId="7">#REF!</definedName>
    <definedName name="F4_COM_UT_PER11" localSheetId="14">[8]CRITERIA!$DG$113:$DN$114</definedName>
    <definedName name="F4_COM_UT_PER11">#REF!</definedName>
    <definedName name="F4_COM_UT_PER12" localSheetId="7">#REF!</definedName>
    <definedName name="F4_COM_UT_PER12" localSheetId="14">[8]CRITERIA!$DQ$113:$DX$114</definedName>
    <definedName name="F4_COM_UT_PER12">#REF!</definedName>
    <definedName name="F4_COM_UT_PER2" localSheetId="7">#REF!</definedName>
    <definedName name="F4_COM_UT_PER2" localSheetId="14">[8]CRITERIA!$U$113:$AB$114</definedName>
    <definedName name="F4_COM_UT_PER2">#REF!</definedName>
    <definedName name="F4_COM_UT_PER3" localSheetId="7">#REF!</definedName>
    <definedName name="F4_COM_UT_PER3" localSheetId="14">[8]CRITERIA!$AE$113:$AL$114</definedName>
    <definedName name="F4_COM_UT_PER3">#REF!</definedName>
    <definedName name="F4_COM_UT_PER4" localSheetId="7">#REF!</definedName>
    <definedName name="F4_COM_UT_PER4" localSheetId="14">[8]CRITERIA!$AO$113:$AV$114</definedName>
    <definedName name="F4_COM_UT_PER4">#REF!</definedName>
    <definedName name="F4_COM_UT_PER5" localSheetId="7">#REF!</definedName>
    <definedName name="F4_COM_UT_PER5" localSheetId="14">[8]CRITERIA!$AY$113:$BF$114</definedName>
    <definedName name="F4_COM_UT_PER5">#REF!</definedName>
    <definedName name="F4_COM_UT_PER6" localSheetId="7">#REF!</definedName>
    <definedName name="F4_COM_UT_PER6" localSheetId="14">[8]CRITERIA!$BI$113:$BP$114</definedName>
    <definedName name="F4_COM_UT_PER6">#REF!</definedName>
    <definedName name="F4_COM_UT_PER7" localSheetId="7">#REF!</definedName>
    <definedName name="F4_COM_UT_PER7" localSheetId="14">[8]CRITERIA!$BS$113:$BZ$114</definedName>
    <definedName name="F4_COM_UT_PER7">#REF!</definedName>
    <definedName name="F4_COM_UT_PER8" localSheetId="7">#REF!</definedName>
    <definedName name="F4_COM_UT_PER8" localSheetId="14">[8]CRITERIA!$CC$113:$CJ$114</definedName>
    <definedName name="F4_COM_UT_PER8">#REF!</definedName>
    <definedName name="F4_COM_UT_PER9" localSheetId="7">#REF!</definedName>
    <definedName name="F4_COM_UT_PER9" localSheetId="14">[8]CRITERIA!$CM$113:$CT$114</definedName>
    <definedName name="F4_COM_UT_PER9">#REF!</definedName>
    <definedName name="F4_DNG_UT_PER1" localSheetId="7">#REF!</definedName>
    <definedName name="F4_DNG_UT_PER1" localSheetId="14">[8]CRITERIA!$K$107:$R$108</definedName>
    <definedName name="F4_DNG_UT_PER1">#REF!</definedName>
    <definedName name="F4_DNG_UT_PER10" localSheetId="7">#REF!</definedName>
    <definedName name="F4_DNG_UT_PER10" localSheetId="14">[8]CRITERIA!$CW$107:$DD$108</definedName>
    <definedName name="F4_DNG_UT_PER10">#REF!</definedName>
    <definedName name="F4_DNG_UT_PER11" localSheetId="7">#REF!</definedName>
    <definedName name="F4_DNG_UT_PER11" localSheetId="14">[8]CRITERIA!$DG$107:$DN$108</definedName>
    <definedName name="F4_DNG_UT_PER11">#REF!</definedName>
    <definedName name="F4_DNG_UT_PER12" localSheetId="7">#REF!</definedName>
    <definedName name="F4_DNG_UT_PER12" localSheetId="14">[8]CRITERIA!$DQ$107:$DX$108</definedName>
    <definedName name="F4_DNG_UT_PER12">#REF!</definedName>
    <definedName name="F4_DNG_UT_PER2" localSheetId="7">#REF!</definedName>
    <definedName name="F4_DNG_UT_PER2" localSheetId="14">[8]CRITERIA!$U$107:$AB$108</definedName>
    <definedName name="F4_DNG_UT_PER2">#REF!</definedName>
    <definedName name="F4_DNG_UT_PER3" localSheetId="7">#REF!</definedName>
    <definedName name="F4_DNG_UT_PER3" localSheetId="14">[8]CRITERIA!$AE$107:$AL$108</definedName>
    <definedName name="F4_DNG_UT_PER3">#REF!</definedName>
    <definedName name="F4_DNG_UT_PER4" localSheetId="7">#REF!</definedName>
    <definedName name="F4_DNG_UT_PER4" localSheetId="14">[8]CRITERIA!$AO$107:$AV$108</definedName>
    <definedName name="F4_DNG_UT_PER4">#REF!</definedName>
    <definedName name="F4_DNG_UT_PER5" localSheetId="7">#REF!</definedName>
    <definedName name="F4_DNG_UT_PER5" localSheetId="14">[8]CRITERIA!$AY$107:$BF$108</definedName>
    <definedName name="F4_DNG_UT_PER5">#REF!</definedName>
    <definedName name="F4_DNG_UT_PER6" localSheetId="7">#REF!</definedName>
    <definedName name="F4_DNG_UT_PER6" localSheetId="14">[8]CRITERIA!$BI$107:$BP$108</definedName>
    <definedName name="F4_DNG_UT_PER6">#REF!</definedName>
    <definedName name="F4_DNG_UT_PER7" localSheetId="7">#REF!</definedName>
    <definedName name="F4_DNG_UT_PER7" localSheetId="14">[8]CRITERIA!$BS$107:$BZ$108</definedName>
    <definedName name="F4_DNG_UT_PER7">#REF!</definedName>
    <definedName name="F4_DNG_UT_PER8" localSheetId="7">#REF!</definedName>
    <definedName name="F4_DNG_UT_PER8" localSheetId="14">[8]CRITERIA!$CC$107:$CJ$108</definedName>
    <definedName name="F4_DNG_UT_PER8">#REF!</definedName>
    <definedName name="F4_DNG_UT_PER9" localSheetId="7">#REF!</definedName>
    <definedName name="F4_DNG_UT_PER9" localSheetId="14">[8]CRITERIA!$CM$107:$CT$108</definedName>
    <definedName name="F4_DNG_UT_PER9">#REF!</definedName>
    <definedName name="F4_SNG_UT_PER1" localSheetId="7">#REF!</definedName>
    <definedName name="F4_SNG_UT_PER1" localSheetId="14">[8]CRITERIA!$K$110:$R$111</definedName>
    <definedName name="F4_SNG_UT_PER1">#REF!</definedName>
    <definedName name="F4_SNG_UT_PER10" localSheetId="7">#REF!</definedName>
    <definedName name="F4_SNG_UT_PER10" localSheetId="14">[8]CRITERIA!$CW$110:$DD$111</definedName>
    <definedName name="F4_SNG_UT_PER10">#REF!</definedName>
    <definedName name="F4_SNG_UT_PER11" localSheetId="7">#REF!</definedName>
    <definedName name="F4_SNG_UT_PER11" localSheetId="14">[8]CRITERIA!$DG$110:$DN$111</definedName>
    <definedName name="F4_SNG_UT_PER11">#REF!</definedName>
    <definedName name="F4_SNG_UT_PER12" localSheetId="7">#REF!</definedName>
    <definedName name="F4_SNG_UT_PER12" localSheetId="14">[8]CRITERIA!$DQ$110:$DX$111</definedName>
    <definedName name="F4_SNG_UT_PER12">#REF!</definedName>
    <definedName name="F4_SNG_UT_PER2" localSheetId="7">#REF!</definedName>
    <definedName name="F4_SNG_UT_PER2" localSheetId="14">[8]CRITERIA!$U$110:$AB$111</definedName>
    <definedName name="F4_SNG_UT_PER2">#REF!</definedName>
    <definedName name="F4_SNG_UT_PER3" localSheetId="7">#REF!</definedName>
    <definedName name="F4_SNG_UT_PER3" localSheetId="14">[8]CRITERIA!$AE$110:$AL$111</definedName>
    <definedName name="F4_SNG_UT_PER3">#REF!</definedName>
    <definedName name="F4_SNG_UT_PER4" localSheetId="7">#REF!</definedName>
    <definedName name="F4_SNG_UT_PER4" localSheetId="14">[8]CRITERIA!$AO$110:$AV$111</definedName>
    <definedName name="F4_SNG_UT_PER4">#REF!</definedName>
    <definedName name="F4_SNG_UT_PER5" localSheetId="7">#REF!</definedName>
    <definedName name="F4_SNG_UT_PER5" localSheetId="14">[8]CRITERIA!$AY$110:$BF$111</definedName>
    <definedName name="F4_SNG_UT_PER5">#REF!</definedName>
    <definedName name="F4_SNG_UT_PER6" localSheetId="7">#REF!</definedName>
    <definedName name="F4_SNG_UT_PER6" localSheetId="14">[8]CRITERIA!$BI$110:$BP$111</definedName>
    <definedName name="F4_SNG_UT_PER6">#REF!</definedName>
    <definedName name="F4_SNG_UT_PER7" localSheetId="7">#REF!</definedName>
    <definedName name="F4_SNG_UT_PER7" localSheetId="14">[8]CRITERIA!$BS$110:$BZ$111</definedName>
    <definedName name="F4_SNG_UT_PER7">#REF!</definedName>
    <definedName name="F4_SNG_UT_PER8" localSheetId="7">#REF!</definedName>
    <definedName name="F4_SNG_UT_PER8" localSheetId="14">[8]CRITERIA!$CC$110:$CJ$111</definedName>
    <definedName name="F4_SNG_UT_PER8">#REF!</definedName>
    <definedName name="F4_SNG_UT_PER9" localSheetId="7">#REF!</definedName>
    <definedName name="F4_SNG_UT_PER9" localSheetId="14">[8]CRITERIA!$CM$110:$CT$111</definedName>
    <definedName name="F4_SNG_UT_PER9">#REF!</definedName>
    <definedName name="F4_WNA_UT_PER1" localSheetId="7">#REF!</definedName>
    <definedName name="F4_WNA_UT_PER1" localSheetId="14">[8]CRITERIA!$K$116:$R$117</definedName>
    <definedName name="F4_WNA_UT_PER1">#REF!</definedName>
    <definedName name="F4_WNA_UT_PER10" localSheetId="7">#REF!</definedName>
    <definedName name="F4_WNA_UT_PER10" localSheetId="14">[8]CRITERIA!$CW$116:$DD$117</definedName>
    <definedName name="F4_WNA_UT_PER10">#REF!</definedName>
    <definedName name="F4_WNA_UT_PER11" localSheetId="7">#REF!</definedName>
    <definedName name="F4_WNA_UT_PER11" localSheetId="14">[8]CRITERIA!$DG$116:$DN$117</definedName>
    <definedName name="F4_WNA_UT_PER11">#REF!</definedName>
    <definedName name="F4_WNA_UT_PER12" localSheetId="7">#REF!</definedName>
    <definedName name="F4_WNA_UT_PER12" localSheetId="14">[8]CRITERIA!$DQ$116:$DX$117</definedName>
    <definedName name="F4_WNA_UT_PER12">#REF!</definedName>
    <definedName name="F4_WNA_UT_PER2" localSheetId="7">#REF!</definedName>
    <definedName name="F4_WNA_UT_PER2" localSheetId="14">[8]CRITERIA!$U$116:$AB$117</definedName>
    <definedName name="F4_WNA_UT_PER2">#REF!</definedName>
    <definedName name="F4_WNA_UT_PER3" localSheetId="7">#REF!</definedName>
    <definedName name="F4_WNA_UT_PER3" localSheetId="14">[8]CRITERIA!$AE$116:$AL$117</definedName>
    <definedName name="F4_WNA_UT_PER3">#REF!</definedName>
    <definedName name="F4_WNA_UT_PER4" localSheetId="7">#REF!</definedName>
    <definedName name="F4_WNA_UT_PER4" localSheetId="14">[8]CRITERIA!$AO$116:$AV$117</definedName>
    <definedName name="F4_WNA_UT_PER4">#REF!</definedName>
    <definedName name="F4_WNA_UT_PER5" localSheetId="7">#REF!</definedName>
    <definedName name="F4_WNA_UT_PER5" localSheetId="14">[8]CRITERIA!$AY$116:$BF$117</definedName>
    <definedName name="F4_WNA_UT_PER5">#REF!</definedName>
    <definedName name="F4_WNA_UT_PER6" localSheetId="7">#REF!</definedName>
    <definedName name="F4_WNA_UT_PER6" localSheetId="14">[8]CRITERIA!$BI$116:$BP$117</definedName>
    <definedName name="F4_WNA_UT_PER6">#REF!</definedName>
    <definedName name="F4_WNA_UT_PER7" localSheetId="7">#REF!</definedName>
    <definedName name="F4_WNA_UT_PER7" localSheetId="14">[8]CRITERIA!$BS$116:$BZ$117</definedName>
    <definedName name="F4_WNA_UT_PER7">#REF!</definedName>
    <definedName name="F4_WNA_UT_PER8" localSheetId="7">#REF!</definedName>
    <definedName name="F4_WNA_UT_PER8" localSheetId="14">[8]CRITERIA!$CC$116:$CJ$117</definedName>
    <definedName name="F4_WNA_UT_PER8">#REF!</definedName>
    <definedName name="F4_WNA_UT_PER9" localSheetId="7">#REF!</definedName>
    <definedName name="F4_WNA_UT_PER9" localSheetId="14">[8]CRITERIA!$CM$116:$CT$117</definedName>
    <definedName name="F4_WNA_UT_PER9">#REF!</definedName>
    <definedName name="Firm_Demand_Charge">#REF!</definedName>
    <definedName name="FS_FL_UT_PER1" localSheetId="7">[8]CRITERIA!$K$196:$R$197</definedName>
    <definedName name="FS_FL_UT_PER1" localSheetId="10">[14]CRITERIA!$J$196:$Q$197</definedName>
    <definedName name="FS_FL_UT_PER1">[8]CRITERIA!$K$196:$R$197</definedName>
    <definedName name="FS_FL_UT_PER10" localSheetId="7">[8]CRITERIA!$CW$196:$DD$197</definedName>
    <definedName name="FS_FL_UT_PER10" localSheetId="10">[14]CRITERIA!$CM$196:$CT$197</definedName>
    <definedName name="FS_FL_UT_PER10">[8]CRITERIA!$CW$196:$DD$197</definedName>
    <definedName name="FS_FL_UT_PER11" localSheetId="7">[8]CRITERIA!$DG$196:$DN$197</definedName>
    <definedName name="FS_FL_UT_PER11" localSheetId="10">[14]CRITERIA!$CV$196:$DC$197</definedName>
    <definedName name="FS_FL_UT_PER11">[8]CRITERIA!$DG$196:$DN$197</definedName>
    <definedName name="FS_FL_UT_PER12" localSheetId="7">[8]CRITERIA!$DQ$196:$DX$197</definedName>
    <definedName name="FS_FL_UT_PER12" localSheetId="10">[14]CRITERIA!$DE$196:$DL$197</definedName>
    <definedName name="FS_FL_UT_PER12">[8]CRITERIA!$DQ$196:$DX$197</definedName>
    <definedName name="FS_FL_UT_PER2" localSheetId="7">[8]CRITERIA!$U$196:$AB$197</definedName>
    <definedName name="FS_FL_UT_PER2" localSheetId="10">[14]CRITERIA!$S$196:$Z$197</definedName>
    <definedName name="FS_FL_UT_PER2">[8]CRITERIA!$U$196:$AB$197</definedName>
    <definedName name="FS_FL_UT_PER3" localSheetId="7">[8]CRITERIA!$AE$196:$AL$197</definedName>
    <definedName name="FS_FL_UT_PER3" localSheetId="10">[14]CRITERIA!$AB$196:$AI$197</definedName>
    <definedName name="FS_FL_UT_PER3">[8]CRITERIA!$AE$196:$AL$197</definedName>
    <definedName name="FS_FL_UT_PER4" localSheetId="7">[8]CRITERIA!$AO$196:$AV$197</definedName>
    <definedName name="FS_FL_UT_PER4" localSheetId="10">[14]CRITERIA!$AK$196:$AR$197</definedName>
    <definedName name="FS_FL_UT_PER4">[8]CRITERIA!$AO$196:$AV$197</definedName>
    <definedName name="FS_FL_UT_PER5" localSheetId="7">[8]CRITERIA!$AY$196:$BF$197</definedName>
    <definedName name="FS_FL_UT_PER5" localSheetId="10">[14]CRITERIA!$AT$196:$BA$197</definedName>
    <definedName name="FS_FL_UT_PER5">[8]CRITERIA!$AY$196:$BF$197</definedName>
    <definedName name="FS_FL_UT_PER6" localSheetId="7">[8]CRITERIA!$BI$196:$BP$197</definedName>
    <definedName name="FS_FL_UT_PER6" localSheetId="10">[14]CRITERIA!$BC$196:$BJ$197</definedName>
    <definedName name="FS_FL_UT_PER6">[8]CRITERIA!$BI$196:$BP$197</definedName>
    <definedName name="FS_FL_UT_PER7" localSheetId="7">[8]CRITERIA!$BS$196:$BZ$197</definedName>
    <definedName name="FS_FL_UT_PER7" localSheetId="10">[14]CRITERIA!$BL$196:$BS$197</definedName>
    <definedName name="FS_FL_UT_PER7">[8]CRITERIA!$BS$196:$BZ$197</definedName>
    <definedName name="FS_FL_UT_PER8" localSheetId="7">[8]CRITERIA!$CC$196:$CJ$197</definedName>
    <definedName name="FS_FL_UT_PER8" localSheetId="10">[14]CRITERIA!$BU$196:$CB$197</definedName>
    <definedName name="FS_FL_UT_PER8">[8]CRITERIA!$CC$196:$CJ$197</definedName>
    <definedName name="FS_FL_UT_PER9" localSheetId="7">[8]CRITERIA!$CM$196:$CT$197</definedName>
    <definedName name="FS_FL_UT_PER9" localSheetId="10">[14]CRITERIA!$CD$196:$CK$197</definedName>
    <definedName name="FS_FL_UT_PER9">[8]CRITERIA!$CM$196:$CT$197</definedName>
    <definedName name="FT_FL_UT_PER1" localSheetId="7">[8]CRITERIA!$K$202:$R$203</definedName>
    <definedName name="FT_FL_UT_PER1" localSheetId="10">[14]CRITERIA!$J$202:$Q$203</definedName>
    <definedName name="FT_FL_UT_PER1">[8]CRITERIA!$K$202:$R$203</definedName>
    <definedName name="FT_FL_UT_PER10" localSheetId="7">[8]CRITERIA!$CW$202:$DD$203</definedName>
    <definedName name="FT_FL_UT_PER10" localSheetId="10">[14]CRITERIA!$CM$202:$CT$203</definedName>
    <definedName name="FT_FL_UT_PER10">[8]CRITERIA!$CW$202:$DD$203</definedName>
    <definedName name="FT_FL_UT_PER11" localSheetId="7">[8]CRITERIA!$DG$202:$DN$203</definedName>
    <definedName name="FT_FL_UT_PER11" localSheetId="10">[14]CRITERIA!$CV$202:$DC$203</definedName>
    <definedName name="FT_FL_UT_PER11">[8]CRITERIA!$DG$202:$DN$203</definedName>
    <definedName name="FT_FL_UT_PER12" localSheetId="7">[8]CRITERIA!$DQ$202:$DX$203</definedName>
    <definedName name="FT_FL_UT_PER12" localSheetId="10">[14]CRITERIA!$DE$202:$DL$203</definedName>
    <definedName name="FT_FL_UT_PER12">[8]CRITERIA!$DQ$202:$DX$203</definedName>
    <definedName name="FT_FL_UT_PER2" localSheetId="7">[8]CRITERIA!$U$202:$AB$203</definedName>
    <definedName name="FT_FL_UT_PER2" localSheetId="10">[14]CRITERIA!$S$202:$Z$203</definedName>
    <definedName name="FT_FL_UT_PER2">[8]CRITERIA!$U$202:$AB$203</definedName>
    <definedName name="FT_FL_UT_PER3" localSheetId="7">[8]CRITERIA!$AE$202:$AL$203</definedName>
    <definedName name="FT_FL_UT_PER3" localSheetId="10">[14]CRITERIA!$AB$202:$AI$203</definedName>
    <definedName name="FT_FL_UT_PER3">[8]CRITERIA!$AE$202:$AL$203</definedName>
    <definedName name="FT_FL_UT_PER4" localSheetId="7">[8]CRITERIA!$AO$202:$AV$203</definedName>
    <definedName name="FT_FL_UT_PER4" localSheetId="10">[14]CRITERIA!$AK$202:$AR$203</definedName>
    <definedName name="FT_FL_UT_PER4">[8]CRITERIA!$AO$202:$AV$203</definedName>
    <definedName name="FT_FL_UT_PER5" localSheetId="7">[8]CRITERIA!$AY$202:$BF$203</definedName>
    <definedName name="FT_FL_UT_PER5" localSheetId="10">[14]CRITERIA!$AT$202:$BA$203</definedName>
    <definedName name="FT_FL_UT_PER5">[8]CRITERIA!$AY$202:$BF$203</definedName>
    <definedName name="FT_FL_UT_PER6" localSheetId="7">[8]CRITERIA!$BI$202:$BP$203</definedName>
    <definedName name="FT_FL_UT_PER6" localSheetId="10">[14]CRITERIA!$BC$202:$BJ$203</definedName>
    <definedName name="FT_FL_UT_PER6">[8]CRITERIA!$BI$202:$BP$203</definedName>
    <definedName name="FT_FL_UT_PER7" localSheetId="7">[8]CRITERIA!$BS$202:$BZ$203</definedName>
    <definedName name="FT_FL_UT_PER7" localSheetId="10">[14]CRITERIA!$BL$202:$BS$203</definedName>
    <definedName name="FT_FL_UT_PER7">[8]CRITERIA!$BS$202:$BZ$203</definedName>
    <definedName name="FT_FL_UT_PER8" localSheetId="7">[8]CRITERIA!$CC$202:$CJ$203</definedName>
    <definedName name="FT_FL_UT_PER8" localSheetId="10">[14]CRITERIA!$BU$202:$CB$203</definedName>
    <definedName name="FT_FL_UT_PER8">[8]CRITERIA!$CC$202:$CJ$203</definedName>
    <definedName name="FT_FL_UT_PER9" localSheetId="7">[8]CRITERIA!$CM$202:$CT$203</definedName>
    <definedName name="FT_FL_UT_PER9" localSheetId="10">[14]CRITERIA!$CD$202:$CK$203</definedName>
    <definedName name="FT_FL_UT_PER9">[8]CRITERIA!$CM$202:$CT$203</definedName>
    <definedName name="FT1_DNG_UT_PER1" localSheetId="7">#REF!</definedName>
    <definedName name="FT1_DNG_UT_PER1" localSheetId="14">[8]CRITERIA!$K$86:$R$87</definedName>
    <definedName name="FT1_DNG_UT_PER1">#REF!</definedName>
    <definedName name="FT1_DNG_UT_PER10" localSheetId="7">#REF!</definedName>
    <definedName name="FT1_DNG_UT_PER10" localSheetId="14">[8]CRITERIA!$CW$86:$DD$87</definedName>
    <definedName name="FT1_DNG_UT_PER10">#REF!</definedName>
    <definedName name="FT1_DNG_UT_PER11" localSheetId="7">#REF!</definedName>
    <definedName name="FT1_DNG_UT_PER11" localSheetId="14">[8]CRITERIA!$DG$86:$DN$87</definedName>
    <definedName name="FT1_DNG_UT_PER11">#REF!</definedName>
    <definedName name="FT1_DNG_UT_PER12" localSheetId="7">#REF!</definedName>
    <definedName name="FT1_DNG_UT_PER12" localSheetId="14">[8]CRITERIA!$DQ$86:$DX$87</definedName>
    <definedName name="FT1_DNG_UT_PER12">#REF!</definedName>
    <definedName name="FT1_DNG_UT_PER2" localSheetId="7">#REF!</definedName>
    <definedName name="FT1_DNG_UT_PER2" localSheetId="14">[8]CRITERIA!$U$86:$AB$87</definedName>
    <definedName name="FT1_DNG_UT_PER2">#REF!</definedName>
    <definedName name="FT1_DNG_UT_PER3" localSheetId="7">#REF!</definedName>
    <definedName name="FT1_DNG_UT_PER3" localSheetId="14">[8]CRITERIA!$AE$86:$AL$87</definedName>
    <definedName name="FT1_DNG_UT_PER3">#REF!</definedName>
    <definedName name="FT1_DNG_UT_PER4" localSheetId="7">#REF!</definedName>
    <definedName name="FT1_DNG_UT_PER4" localSheetId="14">[8]CRITERIA!$AO$86:$AV$87</definedName>
    <definedName name="FT1_DNG_UT_PER4">#REF!</definedName>
    <definedName name="FT1_DNG_UT_PER5" localSheetId="7">#REF!</definedName>
    <definedName name="FT1_DNG_UT_PER5" localSheetId="14">[8]CRITERIA!$AY$86:$BF$87</definedName>
    <definedName name="FT1_DNG_UT_PER5">#REF!</definedName>
    <definedName name="FT1_DNG_UT_PER6" localSheetId="7">#REF!</definedName>
    <definedName name="FT1_DNG_UT_PER6" localSheetId="14">[8]CRITERIA!$BI$86:$BP$87</definedName>
    <definedName name="FT1_DNG_UT_PER6">#REF!</definedName>
    <definedName name="FT1_DNG_UT_PER7" localSheetId="7">#REF!</definedName>
    <definedName name="FT1_DNG_UT_PER7" localSheetId="14">[8]CRITERIA!$BS$86:$BZ$87</definedName>
    <definedName name="FT1_DNG_UT_PER7">#REF!</definedName>
    <definedName name="FT1_DNG_UT_PER8" localSheetId="7">#REF!</definedName>
    <definedName name="FT1_DNG_UT_PER8" localSheetId="14">[8]CRITERIA!$CC$86:$CJ$87</definedName>
    <definedName name="FT1_DNG_UT_PER8">#REF!</definedName>
    <definedName name="FT1_DNG_UT_PER9" localSheetId="7">#REF!</definedName>
    <definedName name="FT1_DNG_UT_PER9" localSheetId="14">[8]CRITERIA!$CM$86:$CT$87</definedName>
    <definedName name="FT1_DNG_UT_PER9">#REF!</definedName>
    <definedName name="FT2_COMM_UT_PER1" localSheetId="7">[6]CRITERIA!$J$89:$Q$90</definedName>
    <definedName name="FT2_COMM_UT_PER1" localSheetId="10">[7]CRITERIA!$J$89:$Q$90</definedName>
    <definedName name="FT2_COMM_UT_PER1">[6]CRITERIA!$J$89:$Q$90</definedName>
    <definedName name="FT2_COMM_UT_PER10" localSheetId="7">[6]CRITERIA!$CM$89:$CT$90</definedName>
    <definedName name="FT2_COMM_UT_PER10" localSheetId="10">[7]CRITERIA!$CM$89:$CT$90</definedName>
    <definedName name="FT2_COMM_UT_PER10">[6]CRITERIA!$CM$89:$CT$90</definedName>
    <definedName name="FT2_COMM_UT_PER11" localSheetId="7">[6]CRITERIA!$CV$89:$DC$90</definedName>
    <definedName name="FT2_COMM_UT_PER11" localSheetId="10">[7]CRITERIA!$CV$89:$DC$90</definedName>
    <definedName name="FT2_COMM_UT_PER11">[6]CRITERIA!$CV$89:$DC$90</definedName>
    <definedName name="FT2_COMM_UT_PER12" localSheetId="7">[6]CRITERIA!$DE$89:$DL$90</definedName>
    <definedName name="FT2_COMM_UT_PER12" localSheetId="10">[7]CRITERIA!$DE$89:$DL$90</definedName>
    <definedName name="FT2_COMM_UT_PER12">[6]CRITERIA!$DE$89:$DL$90</definedName>
    <definedName name="FT2_COMM_UT_PER2" localSheetId="7">[6]CRITERIA!$S$89:$Z$90</definedName>
    <definedName name="FT2_COMM_UT_PER2" localSheetId="10">[7]CRITERIA!$S$89:$Z$90</definedName>
    <definedName name="FT2_COMM_UT_PER2">[6]CRITERIA!$S$89:$Z$90</definedName>
    <definedName name="FT2_COMM_UT_PER3" localSheetId="7">[6]CRITERIA!$AB$89:$AI$90</definedName>
    <definedName name="FT2_COMM_UT_PER3" localSheetId="10">[7]CRITERIA!$AB$89:$AI$90</definedName>
    <definedName name="FT2_COMM_UT_PER3">[6]CRITERIA!$AB$89:$AI$90</definedName>
    <definedName name="FT2_COMM_UT_PER4" localSheetId="7">[6]CRITERIA!$AK$89:$AR$90</definedName>
    <definedName name="FT2_COMM_UT_PER4" localSheetId="10">[7]CRITERIA!$AK$89:$AR$90</definedName>
    <definedName name="FT2_COMM_UT_PER4">[6]CRITERIA!$AK$89:$AR$90</definedName>
    <definedName name="FT2_COMM_UT_PER5" localSheetId="7">[6]CRITERIA!$AT$89:$BA$90</definedName>
    <definedName name="FT2_COMM_UT_PER5" localSheetId="10">[7]CRITERIA!$AT$89:$BA$90</definedName>
    <definedName name="FT2_COMM_UT_PER5">[6]CRITERIA!$AT$89:$BA$90</definedName>
    <definedName name="FT2_COMM_UT_PER6" localSheetId="7">[6]CRITERIA!$BC$89:$BJ$90</definedName>
    <definedName name="FT2_COMM_UT_PER6" localSheetId="10">[7]CRITERIA!$BC$89:$BJ$90</definedName>
    <definedName name="FT2_COMM_UT_PER6">[6]CRITERIA!$BC$89:$BJ$90</definedName>
    <definedName name="FT2_COMM_UT_PER7" localSheetId="7">[6]CRITERIA!$BL$89:$BS$90</definedName>
    <definedName name="FT2_COMM_UT_PER7" localSheetId="10">[7]CRITERIA!$BL$89:$BS$90</definedName>
    <definedName name="FT2_COMM_UT_PER7">[6]CRITERIA!$BL$89:$BS$90</definedName>
    <definedName name="FT2_COMM_UT_PER8" localSheetId="7">[6]CRITERIA!$BU$89:$CB$90</definedName>
    <definedName name="FT2_COMM_UT_PER8" localSheetId="10">[7]CRITERIA!$BU$89:$CB$90</definedName>
    <definedName name="FT2_COMM_UT_PER8">[6]CRITERIA!$BU$89:$CB$90</definedName>
    <definedName name="FT2_COMM_UT_PER9" localSheetId="7">[6]CRITERIA!$CD$89:$CK$90</definedName>
    <definedName name="FT2_COMM_UT_PER9" localSheetId="10">[7]CRITERIA!$CD$89:$CK$90</definedName>
    <definedName name="FT2_COMM_UT_PER9">[6]CRITERIA!$CD$89:$CK$90</definedName>
    <definedName name="FT2_DNG_UT_PER1" localSheetId="7">#REF!</definedName>
    <definedName name="FT2_DNG_UT_PER1">#REF!</definedName>
    <definedName name="FT2_DNG_UT_PER10" localSheetId="7">#REF!</definedName>
    <definedName name="FT2_DNG_UT_PER10">#REF!</definedName>
    <definedName name="FT2_DNG_UT_PER11" localSheetId="7">#REF!</definedName>
    <definedName name="FT2_DNG_UT_PER11">#REF!</definedName>
    <definedName name="FT2_DNG_UT_PER12" localSheetId="7">#REF!</definedName>
    <definedName name="FT2_DNG_UT_PER12">#REF!</definedName>
    <definedName name="FT2_DNG_UT_PER2" localSheetId="7">#REF!</definedName>
    <definedName name="FT2_DNG_UT_PER2">#REF!</definedName>
    <definedName name="FT2_DNG_UT_PER3" localSheetId="7">#REF!</definedName>
    <definedName name="FT2_DNG_UT_PER3">#REF!</definedName>
    <definedName name="FT2_DNG_UT_PER4" localSheetId="7">#REF!</definedName>
    <definedName name="FT2_DNG_UT_PER4">#REF!</definedName>
    <definedName name="FT2_DNG_UT_PER5" localSheetId="7">#REF!</definedName>
    <definedName name="FT2_DNG_UT_PER5">#REF!</definedName>
    <definedName name="FT2_DNG_UT_PER6" localSheetId="7">#REF!</definedName>
    <definedName name="FT2_DNG_UT_PER6">#REF!</definedName>
    <definedName name="FT2_DNG_UT_PER7" localSheetId="7">#REF!</definedName>
    <definedName name="FT2_DNG_UT_PER7">#REF!</definedName>
    <definedName name="FT2_DNG_UT_PER8" localSheetId="7">#REF!</definedName>
    <definedName name="FT2_DNG_UT_PER8">#REF!</definedName>
    <definedName name="FT2_DNG_UT_PER9" localSheetId="7">#REF!</definedName>
    <definedName name="FT2_DNG_UT_PER9">#REF!</definedName>
    <definedName name="FT2C_PER1" localSheetId="7">[8]CRITERIA!$K$172:$R$173</definedName>
    <definedName name="FT2C_PER1" localSheetId="10">[13]CRITERIA!$J$172:$Q$173</definedName>
    <definedName name="FT2C_PER1">[8]CRITERIA!$K$172:$R$173</definedName>
    <definedName name="FT2C_PER10" localSheetId="7">[8]CRITERIA!$CW$172:$DD$173</definedName>
    <definedName name="FT2C_PER10" localSheetId="10">[13]CRITERIA!$CM$172:$CT$173</definedName>
    <definedName name="FT2C_PER10">[8]CRITERIA!$CW$172:$DD$173</definedName>
    <definedName name="FT2C_PER11" localSheetId="7">[8]CRITERIA!$DG$172:$DN$173</definedName>
    <definedName name="FT2C_PER11" localSheetId="10">[13]CRITERIA!$CV$172:$DC$173</definedName>
    <definedName name="FT2C_PER11">[8]CRITERIA!$DG$172:$DN$173</definedName>
    <definedName name="FT2C_PER12" localSheetId="7">[8]CRITERIA!$DQ$172:$DX$173</definedName>
    <definedName name="FT2C_PER12" localSheetId="10">[13]CRITERIA!$DE$172:$DL$173</definedName>
    <definedName name="FT2C_PER12">[8]CRITERIA!$DQ$172:$DX$173</definedName>
    <definedName name="FT2C_PER2" localSheetId="7">[8]CRITERIA!$U$172:$AB$173</definedName>
    <definedName name="FT2C_PER2" localSheetId="10">[13]CRITERIA!$S$172:$Z$173</definedName>
    <definedName name="FT2C_PER2">[8]CRITERIA!$U$172:$AB$173</definedName>
    <definedName name="FT2C_PER3" localSheetId="7">[8]CRITERIA!$AE$172:$AL$173</definedName>
    <definedName name="FT2C_PER3" localSheetId="10">[13]CRITERIA!$AB$172:$AI$173</definedName>
    <definedName name="FT2C_PER3">[8]CRITERIA!$AE$172:$AL$173</definedName>
    <definedName name="FT2C_PER4" localSheetId="7">[8]CRITERIA!$AO$172:$AV$173</definedName>
    <definedName name="FT2C_PER4" localSheetId="10">[13]CRITERIA!$AK$172:$AR$173</definedName>
    <definedName name="FT2C_PER4">[8]CRITERIA!$AO$172:$AV$173</definedName>
    <definedName name="FT2C_PER5" localSheetId="7">[8]CRITERIA!$AY$172:$BF$173</definedName>
    <definedName name="FT2C_PER5" localSheetId="10">[13]CRITERIA!$AT$172:$BA$173</definedName>
    <definedName name="FT2C_PER5">[8]CRITERIA!$AY$172:$BF$173</definedName>
    <definedName name="FT2C_PER6" localSheetId="7">[8]CRITERIA!$BI$172:$BP$173</definedName>
    <definedName name="FT2C_PER6" localSheetId="10">[13]CRITERIA!$BC$172:$BJ$173</definedName>
    <definedName name="FT2C_PER6">[8]CRITERIA!$BI$172:$BP$173</definedName>
    <definedName name="FT2C_PER7" localSheetId="7">[8]CRITERIA!$BS$172:$BZ$173</definedName>
    <definedName name="FT2C_PER7" localSheetId="10">[13]CRITERIA!$BL$172:$BS$173</definedName>
    <definedName name="FT2C_PER7">[8]CRITERIA!$BS$172:$BZ$173</definedName>
    <definedName name="FT2C_PER8" localSheetId="7">[8]CRITERIA!$CC$172:$CJ$173</definedName>
    <definedName name="FT2C_PER8" localSheetId="10">[13]CRITERIA!$BU$172:$CB$173</definedName>
    <definedName name="FT2C_PER8">[8]CRITERIA!$CC$172:$CJ$173</definedName>
    <definedName name="FT2C_PER9" localSheetId="7">[8]CRITERIA!$CM$172:$CT$173</definedName>
    <definedName name="FT2C_PER9" localSheetId="10">[13]CRITERIA!$CD$172:$CK$173</definedName>
    <definedName name="FT2C_PER9">[8]CRITERIA!$CM$172:$CT$173</definedName>
    <definedName name="FT2RB1">'[15]Rates-Meter Categories-Charges'!$E$53</definedName>
    <definedName name="FT2RB2">'[15]Rates-Meter Categories-Charges'!$E$54</definedName>
    <definedName name="FT2RB3">'[15]Rates-Meter Categories-Charges'!$E$55</definedName>
    <definedName name="FT2RB4">'[15]Rates-Meter Categories-Charges'!$E$56</definedName>
    <definedName name="GATHER" localSheetId="7">#REF!</definedName>
    <definedName name="GATHER" localSheetId="17">#REF!</definedName>
    <definedName name="GATHER" localSheetId="34">#REF!</definedName>
    <definedName name="GATHER">#REF!</definedName>
    <definedName name="GH" localSheetId="7">'[4]Capital Str'!#REF!</definedName>
    <definedName name="GH" localSheetId="17">'[4]Capital Str'!#REF!</definedName>
    <definedName name="GH" localSheetId="34">'[4]Capital Str'!#REF!</definedName>
    <definedName name="GH">'[4]Capital Str'!#REF!</definedName>
    <definedName name="GS" localSheetId="7">#REF!</definedName>
    <definedName name="GS" localSheetId="17">#REF!</definedName>
    <definedName name="GS" localSheetId="34">#REF!</definedName>
    <definedName name="GS">#REF!</definedName>
    <definedName name="GS_FL_UT_PER1" localSheetId="7">[8]CRITERIA!$K$193:$R$194</definedName>
    <definedName name="GS_FL_UT_PER1" localSheetId="10">[14]CRITERIA!$J$193:$Q$194</definedName>
    <definedName name="GS_FL_UT_PER1">[8]CRITERIA!$K$193:$R$194</definedName>
    <definedName name="GS_FL_UT_PER10" localSheetId="7">[8]CRITERIA!$CW$193:$DD$194</definedName>
    <definedName name="GS_FL_UT_PER10" localSheetId="10">[14]CRITERIA!$CM$193:$CT$194</definedName>
    <definedName name="GS_FL_UT_PER10">[8]CRITERIA!$CW$193:$DD$194</definedName>
    <definedName name="GS_FL_UT_PER11" localSheetId="7">[8]CRITERIA!$DG$193:$DN$194</definedName>
    <definedName name="GS_FL_UT_PER11" localSheetId="10">[14]CRITERIA!$CV$193:$DC$194</definedName>
    <definedName name="GS_FL_UT_PER11">[8]CRITERIA!$DG$193:$DN$194</definedName>
    <definedName name="GS_FL_UT_PER12" localSheetId="7">[8]CRITERIA!$DQ$193:$DX$194</definedName>
    <definedName name="GS_FL_UT_PER12" localSheetId="10">[14]CRITERIA!$DE$193:$DL$194</definedName>
    <definedName name="GS_FL_UT_PER12">[8]CRITERIA!$DQ$193:$DX$194</definedName>
    <definedName name="GS_FL_UT_PER2" localSheetId="7">[8]CRITERIA!$U$193:$AB$194</definedName>
    <definedName name="GS_FL_UT_PER2" localSheetId="10">[14]CRITERIA!$S$193:$Z$194</definedName>
    <definedName name="GS_FL_UT_PER2">[8]CRITERIA!$U$193:$AB$194</definedName>
    <definedName name="GS_FL_UT_PER3" localSheetId="7">[8]CRITERIA!$AE$193:$AL$194</definedName>
    <definedName name="GS_FL_UT_PER3" localSheetId="10">[14]CRITERIA!$AB$193:$AI$194</definedName>
    <definedName name="GS_FL_UT_PER3">[8]CRITERIA!$AE$193:$AL$194</definedName>
    <definedName name="GS_FL_UT_PER4" localSheetId="7">[8]CRITERIA!$AO$193:$AV$194</definedName>
    <definedName name="GS_FL_UT_PER4" localSheetId="10">[14]CRITERIA!$AK$193:$AR$194</definedName>
    <definedName name="GS_FL_UT_PER4">[8]CRITERIA!$AO$193:$AV$194</definedName>
    <definedName name="GS_FL_UT_PER5" localSheetId="7">[8]CRITERIA!$AY$193:$BF$194</definedName>
    <definedName name="GS_FL_UT_PER5" localSheetId="10">[14]CRITERIA!$AT$193:$BA$194</definedName>
    <definedName name="GS_FL_UT_PER5">[8]CRITERIA!$AY$193:$BF$194</definedName>
    <definedName name="GS_FL_UT_PER6" localSheetId="7">[8]CRITERIA!$BI$193:$BP$194</definedName>
    <definedName name="GS_FL_UT_PER6" localSheetId="10">[14]CRITERIA!$BC$193:$BJ$194</definedName>
    <definedName name="GS_FL_UT_PER6">[8]CRITERIA!$BI$193:$BP$194</definedName>
    <definedName name="GS_FL_UT_PER7" localSheetId="7">[8]CRITERIA!$BS$193:$BZ$194</definedName>
    <definedName name="GS_FL_UT_PER7" localSheetId="10">[14]CRITERIA!$BL$193:$BS$194</definedName>
    <definedName name="GS_FL_UT_PER7">[8]CRITERIA!$BS$193:$BZ$194</definedName>
    <definedName name="GS_FL_UT_PER8" localSheetId="7">[8]CRITERIA!$CC$193:$CJ$194</definedName>
    <definedName name="GS_FL_UT_PER8" localSheetId="10">[14]CRITERIA!$BU$193:$CB$194</definedName>
    <definedName name="GS_FL_UT_PER8">[8]CRITERIA!$CC$193:$CJ$194</definedName>
    <definedName name="GS_FL_UT_PER9" localSheetId="7">[8]CRITERIA!$CM$193:$CT$194</definedName>
    <definedName name="GS_FL_UT_PER9" localSheetId="10">[14]CRITERIA!$CD$193:$CK$194</definedName>
    <definedName name="GS_FL_UT_PER9">[8]CRITERIA!$CM$193:$CT$194</definedName>
    <definedName name="GS1_COM_UT_PER1" localSheetId="7">#REF!</definedName>
    <definedName name="GS1_COM_UT_PER1" localSheetId="14">[8]CRITERIA!$K$9:$R$10</definedName>
    <definedName name="GS1_COM_UT_PER1">#REF!</definedName>
    <definedName name="GS1_COM_UT_PER10" localSheetId="7">#REF!</definedName>
    <definedName name="GS1_COM_UT_PER10" localSheetId="14">[8]CRITERIA!$CW$9:$DD$10</definedName>
    <definedName name="GS1_COM_UT_PER10">#REF!</definedName>
    <definedName name="GS1_COM_UT_PER11" localSheetId="7">#REF!</definedName>
    <definedName name="GS1_COM_UT_PER11" localSheetId="14">[8]CRITERIA!$DG$9:$DN$10</definedName>
    <definedName name="GS1_COM_UT_PER11">#REF!</definedName>
    <definedName name="GS1_COM_UT_PER12" localSheetId="7">#REF!</definedName>
    <definedName name="GS1_COM_UT_PER12" localSheetId="14">[8]CRITERIA!$DQ$9:$DX$10</definedName>
    <definedName name="GS1_COM_UT_PER12">#REF!</definedName>
    <definedName name="GS1_COM_UT_PER2" localSheetId="7">#REF!</definedName>
    <definedName name="GS1_COM_UT_PER2" localSheetId="14">[8]CRITERIA!$U$9:$AB$10</definedName>
    <definedName name="GS1_COM_UT_PER2">#REF!</definedName>
    <definedName name="GS1_COM_UT_PER3" localSheetId="7">#REF!</definedName>
    <definedName name="GS1_COM_UT_PER3" localSheetId="14">[8]CRITERIA!$AE$9:$AL$10</definedName>
    <definedName name="GS1_COM_UT_PER3">#REF!</definedName>
    <definedName name="GS1_COM_UT_PER4" localSheetId="7">#REF!</definedName>
    <definedName name="GS1_COM_UT_PER4" localSheetId="14">[8]CRITERIA!$AO$9:$AV$10</definedName>
    <definedName name="GS1_COM_UT_PER4">#REF!</definedName>
    <definedName name="GS1_COM_UT_PER5" localSheetId="7">#REF!</definedName>
    <definedName name="GS1_COM_UT_PER5" localSheetId="14">[8]CRITERIA!$AY$9:$BF$10</definedName>
    <definedName name="GS1_COM_UT_PER5">#REF!</definedName>
    <definedName name="GS1_COM_UT_PER6" localSheetId="7">#REF!</definedName>
    <definedName name="GS1_COM_UT_PER6" localSheetId="14">[8]CRITERIA!$BI$9:$BP$10</definedName>
    <definedName name="GS1_COM_UT_PER6">#REF!</definedName>
    <definedName name="GS1_COM_UT_PER7" localSheetId="7">#REF!</definedName>
    <definedName name="GS1_COM_UT_PER7" localSheetId="14">[8]CRITERIA!$BS$9:$BZ$10</definedName>
    <definedName name="GS1_COM_UT_PER7">#REF!</definedName>
    <definedName name="GS1_COM_UT_PER8" localSheetId="7">#REF!</definedName>
    <definedName name="GS1_COM_UT_PER8" localSheetId="14">[8]CRITERIA!$CC$9:$CJ$10</definedName>
    <definedName name="GS1_COM_UT_PER8">#REF!</definedName>
    <definedName name="GS1_COM_UT_PER9" localSheetId="7">#REF!</definedName>
    <definedName name="GS1_COM_UT_PER9" localSheetId="14">[8]CRITERIA!$CM$9:$CT$10</definedName>
    <definedName name="GS1_COM_UT_PER9">#REF!</definedName>
    <definedName name="GS1_COM_WY_PER1" localSheetId="7">#REF!</definedName>
    <definedName name="GS1_COM_WY_PER1" localSheetId="14">[8]CRITERIA!$K$123:$R$124</definedName>
    <definedName name="GS1_COM_WY_PER1">#REF!</definedName>
    <definedName name="GS1_COM_WY_PER10" localSheetId="7">#REF!</definedName>
    <definedName name="GS1_COM_WY_PER10" localSheetId="14">[8]CRITERIA!$CW$123:$DD$124</definedName>
    <definedName name="GS1_COM_WY_PER10">#REF!</definedName>
    <definedName name="GS1_COM_WY_PER11" localSheetId="7">#REF!</definedName>
    <definedName name="GS1_COM_WY_PER11" localSheetId="14">[8]CRITERIA!$DG$123:$DN$124</definedName>
    <definedName name="GS1_COM_WY_PER11">#REF!</definedName>
    <definedName name="GS1_COM_WY_PER12" localSheetId="7">#REF!</definedName>
    <definedName name="GS1_COM_WY_PER12" localSheetId="14">[8]CRITERIA!$DQ$123:$DX$124</definedName>
    <definedName name="GS1_COM_WY_PER12">#REF!</definedName>
    <definedName name="GS1_COM_WY_PER2" localSheetId="7">#REF!</definedName>
    <definedName name="GS1_COM_WY_PER2" localSheetId="14">[8]CRITERIA!$U$123:$AB$124</definedName>
    <definedName name="GS1_COM_WY_PER2">#REF!</definedName>
    <definedName name="GS1_COM_WY_PER3" localSheetId="7">#REF!</definedName>
    <definedName name="GS1_COM_WY_PER3" localSheetId="14">[8]CRITERIA!$AE$123:$AL$124</definedName>
    <definedName name="GS1_COM_WY_PER3">#REF!</definedName>
    <definedName name="GS1_COM_WY_PER4" localSheetId="7">#REF!</definedName>
    <definedName name="GS1_COM_WY_PER4" localSheetId="14">[8]CRITERIA!$AO$123:$AV$124</definedName>
    <definedName name="GS1_COM_WY_PER4">#REF!</definedName>
    <definedName name="GS1_COM_WY_PER5" localSheetId="7">#REF!</definedName>
    <definedName name="GS1_COM_WY_PER5" localSheetId="14">[8]CRITERIA!$AY$123:$BF$124</definedName>
    <definedName name="GS1_COM_WY_PER5">#REF!</definedName>
    <definedName name="GS1_COM_WY_PER6" localSheetId="7">#REF!</definedName>
    <definedName name="GS1_COM_WY_PER6" localSheetId="14">[8]CRITERIA!$BI$123:$BP$124</definedName>
    <definedName name="GS1_COM_WY_PER6">#REF!</definedName>
    <definedName name="GS1_COM_WY_PER7" localSheetId="7">#REF!</definedName>
    <definedName name="GS1_COM_WY_PER7" localSheetId="14">[8]CRITERIA!$BS$123:$BZ$124</definedName>
    <definedName name="GS1_COM_WY_PER7">#REF!</definedName>
    <definedName name="GS1_COM_WY_PER8" localSheetId="7">#REF!</definedName>
    <definedName name="GS1_COM_WY_PER8" localSheetId="14">[8]CRITERIA!$CC$123:$CJ$124</definedName>
    <definedName name="GS1_COM_WY_PER8">#REF!</definedName>
    <definedName name="GS1_COM_WY_PER9" localSheetId="7">#REF!</definedName>
    <definedName name="GS1_COM_WY_PER9" localSheetId="14">[8]CRITERIA!$CM$123:$CT$124</definedName>
    <definedName name="GS1_COM_WY_PER9">#REF!</definedName>
    <definedName name="GS1_DNG_UT_PER1" localSheetId="7">#REF!</definedName>
    <definedName name="GS1_DNG_UT_PER1" localSheetId="14">[8]CRITERIA!$K$3:$R$4</definedName>
    <definedName name="GS1_DNG_UT_PER1">#REF!</definedName>
    <definedName name="GS1_DNG_UT_PER10" localSheetId="7">#REF!</definedName>
    <definedName name="GS1_DNG_UT_PER10" localSheetId="14">[8]CRITERIA!$CW$3:$DD$4</definedName>
    <definedName name="GS1_DNG_UT_PER10">#REF!</definedName>
    <definedName name="GS1_DNG_UT_PER11" localSheetId="7">#REF!</definedName>
    <definedName name="GS1_DNG_UT_PER11" localSheetId="14">[8]CRITERIA!$DG$3:$DN$4</definedName>
    <definedName name="GS1_DNG_UT_PER11">#REF!</definedName>
    <definedName name="GS1_DNG_UT_PER12" localSheetId="7">#REF!</definedName>
    <definedName name="GS1_DNG_UT_PER12" localSheetId="14">[8]CRITERIA!$DQ$3:$DX$4</definedName>
    <definedName name="GS1_DNG_UT_PER12">#REF!</definedName>
    <definedName name="GS1_DNG_UT_PER2" localSheetId="7">#REF!</definedName>
    <definedName name="GS1_DNG_UT_PER2" localSheetId="14">[8]CRITERIA!$U$3:$AB$4</definedName>
    <definedName name="GS1_DNG_UT_PER2">#REF!</definedName>
    <definedName name="GS1_DNG_UT_PER3" localSheetId="7">#REF!</definedName>
    <definedName name="GS1_DNG_UT_PER3" localSheetId="14">[8]CRITERIA!$AE$3:$AL$4</definedName>
    <definedName name="GS1_DNG_UT_PER3">#REF!</definedName>
    <definedName name="GS1_DNG_UT_PER4" localSheetId="7">#REF!</definedName>
    <definedName name="GS1_DNG_UT_PER4" localSheetId="14">[8]CRITERIA!$AO$3:$AV$4</definedName>
    <definedName name="GS1_DNG_UT_PER4">#REF!</definedName>
    <definedName name="GS1_DNG_UT_PER5" localSheetId="7">#REF!</definedName>
    <definedName name="GS1_DNG_UT_PER5" localSheetId="14">[8]CRITERIA!$AY$3:$BF$4</definedName>
    <definedName name="GS1_DNG_UT_PER5">#REF!</definedName>
    <definedName name="GS1_DNG_UT_PER6" localSheetId="7">#REF!</definedName>
    <definedName name="GS1_DNG_UT_PER6" localSheetId="14">[8]CRITERIA!$BI$3:$BP$4</definedName>
    <definedName name="GS1_DNG_UT_PER6">#REF!</definedName>
    <definedName name="GS1_DNG_UT_PER7" localSheetId="7">#REF!</definedName>
    <definedName name="GS1_DNG_UT_PER7" localSheetId="14">[8]CRITERIA!$BS$3:$BZ$4</definedName>
    <definedName name="GS1_DNG_UT_PER7">#REF!</definedName>
    <definedName name="GS1_DNG_UT_PER8" localSheetId="7">#REF!</definedName>
    <definedName name="GS1_DNG_UT_PER8" localSheetId="14">[8]CRITERIA!$CC$3:$CJ$4</definedName>
    <definedName name="GS1_DNG_UT_PER8">#REF!</definedName>
    <definedName name="GS1_DNG_UT_PER9" localSheetId="7">#REF!</definedName>
    <definedName name="GS1_DNG_UT_PER9" localSheetId="14">[8]CRITERIA!$CM$3:$CT$4</definedName>
    <definedName name="GS1_DNG_UT_PER9">#REF!</definedName>
    <definedName name="GS1_DNG_WY_PER1" localSheetId="7">#REF!</definedName>
    <definedName name="GS1_DNG_WY_PER1" localSheetId="14">[8]CRITERIA!$K$118:$R$119</definedName>
    <definedName name="GS1_DNG_WY_PER1">#REF!</definedName>
    <definedName name="GS1_DNG_WY_PER10" localSheetId="7">#REF!</definedName>
    <definedName name="GS1_DNG_WY_PER10" localSheetId="14">[8]CRITERIA!$CW$118:$DD$119</definedName>
    <definedName name="GS1_DNG_WY_PER10">#REF!</definedName>
    <definedName name="GS1_DNG_WY_PER11" localSheetId="7">#REF!</definedName>
    <definedName name="GS1_DNG_WY_PER11" localSheetId="14">[8]CRITERIA!$DG$118:$DN$119</definedName>
    <definedName name="GS1_DNG_WY_PER11">#REF!</definedName>
    <definedName name="GS1_DNG_WY_PER12" localSheetId="7">#REF!</definedName>
    <definedName name="GS1_DNG_WY_PER12" localSheetId="14">[8]CRITERIA!$DQ$118:$DX$119</definedName>
    <definedName name="GS1_DNG_WY_PER12">#REF!</definedName>
    <definedName name="GS1_DNG_WY_PER2" localSheetId="7">#REF!</definedName>
    <definedName name="GS1_DNG_WY_PER2" localSheetId="14">[8]CRITERIA!$U$118:$AB$119</definedName>
    <definedName name="GS1_DNG_WY_PER2">#REF!</definedName>
    <definedName name="GS1_DNG_WY_PER3" localSheetId="7">#REF!</definedName>
    <definedName name="GS1_DNG_WY_PER3" localSheetId="14">[8]CRITERIA!$AE$118:$AL$119</definedName>
    <definedName name="GS1_DNG_WY_PER3">#REF!</definedName>
    <definedName name="GS1_DNG_WY_PER4" localSheetId="7">#REF!</definedName>
    <definedName name="GS1_DNG_WY_PER4" localSheetId="14">[8]CRITERIA!$AO$118:$AV$119</definedName>
    <definedName name="GS1_DNG_WY_PER4">#REF!</definedName>
    <definedName name="GS1_DNG_WY_PER5" localSheetId="7">#REF!</definedName>
    <definedName name="GS1_DNG_WY_PER5" localSheetId="14">[8]CRITERIA!$AY$118:$BF$119</definedName>
    <definedName name="GS1_DNG_WY_PER5">#REF!</definedName>
    <definedName name="GS1_DNG_WY_PER6" localSheetId="7">#REF!</definedName>
    <definedName name="GS1_DNG_WY_PER6" localSheetId="14">[8]CRITERIA!$BI$118:$BP$119</definedName>
    <definedName name="GS1_DNG_WY_PER6">#REF!</definedName>
    <definedName name="GS1_DNG_WY_PER7" localSheetId="7">#REF!</definedName>
    <definedName name="GS1_DNG_WY_PER7" localSheetId="14">[8]CRITERIA!$BS$118:$BZ$119</definedName>
    <definedName name="GS1_DNG_WY_PER7">#REF!</definedName>
    <definedName name="GS1_DNG_WY_PER8" localSheetId="7">#REF!</definedName>
    <definedName name="GS1_DNG_WY_PER8" localSheetId="14">[8]CRITERIA!$CC$118:$CJ$119</definedName>
    <definedName name="GS1_DNG_WY_PER8">#REF!</definedName>
    <definedName name="GS1_DNG_WY_PER9" localSheetId="7">#REF!</definedName>
    <definedName name="GS1_DNG_WY_PER9" localSheetId="14">[8]CRITERIA!$CM$118:$CT$119</definedName>
    <definedName name="GS1_DNG_WY_PER9">#REF!</definedName>
    <definedName name="GS1_SNG_UT_PER1" localSheetId="7">#REF!</definedName>
    <definedName name="GS1_SNG_UT_PER1" localSheetId="14">[8]CRITERIA!$K$6:$R$7</definedName>
    <definedName name="GS1_SNG_UT_PER1">#REF!</definedName>
    <definedName name="GS1_SNG_UT_PER10" localSheetId="7">#REF!</definedName>
    <definedName name="GS1_SNG_UT_PER10" localSheetId="14">[8]CRITERIA!$CW$6:$DD$7</definedName>
    <definedName name="GS1_SNG_UT_PER10">#REF!</definedName>
    <definedName name="GS1_SNG_UT_PER11" localSheetId="7">#REF!</definedName>
    <definedName name="GS1_SNG_UT_PER11" localSheetId="14">[8]CRITERIA!$DG$6:$DN$7</definedName>
    <definedName name="GS1_SNG_UT_PER11">#REF!</definedName>
    <definedName name="GS1_SNG_UT_PER12" localSheetId="7">#REF!</definedName>
    <definedName name="GS1_SNG_UT_PER12" localSheetId="14">[8]CRITERIA!$DQ$6:$DX$7</definedName>
    <definedName name="GS1_SNG_UT_PER12">#REF!</definedName>
    <definedName name="GS1_SNG_UT_PER2" localSheetId="7">#REF!</definedName>
    <definedName name="GS1_SNG_UT_PER2" localSheetId="14">[8]CRITERIA!$U$6:$AB$7</definedName>
    <definedName name="GS1_SNG_UT_PER2">#REF!</definedName>
    <definedName name="GS1_SNG_UT_PER3" localSheetId="7">#REF!</definedName>
    <definedName name="GS1_SNG_UT_PER3" localSheetId="14">[8]CRITERIA!$AE$6:$AL$7</definedName>
    <definedName name="GS1_SNG_UT_PER3">#REF!</definedName>
    <definedName name="GS1_SNG_UT_PER4" localSheetId="7">#REF!</definedName>
    <definedName name="GS1_SNG_UT_PER4" localSheetId="14">[8]CRITERIA!$AO$6:$AV$7</definedName>
    <definedName name="GS1_SNG_UT_PER4">#REF!</definedName>
    <definedName name="GS1_SNG_UT_PER5" localSheetId="7">#REF!</definedName>
    <definedName name="GS1_SNG_UT_PER5" localSheetId="14">[8]CRITERIA!$AY$6:$BF$7</definedName>
    <definedName name="GS1_SNG_UT_PER5">#REF!</definedName>
    <definedName name="GS1_SNG_UT_PER6" localSheetId="7">#REF!</definedName>
    <definedName name="GS1_SNG_UT_PER6" localSheetId="14">[8]CRITERIA!$BI$6:$BP$7</definedName>
    <definedName name="GS1_SNG_UT_PER6">#REF!</definedName>
    <definedName name="GS1_SNG_UT_PER7" localSheetId="7">#REF!</definedName>
    <definedName name="GS1_SNG_UT_PER7" localSheetId="14">[8]CRITERIA!$BS$6:$BZ$7</definedName>
    <definedName name="GS1_SNG_UT_PER7">#REF!</definedName>
    <definedName name="GS1_SNG_UT_PER8" localSheetId="7">#REF!</definedName>
    <definedName name="GS1_SNG_UT_PER8" localSheetId="14">[8]CRITERIA!$CC$6:$CJ$7</definedName>
    <definedName name="GS1_SNG_UT_PER8">#REF!</definedName>
    <definedName name="GS1_SNG_UT_PER9" localSheetId="7">#REF!</definedName>
    <definedName name="GS1_SNG_UT_PER9" localSheetId="14">[8]CRITERIA!$CM$6:$CT$7</definedName>
    <definedName name="GS1_SNG_UT_PER9">#REF!</definedName>
    <definedName name="GS1_WNA_UT_PER1" localSheetId="7">#REF!</definedName>
    <definedName name="GS1_WNA_UT_PER1" localSheetId="14">[8]CRITERIA!$K$12:$R$13</definedName>
    <definedName name="GS1_WNA_UT_PER1">#REF!</definedName>
    <definedName name="GS1_WNA_UT_PER10" localSheetId="7">#REF!</definedName>
    <definedName name="GS1_WNA_UT_PER10" localSheetId="14">[8]CRITERIA!$CW$12:$DD$13</definedName>
    <definedName name="GS1_WNA_UT_PER10">#REF!</definedName>
    <definedName name="GS1_WNA_UT_PER11" localSheetId="7">#REF!</definedName>
    <definedName name="GS1_WNA_UT_PER11" localSheetId="14">[8]CRITERIA!$DG$12:$DN$13</definedName>
    <definedName name="GS1_WNA_UT_PER11">#REF!</definedName>
    <definedName name="GS1_WNA_UT_PER12" localSheetId="7">#REF!</definedName>
    <definedName name="GS1_WNA_UT_PER12" localSheetId="14">[8]CRITERIA!$DQ$12:$DX$13</definedName>
    <definedName name="GS1_WNA_UT_PER12">#REF!</definedName>
    <definedName name="GS1_WNA_UT_PER2" localSheetId="7">#REF!</definedName>
    <definedName name="GS1_WNA_UT_PER2" localSheetId="14">[8]CRITERIA!$U$12:$AB$13</definedName>
    <definedName name="GS1_WNA_UT_PER2">#REF!</definedName>
    <definedName name="GS1_WNA_UT_PER3" localSheetId="7">#REF!</definedName>
    <definedName name="GS1_WNA_UT_PER3" localSheetId="14">[8]CRITERIA!$AE$12:$AL$13</definedName>
    <definedName name="GS1_WNA_UT_PER3">#REF!</definedName>
    <definedName name="GS1_WNA_UT_PER4" localSheetId="7">#REF!</definedName>
    <definedName name="GS1_WNA_UT_PER4" localSheetId="14">[8]CRITERIA!$AO$12:$AV$13</definedName>
    <definedName name="GS1_WNA_UT_PER4">#REF!</definedName>
    <definedName name="GS1_WNA_UT_PER5" localSheetId="7">#REF!</definedName>
    <definedName name="GS1_WNA_UT_PER5" localSheetId="14">[8]CRITERIA!$AY$12:$BF$13</definedName>
    <definedName name="GS1_WNA_UT_PER5">#REF!</definedName>
    <definedName name="GS1_WNA_UT_PER6" localSheetId="7">#REF!</definedName>
    <definedName name="GS1_WNA_UT_PER6" localSheetId="14">[8]CRITERIA!$BI$12:$BP$13</definedName>
    <definedName name="GS1_WNA_UT_PER6">#REF!</definedName>
    <definedName name="GS1_WNA_UT_PER7" localSheetId="7">#REF!</definedName>
    <definedName name="GS1_WNA_UT_PER7" localSheetId="14">[8]CRITERIA!$BS$12:$BZ$13</definedName>
    <definedName name="GS1_WNA_UT_PER7">#REF!</definedName>
    <definedName name="GS1_WNA_UT_PER8" localSheetId="7">#REF!</definedName>
    <definedName name="GS1_WNA_UT_PER8" localSheetId="14">[8]CRITERIA!$CC$12:$CJ$13</definedName>
    <definedName name="GS1_WNA_UT_PER8">#REF!</definedName>
    <definedName name="GS1_WNA_UT_PER9" localSheetId="7">#REF!</definedName>
    <definedName name="GS1_WNA_UT_PER9" localSheetId="14">[8]CRITERIA!$CM$12:$CT$13</definedName>
    <definedName name="GS1_WNA_UT_PER9">#REF!</definedName>
    <definedName name="GS1_WNA_WY_PER1" localSheetId="7">#REF!</definedName>
    <definedName name="GS1_WNA_WY_PER1" localSheetId="14">[8]CRITERIA!$K$121:$R$122</definedName>
    <definedName name="GS1_WNA_WY_PER1">#REF!</definedName>
    <definedName name="GS1_WNA_WY_PER10" localSheetId="7">#REF!</definedName>
    <definedName name="GS1_WNA_WY_PER10" localSheetId="14">[8]CRITERIA!$CW$121:$DD$122</definedName>
    <definedName name="GS1_WNA_WY_PER10">#REF!</definedName>
    <definedName name="GS1_WNA_WY_PER11" localSheetId="7">#REF!</definedName>
    <definedName name="GS1_WNA_WY_PER11" localSheetId="14">[8]CRITERIA!$DG$121:$DN$122</definedName>
    <definedName name="GS1_WNA_WY_PER11">#REF!</definedName>
    <definedName name="GS1_WNA_WY_PER12" localSheetId="7">#REF!</definedName>
    <definedName name="GS1_WNA_WY_PER12" localSheetId="14">[8]CRITERIA!$DQ$121:$DX$122</definedName>
    <definedName name="GS1_WNA_WY_PER12">#REF!</definedName>
    <definedName name="GS1_WNA_WY_PER2" localSheetId="7">#REF!</definedName>
    <definedName name="GS1_WNA_WY_PER2" localSheetId="14">[8]CRITERIA!$U$121:$AB$122</definedName>
    <definedName name="GS1_WNA_WY_PER2">#REF!</definedName>
    <definedName name="GS1_WNA_WY_PER3" localSheetId="7">#REF!</definedName>
    <definedName name="GS1_WNA_WY_PER3" localSheetId="14">[8]CRITERIA!$AE$121:$AL$122</definedName>
    <definedName name="GS1_WNA_WY_PER3">#REF!</definedName>
    <definedName name="GS1_WNA_WY_PER4" localSheetId="7">#REF!</definedName>
    <definedName name="GS1_WNA_WY_PER4" localSheetId="14">[8]CRITERIA!$AO$121:$AV$122</definedName>
    <definedName name="GS1_WNA_WY_PER4">#REF!</definedName>
    <definedName name="GS1_WNA_WY_PER5" localSheetId="7">#REF!</definedName>
    <definedName name="GS1_WNA_WY_PER5" localSheetId="14">[8]CRITERIA!$AY$121:$BF$122</definedName>
    <definedName name="GS1_WNA_WY_PER5">#REF!</definedName>
    <definedName name="GS1_WNA_WY_PER6" localSheetId="7">#REF!</definedName>
    <definedName name="GS1_WNA_WY_PER6" localSheetId="14">[8]CRITERIA!$BI$121:$BP$122</definedName>
    <definedName name="GS1_WNA_WY_PER6">#REF!</definedName>
    <definedName name="GS1_WNA_WY_PER7" localSheetId="7">#REF!</definedName>
    <definedName name="GS1_WNA_WY_PER7" localSheetId="14">[8]CRITERIA!$BS$121:$BZ$122</definedName>
    <definedName name="GS1_WNA_WY_PER7">#REF!</definedName>
    <definedName name="GS1_WNA_WY_PER8" localSheetId="7">#REF!</definedName>
    <definedName name="GS1_WNA_WY_PER8" localSheetId="14">[8]CRITERIA!$CC$121:$CJ$122</definedName>
    <definedName name="GS1_WNA_WY_PER8">#REF!</definedName>
    <definedName name="GS1_WNA_WY_PER9" localSheetId="7">#REF!</definedName>
    <definedName name="GS1_WNA_WY_PER9" localSheetId="14">[8]CRITERIA!$CM$121:$CT$122</definedName>
    <definedName name="GS1_WNA_WY_PER9">#REF!</definedName>
    <definedName name="GSS_COM_UT_PER1" localSheetId="7">#REF!</definedName>
    <definedName name="GSS_COM_UT_PER1" localSheetId="14">[8]CRITERIA!$K$20:$R$21</definedName>
    <definedName name="GSS_COM_UT_PER1">#REF!</definedName>
    <definedName name="GSS_COM_UT_PER10" localSheetId="7">#REF!</definedName>
    <definedName name="GSS_COM_UT_PER10" localSheetId="14">[8]CRITERIA!$CW$20:$DD$21</definedName>
    <definedName name="GSS_COM_UT_PER10">#REF!</definedName>
    <definedName name="GSS_COM_UT_PER11" localSheetId="7">#REF!</definedName>
    <definedName name="GSS_COM_UT_PER11" localSheetId="14">[8]CRITERIA!$DG$20:$DN$21</definedName>
    <definedName name="GSS_COM_UT_PER11">#REF!</definedName>
    <definedName name="GSS_COM_UT_PER12" localSheetId="7">#REF!</definedName>
    <definedName name="GSS_COM_UT_PER12" localSheetId="14">[8]CRITERIA!$DQ$20:$DX$21</definedName>
    <definedName name="GSS_COM_UT_PER12">#REF!</definedName>
    <definedName name="GSS_COM_UT_PER2" localSheetId="7">#REF!</definedName>
    <definedName name="GSS_COM_UT_PER2" localSheetId="14">[8]CRITERIA!$U$20:$AB$21</definedName>
    <definedName name="GSS_COM_UT_PER2">#REF!</definedName>
    <definedName name="GSS_COM_UT_PER3" localSheetId="7">#REF!</definedName>
    <definedName name="GSS_COM_UT_PER3" localSheetId="14">[8]CRITERIA!$AE$20:$AL$21</definedName>
    <definedName name="GSS_COM_UT_PER3">#REF!</definedName>
    <definedName name="GSS_COM_UT_PER4" localSheetId="7">#REF!</definedName>
    <definedName name="GSS_COM_UT_PER4" localSheetId="14">[8]CRITERIA!$AO$20:$AV$21</definedName>
    <definedName name="GSS_COM_UT_PER4">#REF!</definedName>
    <definedName name="GSS_COM_UT_PER5" localSheetId="7">#REF!</definedName>
    <definedName name="GSS_COM_UT_PER5" localSheetId="14">[8]CRITERIA!$AY$20:$BF$21</definedName>
    <definedName name="GSS_COM_UT_PER5">#REF!</definedName>
    <definedName name="GSS_COM_UT_PER6" localSheetId="7">#REF!</definedName>
    <definedName name="GSS_COM_UT_PER6" localSheetId="14">[8]CRITERIA!$BI$20:$BP$21</definedName>
    <definedName name="GSS_COM_UT_PER6">#REF!</definedName>
    <definedName name="GSS_COM_UT_PER7" localSheetId="7">#REF!</definedName>
    <definedName name="GSS_COM_UT_PER7" localSheetId="14">[8]CRITERIA!$BS$20:$BZ$21</definedName>
    <definedName name="GSS_COM_UT_PER7">#REF!</definedName>
    <definedName name="GSS_COM_UT_PER8" localSheetId="7">#REF!</definedName>
    <definedName name="GSS_COM_UT_PER8" localSheetId="14">[8]CRITERIA!$CC$20:$CJ$21</definedName>
    <definedName name="GSS_COM_UT_PER8">#REF!</definedName>
    <definedName name="GSS_COM_UT_PER9" localSheetId="7">#REF!</definedName>
    <definedName name="GSS_COM_UT_PER9" localSheetId="14">[8]CRITERIA!$CM$20:$CT$21</definedName>
    <definedName name="GSS_COM_UT_PER9">#REF!</definedName>
    <definedName name="GSS_COM_WY_PER1" localSheetId="7">#REF!</definedName>
    <definedName name="GSS_COM_WY_PER1" localSheetId="14">[8]CRITERIA!$K$129:$R$130</definedName>
    <definedName name="GSS_COM_WY_PER1">#REF!</definedName>
    <definedName name="GSS_COM_WY_PER10" localSheetId="7">#REF!</definedName>
    <definedName name="GSS_COM_WY_PER10" localSheetId="14">[8]CRITERIA!$CW$129:$DD$130</definedName>
    <definedName name="GSS_COM_WY_PER10">#REF!</definedName>
    <definedName name="GSS_COM_WY_PER11" localSheetId="7">#REF!</definedName>
    <definedName name="GSS_COM_WY_PER11" localSheetId="14">[8]CRITERIA!$DG$129:$DN$130</definedName>
    <definedName name="GSS_COM_WY_PER11">#REF!</definedName>
    <definedName name="GSS_COM_WY_PER12" localSheetId="7">#REF!</definedName>
    <definedName name="GSS_COM_WY_PER12" localSheetId="14">[8]CRITERIA!$DQ$129:$DX$130</definedName>
    <definedName name="GSS_COM_WY_PER12">#REF!</definedName>
    <definedName name="GSS_COM_WY_PER2" localSheetId="7">#REF!</definedName>
    <definedName name="GSS_COM_WY_PER2" localSheetId="14">[8]CRITERIA!$U$129:$AB$130</definedName>
    <definedName name="GSS_COM_WY_PER2">#REF!</definedName>
    <definedName name="GSS_COM_WY_PER3" localSheetId="7">#REF!</definedName>
    <definedName name="GSS_COM_WY_PER3" localSheetId="14">[8]CRITERIA!$AE$129:$AL$130</definedName>
    <definedName name="GSS_COM_WY_PER3">#REF!</definedName>
    <definedName name="GSS_COM_WY_PER4" localSheetId="7">#REF!</definedName>
    <definedName name="GSS_COM_WY_PER4" localSheetId="14">[8]CRITERIA!$AO$129:$AV$130</definedName>
    <definedName name="GSS_COM_WY_PER4">#REF!</definedName>
    <definedName name="GSS_COM_WY_PER5" localSheetId="7">#REF!</definedName>
    <definedName name="GSS_COM_WY_PER5" localSheetId="14">[8]CRITERIA!$AY$129:$BF$130</definedName>
    <definedName name="GSS_COM_WY_PER5">#REF!</definedName>
    <definedName name="GSS_COM_WY_PER6" localSheetId="7">#REF!</definedName>
    <definedName name="GSS_COM_WY_PER6" localSheetId="14">[8]CRITERIA!$BI$129:$BP$130</definedName>
    <definedName name="GSS_COM_WY_PER6">#REF!</definedName>
    <definedName name="GSS_COM_WY_PER7" localSheetId="7">#REF!</definedName>
    <definedName name="GSS_COM_WY_PER7" localSheetId="14">[8]CRITERIA!$BS$129:$BZ$130</definedName>
    <definedName name="GSS_COM_WY_PER7">#REF!</definedName>
    <definedName name="GSS_COM_WY_PER8" localSheetId="7">#REF!</definedName>
    <definedName name="GSS_COM_WY_PER8" localSheetId="14">[8]CRITERIA!$CC$129:$CJ$130</definedName>
    <definedName name="GSS_COM_WY_PER8">#REF!</definedName>
    <definedName name="GSS_COM_WY_PER9" localSheetId="7">#REF!</definedName>
    <definedName name="GSS_COM_WY_PER9" localSheetId="14">[8]CRITERIA!$CM$129:$CT$130</definedName>
    <definedName name="GSS_COM_WY_PER9">#REF!</definedName>
    <definedName name="GSS_DNG_UT_PER1" localSheetId="7">#REF!</definedName>
    <definedName name="GSS_DNG_UT_PER1" localSheetId="14">[8]CRITERIA!$K$14:$R$15</definedName>
    <definedName name="GSS_DNG_UT_PER1">#REF!</definedName>
    <definedName name="GSS_DNG_UT_PER10" localSheetId="7">#REF!</definedName>
    <definedName name="GSS_DNG_UT_PER10" localSheetId="14">[8]CRITERIA!$CW$14:$DD$15</definedName>
    <definedName name="GSS_DNG_UT_PER10">#REF!</definedName>
    <definedName name="GSS_DNG_UT_PER11" localSheetId="7">#REF!</definedName>
    <definedName name="GSS_DNG_UT_PER11" localSheetId="14">[8]CRITERIA!$DG$14:$DN$15</definedName>
    <definedName name="GSS_DNG_UT_PER11">#REF!</definedName>
    <definedName name="GSS_DNG_UT_PER12" localSheetId="7">#REF!</definedName>
    <definedName name="GSS_DNG_UT_PER12" localSheetId="14">[8]CRITERIA!$DQ$14:$DX$15</definedName>
    <definedName name="GSS_DNG_UT_PER12">#REF!</definedName>
    <definedName name="GSS_DNG_UT_PER2" localSheetId="7">#REF!</definedName>
    <definedName name="GSS_DNG_UT_PER2" localSheetId="14">[8]CRITERIA!$U$14:$AB$15</definedName>
    <definedName name="GSS_DNG_UT_PER2">#REF!</definedName>
    <definedName name="GSS_DNG_UT_PER3" localSheetId="7">#REF!</definedName>
    <definedName name="GSS_DNG_UT_PER3" localSheetId="14">[8]CRITERIA!$AE$14:$AL$15</definedName>
    <definedName name="GSS_DNG_UT_PER3">#REF!</definedName>
    <definedName name="GSS_DNG_UT_PER4" localSheetId="7">#REF!</definedName>
    <definedName name="GSS_DNG_UT_PER4" localSheetId="14">[8]CRITERIA!$AO$14:$AV$15</definedName>
    <definedName name="GSS_DNG_UT_PER4">#REF!</definedName>
    <definedName name="GSS_DNG_UT_PER5" localSheetId="7">#REF!</definedName>
    <definedName name="GSS_DNG_UT_PER5" localSheetId="14">[8]CRITERIA!$AY$14:$BF$15</definedName>
    <definedName name="GSS_DNG_UT_PER5">#REF!</definedName>
    <definedName name="GSS_DNG_UT_PER6" localSheetId="7">#REF!</definedName>
    <definedName name="GSS_DNG_UT_PER6" localSheetId="14">[8]CRITERIA!$BI$14:$BP$15</definedName>
    <definedName name="GSS_DNG_UT_PER6">#REF!</definedName>
    <definedName name="GSS_DNG_UT_PER7" localSheetId="7">#REF!</definedName>
    <definedName name="GSS_DNG_UT_PER7" localSheetId="14">[8]CRITERIA!$BS$14:$BZ$15</definedName>
    <definedName name="GSS_DNG_UT_PER7">#REF!</definedName>
    <definedName name="GSS_DNG_UT_PER8" localSheetId="7">#REF!</definedName>
    <definedName name="GSS_DNG_UT_PER8" localSheetId="14">[8]CRITERIA!$CC$14:$CJ$15</definedName>
    <definedName name="GSS_DNG_UT_PER8">#REF!</definedName>
    <definedName name="GSS_DNG_UT_PER9" localSheetId="7">#REF!</definedName>
    <definedName name="GSS_DNG_UT_PER9" localSheetId="14">[8]CRITERIA!$CM$14:$CT$15</definedName>
    <definedName name="GSS_DNG_UT_PER9">#REF!</definedName>
    <definedName name="GSS_DNG_WY_PER1" localSheetId="7">#REF!</definedName>
    <definedName name="GSS_DNG_WY_PER1" localSheetId="14">[8]CRITERIA!$K$126:$R$127</definedName>
    <definedName name="GSS_DNG_WY_PER1">#REF!</definedName>
    <definedName name="GSS_DNG_WY_PER10" localSheetId="7">#REF!</definedName>
    <definedName name="GSS_DNG_WY_PER10" localSheetId="14">[8]CRITERIA!$CW$126:$DD$127</definedName>
    <definedName name="GSS_DNG_WY_PER10">#REF!</definedName>
    <definedName name="GSS_DNG_WY_PER11" localSheetId="7">#REF!</definedName>
    <definedName name="GSS_DNG_WY_PER11" localSheetId="14">[8]CRITERIA!$DG$126:$DN$127</definedName>
    <definedName name="GSS_DNG_WY_PER11">#REF!</definedName>
    <definedName name="GSS_DNG_WY_PER12" localSheetId="7">#REF!</definedName>
    <definedName name="GSS_DNG_WY_PER12" localSheetId="14">[8]CRITERIA!$DQ$126:$DX$127</definedName>
    <definedName name="GSS_DNG_WY_PER12">#REF!</definedName>
    <definedName name="GSS_DNG_WY_PER2" localSheetId="7">#REF!</definedName>
    <definedName name="GSS_DNG_WY_PER2" localSheetId="14">[8]CRITERIA!$U$126:$AB$127</definedName>
    <definedName name="GSS_DNG_WY_PER2">#REF!</definedName>
    <definedName name="GSS_DNG_WY_PER3" localSheetId="7">#REF!</definedName>
    <definedName name="GSS_DNG_WY_PER3" localSheetId="14">[8]CRITERIA!$AE$126:$AL$127</definedName>
    <definedName name="GSS_DNG_WY_PER3">#REF!</definedName>
    <definedName name="GSS_DNG_WY_PER4" localSheetId="7">#REF!</definedName>
    <definedName name="GSS_DNG_WY_PER4" localSheetId="14">[8]CRITERIA!$AO$126:$AV$127</definedName>
    <definedName name="GSS_DNG_WY_PER4">#REF!</definedName>
    <definedName name="GSS_DNG_WY_PER5" localSheetId="7">#REF!</definedName>
    <definedName name="GSS_DNG_WY_PER5" localSheetId="14">[8]CRITERIA!$AY$126:$BF$127</definedName>
    <definedName name="GSS_DNG_WY_PER5">#REF!</definedName>
    <definedName name="GSS_DNG_WY_PER6" localSheetId="7">#REF!</definedName>
    <definedName name="GSS_DNG_WY_PER6" localSheetId="14">[8]CRITERIA!$BI$126:$BP$127</definedName>
    <definedName name="GSS_DNG_WY_PER6">#REF!</definedName>
    <definedName name="GSS_DNG_WY_PER7" localSheetId="7">#REF!</definedName>
    <definedName name="GSS_DNG_WY_PER7" localSheetId="14">[8]CRITERIA!$BS$126:$BZ$127</definedName>
    <definedName name="GSS_DNG_WY_PER7">#REF!</definedName>
    <definedName name="GSS_DNG_WY_PER8" localSheetId="7">#REF!</definedName>
    <definedName name="GSS_DNG_WY_PER8" localSheetId="14">[8]CRITERIA!$CC$126:$CJ$127</definedName>
    <definedName name="GSS_DNG_WY_PER8">#REF!</definedName>
    <definedName name="GSS_DNG_WY_PER9" localSheetId="7">#REF!</definedName>
    <definedName name="GSS_DNG_WY_PER9" localSheetId="14">[8]CRITERIA!$CM$126:$CT$127</definedName>
    <definedName name="GSS_DNG_WY_PER9">#REF!</definedName>
    <definedName name="GSS_SNG_UT_PER1" localSheetId="7">#REF!</definedName>
    <definedName name="GSS_SNG_UT_PER1" localSheetId="14">[8]CRITERIA!$K$17:$R$18</definedName>
    <definedName name="GSS_SNG_UT_PER1">#REF!</definedName>
    <definedName name="GSS_SNG_UT_PER10" localSheetId="7">#REF!</definedName>
    <definedName name="GSS_SNG_UT_PER10" localSheetId="14">[8]CRITERIA!$CW$17:$DD$18</definedName>
    <definedName name="GSS_SNG_UT_PER10">#REF!</definedName>
    <definedName name="GSS_SNG_UT_PER11" localSheetId="7">#REF!</definedName>
    <definedName name="GSS_SNG_UT_PER11" localSheetId="14">[8]CRITERIA!$DG$17:$DN$18</definedName>
    <definedName name="GSS_SNG_UT_PER11">#REF!</definedName>
    <definedName name="GSS_SNG_UT_PER12" localSheetId="7">#REF!</definedName>
    <definedName name="GSS_SNG_UT_PER12" localSheetId="14">[8]CRITERIA!$DQ$17:$DX$18</definedName>
    <definedName name="GSS_SNG_UT_PER12">#REF!</definedName>
    <definedName name="GSS_SNG_UT_PER2" localSheetId="7">#REF!</definedName>
    <definedName name="GSS_SNG_UT_PER2" localSheetId="14">[8]CRITERIA!$U$17:$AB$18</definedName>
    <definedName name="GSS_SNG_UT_PER2">#REF!</definedName>
    <definedName name="GSS_SNG_UT_PER3" localSheetId="7">#REF!</definedName>
    <definedName name="GSS_SNG_UT_PER3" localSheetId="14">[8]CRITERIA!$AE$17:$AL$18</definedName>
    <definedName name="GSS_SNG_UT_PER3">#REF!</definedName>
    <definedName name="GSS_SNG_UT_PER4" localSheetId="7">#REF!</definedName>
    <definedName name="GSS_SNG_UT_PER4" localSheetId="14">[8]CRITERIA!$AO$17:$AV$18</definedName>
    <definedName name="GSS_SNG_UT_PER4">#REF!</definedName>
    <definedName name="GSS_SNG_UT_PER5" localSheetId="7">#REF!</definedName>
    <definedName name="GSS_SNG_UT_PER5" localSheetId="14">[8]CRITERIA!$AY$17:$BF$18</definedName>
    <definedName name="GSS_SNG_UT_PER5">#REF!</definedName>
    <definedName name="GSS_SNG_UT_PER6" localSheetId="7">#REF!</definedName>
    <definedName name="GSS_SNG_UT_PER6" localSheetId="14">[8]CRITERIA!$BI$17:$BP$18</definedName>
    <definedName name="GSS_SNG_UT_PER6">#REF!</definedName>
    <definedName name="GSS_SNG_UT_PER7" localSheetId="7">#REF!</definedName>
    <definedName name="GSS_SNG_UT_PER7" localSheetId="14">[8]CRITERIA!$BS$17:$BZ$18</definedName>
    <definedName name="GSS_SNG_UT_PER7">#REF!</definedName>
    <definedName name="GSS_SNG_UT_PER8" localSheetId="7">#REF!</definedName>
    <definedName name="GSS_SNG_UT_PER8" localSheetId="14">[8]CRITERIA!$CC$17:$CJ$18</definedName>
    <definedName name="GSS_SNG_UT_PER8">#REF!</definedName>
    <definedName name="GSS_SNG_UT_PER9" localSheetId="7">#REF!</definedName>
    <definedName name="GSS_SNG_UT_PER9" localSheetId="14">[8]CRITERIA!$CM$17:$CT$18</definedName>
    <definedName name="GSS_SNG_UT_PER9">#REF!</definedName>
    <definedName name="GSS_WNA_UT_PER1" localSheetId="7">#REF!</definedName>
    <definedName name="GSS_WNA_UT_PER1" localSheetId="14">[8]CRITERIA!$K$23:$R$24</definedName>
    <definedName name="GSS_WNA_UT_PER1">#REF!</definedName>
    <definedName name="GSS_WNA_UT_PER10" localSheetId="7">#REF!</definedName>
    <definedName name="GSS_WNA_UT_PER10" localSheetId="14">[8]CRITERIA!$CW$23:$DD$24</definedName>
    <definedName name="GSS_WNA_UT_PER10">#REF!</definedName>
    <definedName name="GSS_WNA_UT_PER11" localSheetId="7">#REF!</definedName>
    <definedName name="GSS_WNA_UT_PER11" localSheetId="14">[8]CRITERIA!$DG$23:$DN$24</definedName>
    <definedName name="GSS_WNA_UT_PER11">#REF!</definedName>
    <definedName name="GSS_WNA_UT_PER12" localSheetId="7">#REF!</definedName>
    <definedName name="GSS_WNA_UT_PER12" localSheetId="14">[8]CRITERIA!$DQ$23:$DX$24</definedName>
    <definedName name="GSS_WNA_UT_PER12">#REF!</definedName>
    <definedName name="GSS_WNA_UT_PER2" localSheetId="7">#REF!</definedName>
    <definedName name="GSS_WNA_UT_PER2" localSheetId="14">[8]CRITERIA!$U$23:$AB$24</definedName>
    <definedName name="GSS_WNA_UT_PER2">#REF!</definedName>
    <definedName name="GSS_WNA_UT_PER3" localSheetId="7">#REF!</definedName>
    <definedName name="GSS_WNA_UT_PER3" localSheetId="14">[8]CRITERIA!$AE$23:$AL$24</definedName>
    <definedName name="GSS_WNA_UT_PER3">#REF!</definedName>
    <definedName name="GSS_WNA_UT_PER4" localSheetId="7">#REF!</definedName>
    <definedName name="GSS_WNA_UT_PER4" localSheetId="14">[8]CRITERIA!$AO$23:$AV$24</definedName>
    <definedName name="GSS_WNA_UT_PER4">#REF!</definedName>
    <definedName name="GSS_WNA_UT_PER5" localSheetId="7">#REF!</definedName>
    <definedName name="GSS_WNA_UT_PER5" localSheetId="14">[8]CRITERIA!$AY$23:$BF$24</definedName>
    <definedName name="GSS_WNA_UT_PER5">#REF!</definedName>
    <definedName name="GSS_WNA_UT_PER6" localSheetId="7">#REF!</definedName>
    <definedName name="GSS_WNA_UT_PER6" localSheetId="14">[8]CRITERIA!$BI$23:$BP$24</definedName>
    <definedName name="GSS_WNA_UT_PER6">#REF!</definedName>
    <definedName name="GSS_WNA_UT_PER7" localSheetId="7">#REF!</definedName>
    <definedName name="GSS_WNA_UT_PER7" localSheetId="14">[8]CRITERIA!$BS$23:$BZ$24</definedName>
    <definedName name="GSS_WNA_UT_PER7">#REF!</definedName>
    <definedName name="GSS_WNA_UT_PER8" localSheetId="7">#REF!</definedName>
    <definedName name="GSS_WNA_UT_PER8" localSheetId="14">[8]CRITERIA!$CC$23:$CJ$24</definedName>
    <definedName name="GSS_WNA_UT_PER8">#REF!</definedName>
    <definedName name="GSS_WNA_UT_PER9" localSheetId="7">#REF!</definedName>
    <definedName name="GSS_WNA_UT_PER9" localSheetId="14">[8]CRITERIA!$CM$23:$CT$24</definedName>
    <definedName name="GSS_WNA_UT_PER9">#REF!</definedName>
    <definedName name="GSW_WNA_PER1" localSheetId="7">[6]CRITERIA!$J$135:$Q$136</definedName>
    <definedName name="GSW_WNA_PER1" localSheetId="10">[7]CRITERIA!$J$135:$Q$136</definedName>
    <definedName name="GSW_WNA_PER1" localSheetId="14">[8]CRITERIA!$K$135:$R$136</definedName>
    <definedName name="GSW_WNA_PER1">[6]CRITERIA!$J$135:$Q$136</definedName>
    <definedName name="GSW_WNA_PER10" localSheetId="7">[6]CRITERIA!$CM$135:$CT$136</definedName>
    <definedName name="GSW_WNA_PER10" localSheetId="10">[7]CRITERIA!$CM$135:$CT$136</definedName>
    <definedName name="GSW_WNA_PER10" localSheetId="14">[8]CRITERIA!$CW$135:$DD$136</definedName>
    <definedName name="GSW_WNA_PER10">[6]CRITERIA!$CM$135:$CT$136</definedName>
    <definedName name="GSW_WNA_PER11" localSheetId="7">[6]CRITERIA!$CV$135:$DC$136</definedName>
    <definedName name="GSW_WNA_PER11" localSheetId="10">[7]CRITERIA!$CV$135:$DC$136</definedName>
    <definedName name="GSW_WNA_PER11" localSheetId="14">[8]CRITERIA!$DG$135:$DN$136</definedName>
    <definedName name="GSW_WNA_PER11">[6]CRITERIA!$CV$135:$DC$136</definedName>
    <definedName name="GSW_WNA_PER12" localSheetId="7">[6]CRITERIA!$DE$135:$DL$136</definedName>
    <definedName name="GSW_WNA_PER12" localSheetId="10">[7]CRITERIA!$DE$135:$DL$136</definedName>
    <definedName name="GSW_WNA_PER12" localSheetId="14">[8]CRITERIA!$DQ$135:$DX$136</definedName>
    <definedName name="GSW_WNA_PER12">[6]CRITERIA!$DE$135:$DL$136</definedName>
    <definedName name="GSW_WNA_PER2" localSheetId="7">[6]CRITERIA!$S$135:$Z$136</definedName>
    <definedName name="GSW_WNA_PER2" localSheetId="10">[7]CRITERIA!$S$135:$Z$136</definedName>
    <definedName name="GSW_WNA_PER2" localSheetId="14">[8]CRITERIA!$U$135:$AB$136</definedName>
    <definedName name="GSW_WNA_PER2">[6]CRITERIA!$S$135:$Z$136</definedName>
    <definedName name="GSW_WNA_PER3" localSheetId="7">[6]CRITERIA!$AB$135:$AI$136</definedName>
    <definedName name="GSW_WNA_PER3" localSheetId="10">[7]CRITERIA!$AB$135:$AI$136</definedName>
    <definedName name="GSW_WNA_PER3" localSheetId="14">[8]CRITERIA!$AE$135:$AL$136</definedName>
    <definedName name="GSW_WNA_PER3">[6]CRITERIA!$AB$135:$AI$136</definedName>
    <definedName name="GSW_WNA_PER4" localSheetId="7">[6]CRITERIA!$AK$135:$AR$136</definedName>
    <definedName name="GSW_WNA_PER4" localSheetId="10">[7]CRITERIA!$AK$135:$AR$136</definedName>
    <definedName name="GSW_WNA_PER4" localSheetId="14">[8]CRITERIA!$AO$135:$AV$136</definedName>
    <definedName name="GSW_WNA_PER4">[6]CRITERIA!$AK$135:$AR$136</definedName>
    <definedName name="GSW_WNA_PER5" localSheetId="7">[6]CRITERIA!$AT$135:$BA$136</definedName>
    <definedName name="GSW_WNA_PER5" localSheetId="10">[7]CRITERIA!$AT$135:$BA$136</definedName>
    <definedName name="GSW_WNA_PER5" localSheetId="14">[8]CRITERIA!$AY$135:$BF$136</definedName>
    <definedName name="GSW_WNA_PER5">[6]CRITERIA!$AT$135:$BA$136</definedName>
    <definedName name="GSW_WNA_PER6" localSheetId="7">[6]CRITERIA!$BC$135:$BJ$136</definedName>
    <definedName name="GSW_WNA_PER6" localSheetId="10">[7]CRITERIA!$BC$135:$BJ$136</definedName>
    <definedName name="GSW_WNA_PER6" localSheetId="14">[8]CRITERIA!$BI$135:$BP$136</definedName>
    <definedName name="GSW_WNA_PER6">[6]CRITERIA!$BC$135:$BJ$136</definedName>
    <definedName name="GSW_WNA_PER7" localSheetId="7">[6]CRITERIA!$BL$135:$BS$136</definedName>
    <definedName name="GSW_WNA_PER7" localSheetId="10">[7]CRITERIA!$BL$135:$BS$136</definedName>
    <definedName name="GSW_WNA_PER7" localSheetId="14">[8]CRITERIA!$BS$135:$BZ$136</definedName>
    <definedName name="GSW_WNA_PER7">[6]CRITERIA!$BL$135:$BS$136</definedName>
    <definedName name="GSW_WNA_PER8" localSheetId="7">[6]CRITERIA!$BU$135:$CB$136</definedName>
    <definedName name="GSW_WNA_PER8" localSheetId="10">[7]CRITERIA!$BU$135:$CB$136</definedName>
    <definedName name="GSW_WNA_PER8" localSheetId="14">[8]CRITERIA!$CC$135:$CJ$136</definedName>
    <definedName name="GSW_WNA_PER8">[6]CRITERIA!$BU$135:$CB$136</definedName>
    <definedName name="GSW_WNA_PER9" localSheetId="7">[6]CRITERIA!$CD$135:$CK$136</definedName>
    <definedName name="GSW_WNA_PER9" localSheetId="10">[7]CRITERIA!$CD$135:$CK$136</definedName>
    <definedName name="GSW_WNA_PER9" localSheetId="14">[8]CRITERIA!$CM$135:$CT$136</definedName>
    <definedName name="GSW_WNA_PER9">[6]CRITERIA!$CD$135:$CK$136</definedName>
    <definedName name="GTI_ADJ" localSheetId="7">#REF!</definedName>
    <definedName name="GTI_ADJ" localSheetId="17">#REF!</definedName>
    <definedName name="GTI_ADJ" localSheetId="34">#REF!</definedName>
    <definedName name="GTI_ADJ">#REF!</definedName>
    <definedName name="GTI_ADJ_UT" localSheetId="7">#REF!</definedName>
    <definedName name="GTI_ADJ_UT" localSheetId="17">#REF!</definedName>
    <definedName name="GTI_ADJ_UT" localSheetId="34">#REF!</definedName>
    <definedName name="GTI_ADJ_UT">#REF!</definedName>
    <definedName name="GTI_ADJ_WY" localSheetId="7">#REF!</definedName>
    <definedName name="GTI_ADJ_WY" localSheetId="17">#REF!</definedName>
    <definedName name="GTI_ADJ_WY" localSheetId="34">#REF!</definedName>
    <definedName name="GTI_ADJ_WY">#REF!</definedName>
    <definedName name="HIST_101_PROD" localSheetId="7">'[4]Rate Base'!#REF!</definedName>
    <definedName name="HIST_101_PROD" localSheetId="17">'[4]Rate Base'!#REF!</definedName>
    <definedName name="HIST_101_PROD" localSheetId="34">'[4]Rate Base'!#REF!</definedName>
    <definedName name="HIST_101_PROD">'[4]Rate Base'!#REF!</definedName>
    <definedName name="HIST_108_PROD" localSheetId="7">'[4]Rate Base'!#REF!</definedName>
    <definedName name="HIST_108_PROD" localSheetId="17">'[4]Rate Base'!#REF!</definedName>
    <definedName name="HIST_108_PROD" localSheetId="34">'[4]Rate Base'!#REF!</definedName>
    <definedName name="HIST_108_PROD">'[4]Rate Base'!#REF!</definedName>
    <definedName name="HIST_111_PROD" localSheetId="7">'[4]Rate Base'!#REF!</definedName>
    <definedName name="HIST_111_PROD" localSheetId="17">'[4]Rate Base'!#REF!</definedName>
    <definedName name="HIST_111_PROD" localSheetId="34">'[4]Rate Base'!#REF!</definedName>
    <definedName name="HIST_111_PROD">'[4]Rate Base'!#REF!</definedName>
    <definedName name="HIST_403_GEN">[2]EXPENSES!$G$391</definedName>
    <definedName name="HIST_403_PROD">[2]EXPENSES!$G$388</definedName>
    <definedName name="HIST_403_UT">[2]EXPENSES!$G$390</definedName>
    <definedName name="HIST_403_WY">[2]EXPENSES!$G$389</definedName>
    <definedName name="Home" localSheetId="7">'[4]Control Panel'!#REF!</definedName>
    <definedName name="Home" localSheetId="17">'[4]Control Panel'!#REF!</definedName>
    <definedName name="Home" localSheetId="34">'[4]Control Panel'!#REF!</definedName>
    <definedName name="Home">'[4]Control Panel'!#REF!</definedName>
    <definedName name="I2_COM_UT_PER1" localSheetId="7">#REF!</definedName>
    <definedName name="I2_COM_UT_PER1" localSheetId="14">[8]CRITERIA!$K$52:$R$53</definedName>
    <definedName name="I2_COM_UT_PER1">#REF!</definedName>
    <definedName name="I2_COM_UT_PER10" localSheetId="7">#REF!</definedName>
    <definedName name="I2_COM_UT_PER10" localSheetId="14">[8]CRITERIA!$CW$52:$DD$53</definedName>
    <definedName name="I2_COM_UT_PER10">#REF!</definedName>
    <definedName name="I2_COM_UT_PER11" localSheetId="7">#REF!</definedName>
    <definedName name="I2_COM_UT_PER11" localSheetId="14">[8]CRITERIA!$DG$52:$DN$53</definedName>
    <definedName name="I2_COM_UT_PER11">#REF!</definedName>
    <definedName name="I2_COM_UT_PER12" localSheetId="7">#REF!</definedName>
    <definedName name="I2_COM_UT_PER12" localSheetId="14">[8]CRITERIA!$DQ$52:$DX$53</definedName>
    <definedName name="I2_COM_UT_PER12">#REF!</definedName>
    <definedName name="I2_COM_UT_PER2" localSheetId="7">#REF!</definedName>
    <definedName name="I2_COM_UT_PER2" localSheetId="14">[8]CRITERIA!$U$52:$AB$53</definedName>
    <definedName name="I2_COM_UT_PER2">#REF!</definedName>
    <definedName name="I2_COM_UT_PER3" localSheetId="7">#REF!</definedName>
    <definedName name="I2_COM_UT_PER3" localSheetId="14">[8]CRITERIA!$AE$52:$AL$53</definedName>
    <definedName name="I2_COM_UT_PER3">#REF!</definedName>
    <definedName name="I2_COM_UT_PER4" localSheetId="7">#REF!</definedName>
    <definedName name="I2_COM_UT_PER4" localSheetId="14">[8]CRITERIA!$AO$52:$AV$53</definedName>
    <definedName name="I2_COM_UT_PER4">#REF!</definedName>
    <definedName name="I2_COM_UT_PER5" localSheetId="7">#REF!</definedName>
    <definedName name="I2_COM_UT_PER5" localSheetId="14">[8]CRITERIA!$AY$52:$BF$53</definedName>
    <definedName name="I2_COM_UT_PER5">#REF!</definedName>
    <definedName name="I2_COM_UT_PER6" localSheetId="7">#REF!</definedName>
    <definedName name="I2_COM_UT_PER6" localSheetId="14">[8]CRITERIA!$BI$52:$BP$53</definedName>
    <definedName name="I2_COM_UT_PER6">#REF!</definedName>
    <definedName name="I2_COM_UT_PER7" localSheetId="7">#REF!</definedName>
    <definedName name="I2_COM_UT_PER7" localSheetId="14">[8]CRITERIA!$BS$52:$BZ$53</definedName>
    <definedName name="I2_COM_UT_PER7">#REF!</definedName>
    <definedName name="I2_COM_UT_PER8" localSheetId="7">#REF!</definedName>
    <definedName name="I2_COM_UT_PER8" localSheetId="14">[8]CRITERIA!$CC$52:$CJ$53</definedName>
    <definedName name="I2_COM_UT_PER8">#REF!</definedName>
    <definedName name="I2_COM_UT_PER9" localSheetId="7">#REF!</definedName>
    <definedName name="I2_COM_UT_PER9" localSheetId="14">[8]CRITERIA!$CM$52:$CT$53</definedName>
    <definedName name="I2_COM_UT_PER9">#REF!</definedName>
    <definedName name="I2_DNG_UT_PER1" localSheetId="7">#REF!</definedName>
    <definedName name="I2_DNG_UT_PER1" localSheetId="14">[8]CRITERIA!$K$46:$R$47</definedName>
    <definedName name="I2_DNG_UT_PER1">#REF!</definedName>
    <definedName name="I2_DNG_UT_PER10" localSheetId="7">#REF!</definedName>
    <definedName name="I2_DNG_UT_PER10" localSheetId="14">[8]CRITERIA!$CW$46:$DD$47</definedName>
    <definedName name="I2_DNG_UT_PER10">#REF!</definedName>
    <definedName name="I2_DNG_UT_PER11" localSheetId="7">#REF!</definedName>
    <definedName name="I2_DNG_UT_PER11" localSheetId="14">[8]CRITERIA!$DG$46:$DN$47</definedName>
    <definedName name="I2_DNG_UT_PER11">#REF!</definedName>
    <definedName name="I2_DNG_UT_PER12" localSheetId="7">#REF!</definedName>
    <definedName name="I2_DNG_UT_PER12" localSheetId="14">[8]CRITERIA!$DQ$46:$DX$47</definedName>
    <definedName name="I2_DNG_UT_PER12">#REF!</definedName>
    <definedName name="I2_DNG_UT_PER2" localSheetId="7">#REF!</definedName>
    <definedName name="I2_DNG_UT_PER2" localSheetId="14">[8]CRITERIA!$U$46:$AB$47</definedName>
    <definedName name="I2_DNG_UT_PER2">#REF!</definedName>
    <definedName name="I2_DNG_UT_PER3" localSheetId="7">#REF!</definedName>
    <definedName name="I2_DNG_UT_PER3" localSheetId="14">[8]CRITERIA!$AE$46:$AL$47</definedName>
    <definedName name="I2_DNG_UT_PER3">#REF!</definedName>
    <definedName name="I2_DNG_UT_PER4" localSheetId="7">#REF!</definedName>
    <definedName name="I2_DNG_UT_PER4" localSheetId="14">[8]CRITERIA!$AO$46:$AV$47</definedName>
    <definedName name="I2_DNG_UT_PER4">#REF!</definedName>
    <definedName name="I2_DNG_UT_PER5" localSheetId="7">#REF!</definedName>
    <definedName name="I2_DNG_UT_PER5" localSheetId="14">[8]CRITERIA!$AY$46:$BF$47</definedName>
    <definedName name="I2_DNG_UT_PER5">#REF!</definedName>
    <definedName name="I2_DNG_UT_PER6" localSheetId="7">#REF!</definedName>
    <definedName name="I2_DNG_UT_PER6" localSheetId="14">[8]CRITERIA!$BI$46:$BP$47</definedName>
    <definedName name="I2_DNG_UT_PER6">#REF!</definedName>
    <definedName name="I2_DNG_UT_PER7" localSheetId="7">#REF!</definedName>
    <definedName name="I2_DNG_UT_PER7" localSheetId="14">[8]CRITERIA!$BS$46:$BZ$47</definedName>
    <definedName name="I2_DNG_UT_PER7">#REF!</definedName>
    <definedName name="I2_DNG_UT_PER8" localSheetId="7">#REF!</definedName>
    <definedName name="I2_DNG_UT_PER8" localSheetId="14">[8]CRITERIA!$CC$46:$CJ$47</definedName>
    <definedName name="I2_DNG_UT_PER8">#REF!</definedName>
    <definedName name="I2_DNG_UT_PER9" localSheetId="7">#REF!</definedName>
    <definedName name="I2_DNG_UT_PER9" localSheetId="14">[8]CRITERIA!$CM$46:$CT$47</definedName>
    <definedName name="I2_DNG_UT_PER9">#REF!</definedName>
    <definedName name="I2_SNG_UT_PER1" localSheetId="7">#REF!</definedName>
    <definedName name="I2_SNG_UT_PER1" localSheetId="14">[8]CRITERIA!$K$49:$R$50</definedName>
    <definedName name="I2_SNG_UT_PER1">#REF!</definedName>
    <definedName name="I2_SNG_UT_PER10" localSheetId="7">#REF!</definedName>
    <definedName name="I2_SNG_UT_PER10" localSheetId="14">[8]CRITERIA!$CW$49:$DD$50</definedName>
    <definedName name="I2_SNG_UT_PER10">#REF!</definedName>
    <definedName name="I2_SNG_UT_PER11" localSheetId="7">#REF!</definedName>
    <definedName name="I2_SNG_UT_PER11" localSheetId="14">[8]CRITERIA!$DG$49:$DN$50</definedName>
    <definedName name="I2_SNG_UT_PER11">#REF!</definedName>
    <definedName name="I2_SNG_UT_PER12" localSheetId="7">#REF!</definedName>
    <definedName name="I2_SNG_UT_PER12" localSheetId="14">[8]CRITERIA!$DQ$49:$DX$50</definedName>
    <definedName name="I2_SNG_UT_PER12">#REF!</definedName>
    <definedName name="I2_SNG_UT_PER2" localSheetId="7">#REF!</definedName>
    <definedName name="I2_SNG_UT_PER2" localSheetId="14">[8]CRITERIA!$U$49:$AB$50</definedName>
    <definedName name="I2_SNG_UT_PER2">#REF!</definedName>
    <definedName name="I2_SNG_UT_PER3" localSheetId="7">#REF!</definedName>
    <definedName name="I2_SNG_UT_PER3" localSheetId="14">[8]CRITERIA!$AE$49:$AL$50</definedName>
    <definedName name="I2_SNG_UT_PER3">#REF!</definedName>
    <definedName name="I2_SNG_UT_PER4" localSheetId="7">#REF!</definedName>
    <definedName name="I2_SNG_UT_PER4" localSheetId="14">[8]CRITERIA!$AO$49:$AV$50</definedName>
    <definedName name="I2_SNG_UT_PER4">#REF!</definedName>
    <definedName name="I2_SNG_UT_PER5" localSheetId="7">#REF!</definedName>
    <definedName name="I2_SNG_UT_PER5" localSheetId="14">[8]CRITERIA!$AY$49:$BF$50</definedName>
    <definedName name="I2_SNG_UT_PER5">#REF!</definedName>
    <definedName name="I2_SNG_UT_PER6" localSheetId="7">#REF!</definedName>
    <definedName name="I2_SNG_UT_PER6" localSheetId="14">[8]CRITERIA!$BI$49:$BP$50</definedName>
    <definedName name="I2_SNG_UT_PER6">#REF!</definedName>
    <definedName name="I2_SNG_UT_PER7" localSheetId="7">#REF!</definedName>
    <definedName name="I2_SNG_UT_PER7" localSheetId="14">[8]CRITERIA!$BS$49:$BZ$50</definedName>
    <definedName name="I2_SNG_UT_PER7">#REF!</definedName>
    <definedName name="I2_SNG_UT_PER8" localSheetId="7">#REF!</definedName>
    <definedName name="I2_SNG_UT_PER8" localSheetId="14">[8]CRITERIA!$CC$49:$CJ$50</definedName>
    <definedName name="I2_SNG_UT_PER8">#REF!</definedName>
    <definedName name="I2_SNG_UT_PER9" localSheetId="7">#REF!</definedName>
    <definedName name="I2_SNG_UT_PER9" localSheetId="14">[8]CRITERIA!$CM$49:$CT$50</definedName>
    <definedName name="I2_SNG_UT_PER9">#REF!</definedName>
    <definedName name="I4_COM_UT_PER1" localSheetId="7">#REF!</definedName>
    <definedName name="I4_COM_UT_PER1" localSheetId="14">[8]CRITERIA!$K$61:$R$62</definedName>
    <definedName name="I4_COM_UT_PER1">#REF!</definedName>
    <definedName name="I4_COM_UT_PER10" localSheetId="7">#REF!</definedName>
    <definedName name="I4_COM_UT_PER10" localSheetId="14">[8]CRITERIA!$CW$61:$DD$62</definedName>
    <definedName name="I4_COM_UT_PER10">#REF!</definedName>
    <definedName name="I4_COM_UT_PER11" localSheetId="7">#REF!</definedName>
    <definedName name="I4_COM_UT_PER11" localSheetId="14">[8]CRITERIA!$DG$61:$DN$62</definedName>
    <definedName name="I4_COM_UT_PER11">#REF!</definedName>
    <definedName name="I4_COM_UT_PER12" localSheetId="7">#REF!</definedName>
    <definedName name="I4_COM_UT_PER12" localSheetId="14">[8]CRITERIA!$DQ$61:$DX$62</definedName>
    <definedName name="I4_COM_UT_PER12">#REF!</definedName>
    <definedName name="I4_COM_UT_PER2" localSheetId="7">#REF!</definedName>
    <definedName name="I4_COM_UT_PER2" localSheetId="14">[8]CRITERIA!$U$61:$AB$62</definedName>
    <definedName name="I4_COM_UT_PER2">#REF!</definedName>
    <definedName name="I4_COM_UT_PER3" localSheetId="7">#REF!</definedName>
    <definedName name="I4_COM_UT_PER3" localSheetId="14">[8]CRITERIA!$AE$61:$AL$62</definedName>
    <definedName name="I4_COM_UT_PER3">#REF!</definedName>
    <definedName name="I4_COM_UT_PER4" localSheetId="7">#REF!</definedName>
    <definedName name="I4_COM_UT_PER4" localSheetId="14">[8]CRITERIA!$AO$61:$AV$62</definedName>
    <definedName name="I4_COM_UT_PER4">#REF!</definedName>
    <definedName name="I4_COM_UT_PER5" localSheetId="7">#REF!</definedName>
    <definedName name="I4_COM_UT_PER5" localSheetId="14">[8]CRITERIA!$AY$61:$BF$62</definedName>
    <definedName name="I4_COM_UT_PER5">#REF!</definedName>
    <definedName name="I4_COM_UT_PER6" localSheetId="7">#REF!</definedName>
    <definedName name="I4_COM_UT_PER6" localSheetId="14">[8]CRITERIA!$BI$61:$BP$62</definedName>
    <definedName name="I4_COM_UT_PER6">#REF!</definedName>
    <definedName name="I4_COM_UT_PER7" localSheetId="7">#REF!</definedName>
    <definedName name="I4_COM_UT_PER7" localSheetId="14">[8]CRITERIA!$BS$61:$BZ$62</definedName>
    <definedName name="I4_COM_UT_PER7">#REF!</definedName>
    <definedName name="I4_COM_UT_PER8" localSheetId="7">#REF!</definedName>
    <definedName name="I4_COM_UT_PER8" localSheetId="14">[8]CRITERIA!$CC$61:$CJ$62</definedName>
    <definedName name="I4_COM_UT_PER8">#REF!</definedName>
    <definedName name="I4_COM_UT_PER9" localSheetId="7">#REF!</definedName>
    <definedName name="I4_COM_UT_PER9" localSheetId="14">[8]CRITERIA!$CM$61:$CT$62</definedName>
    <definedName name="I4_COM_UT_PER9">#REF!</definedName>
    <definedName name="I4_COM_WY_PER1" localSheetId="7">#REF!</definedName>
    <definedName name="I4_COM_WY_PER1" localSheetId="14">[8]CRITERIA!$K$138:$R$139</definedName>
    <definedName name="I4_COM_WY_PER1">#REF!</definedName>
    <definedName name="I4_COM_WY_PER10" localSheetId="7">#REF!</definedName>
    <definedName name="I4_COM_WY_PER10" localSheetId="14">[8]CRITERIA!$CW$138:$DD$139</definedName>
    <definedName name="I4_COM_WY_PER10">#REF!</definedName>
    <definedName name="I4_COM_WY_PER11" localSheetId="7">#REF!</definedName>
    <definedName name="I4_COM_WY_PER11" localSheetId="14">[8]CRITERIA!$DG$138:$DN$139</definedName>
    <definedName name="I4_COM_WY_PER11">#REF!</definedName>
    <definedName name="I4_COM_WY_PER12" localSheetId="7">#REF!</definedName>
    <definedName name="I4_COM_WY_PER12" localSheetId="14">[8]CRITERIA!$DQ$138:$DX$139</definedName>
    <definedName name="I4_COM_WY_PER12">#REF!</definedName>
    <definedName name="I4_COM_WY_PER2" localSheetId="7">#REF!</definedName>
    <definedName name="I4_COM_WY_PER2" localSheetId="14">[8]CRITERIA!$U$138:$AB$139</definedName>
    <definedName name="I4_COM_WY_PER2">#REF!</definedName>
    <definedName name="I4_COM_WY_PER3" localSheetId="7">#REF!</definedName>
    <definedName name="I4_COM_WY_PER3" localSheetId="14">[8]CRITERIA!$AE$138:$AL$139</definedName>
    <definedName name="I4_COM_WY_PER3">#REF!</definedName>
    <definedName name="I4_COM_WY_PER4" localSheetId="7">#REF!</definedName>
    <definedName name="I4_COM_WY_PER4" localSheetId="14">[8]CRITERIA!$AO$138:$AV$139</definedName>
    <definedName name="I4_COM_WY_PER4">#REF!</definedName>
    <definedName name="I4_COM_WY_PER5" localSheetId="7">#REF!</definedName>
    <definedName name="I4_COM_WY_PER5" localSheetId="14">[8]CRITERIA!$AY$138:$BF$139</definedName>
    <definedName name="I4_COM_WY_PER5">#REF!</definedName>
    <definedName name="I4_COM_WY_PER6" localSheetId="7">#REF!</definedName>
    <definedName name="I4_COM_WY_PER6" localSheetId="14">[8]CRITERIA!$BI$138:$BP$139</definedName>
    <definedName name="I4_COM_WY_PER6">#REF!</definedName>
    <definedName name="I4_COM_WY_PER7" localSheetId="7">#REF!</definedName>
    <definedName name="I4_COM_WY_PER7" localSheetId="14">[8]CRITERIA!$BS$138:$BZ$139</definedName>
    <definedName name="I4_COM_WY_PER7">#REF!</definedName>
    <definedName name="I4_COM_WY_PER8" localSheetId="7">#REF!</definedName>
    <definedName name="I4_COM_WY_PER8" localSheetId="14">[8]CRITERIA!$CC$138:$CJ$139</definedName>
    <definedName name="I4_COM_WY_PER8">#REF!</definedName>
    <definedName name="I4_COM_WY_PER9" localSheetId="7">#REF!</definedName>
    <definedName name="I4_COM_WY_PER9" localSheetId="14">[8]CRITERIA!$CM$138:$CT$139</definedName>
    <definedName name="I4_COM_WY_PER9">#REF!</definedName>
    <definedName name="I4_DNG_UT_PER1" localSheetId="7">#REF!</definedName>
    <definedName name="I4_DNG_UT_PER1" localSheetId="14">[8]CRITERIA!$K$55:$R$56</definedName>
    <definedName name="I4_DNG_UT_PER1">#REF!</definedName>
    <definedName name="I4_DNG_UT_PER10" localSheetId="7">#REF!</definedName>
    <definedName name="I4_DNG_UT_PER10" localSheetId="14">[8]CRITERIA!$CW$55:$DD$56</definedName>
    <definedName name="I4_DNG_UT_PER10">#REF!</definedName>
    <definedName name="I4_DNG_UT_PER11" localSheetId="7">#REF!</definedName>
    <definedName name="I4_DNG_UT_PER11" localSheetId="14">[8]CRITERIA!$DG$55:$DN$56</definedName>
    <definedName name="I4_DNG_UT_PER11">#REF!</definedName>
    <definedName name="I4_DNG_UT_PER12" localSheetId="7">#REF!</definedName>
    <definedName name="I4_DNG_UT_PER12" localSheetId="14">[8]CRITERIA!$DQ$55:$DX$56</definedName>
    <definedName name="I4_DNG_UT_PER12">#REF!</definedName>
    <definedName name="I4_DNG_UT_PER2" localSheetId="7">#REF!</definedName>
    <definedName name="I4_DNG_UT_PER2" localSheetId="14">[8]CRITERIA!$U$55:$AB$56</definedName>
    <definedName name="I4_DNG_UT_PER2">#REF!</definedName>
    <definedName name="I4_DNG_UT_PER3" localSheetId="7">#REF!</definedName>
    <definedName name="I4_DNG_UT_PER3" localSheetId="14">[8]CRITERIA!$AE$55:$AL$56</definedName>
    <definedName name="I4_DNG_UT_PER3">#REF!</definedName>
    <definedName name="I4_DNG_UT_PER4" localSheetId="7">#REF!</definedName>
    <definedName name="I4_DNG_UT_PER4" localSheetId="14">[8]CRITERIA!$AO$55:$AV$56</definedName>
    <definedName name="I4_DNG_UT_PER4">#REF!</definedName>
    <definedName name="I4_DNG_UT_PER5" localSheetId="7">#REF!</definedName>
    <definedName name="I4_DNG_UT_PER5" localSheetId="14">[8]CRITERIA!$AY$55:$BF$56</definedName>
    <definedName name="I4_DNG_UT_PER5">#REF!</definedName>
    <definedName name="I4_DNG_UT_PER6" localSheetId="7">#REF!</definedName>
    <definedName name="I4_DNG_UT_PER6" localSheetId="14">[8]CRITERIA!$BI$55:$BP$56</definedName>
    <definedName name="I4_DNG_UT_PER6">#REF!</definedName>
    <definedName name="I4_DNG_UT_PER7" localSheetId="7">#REF!</definedName>
    <definedName name="I4_DNG_UT_PER7" localSheetId="14">[8]CRITERIA!$BS$55:$BZ$56</definedName>
    <definedName name="I4_DNG_UT_PER7">#REF!</definedName>
    <definedName name="I4_DNG_UT_PER8" localSheetId="7">#REF!</definedName>
    <definedName name="I4_DNG_UT_PER8" localSheetId="14">[8]CRITERIA!$CC$55:$CJ$56</definedName>
    <definedName name="I4_DNG_UT_PER8">#REF!</definedName>
    <definedName name="I4_DNG_UT_PER9" localSheetId="7">#REF!</definedName>
    <definedName name="I4_DNG_UT_PER9" localSheetId="14">[8]CRITERIA!$CM$55:$CT$56</definedName>
    <definedName name="I4_DNG_UT_PER9">#REF!</definedName>
    <definedName name="I4_DNG_WY_PER1" localSheetId="7">#REF!</definedName>
    <definedName name="I4_DNG_WY_PER1" localSheetId="14">[8]CRITERIA!$K$132:$R$133</definedName>
    <definedName name="I4_DNG_WY_PER1">#REF!</definedName>
    <definedName name="I4_DNG_WY_PER10" localSheetId="7">#REF!</definedName>
    <definedName name="I4_DNG_WY_PER10" localSheetId="14">[8]CRITERIA!$CW$132:$DD$133</definedName>
    <definedName name="I4_DNG_WY_PER10">#REF!</definedName>
    <definedName name="I4_DNG_WY_PER11" localSheetId="7">#REF!</definedName>
    <definedName name="I4_DNG_WY_PER11" localSheetId="14">[8]CRITERIA!$DG$132:$DN$133</definedName>
    <definedName name="I4_DNG_WY_PER11">#REF!</definedName>
    <definedName name="I4_DNG_WY_PER12" localSheetId="7">#REF!</definedName>
    <definedName name="I4_DNG_WY_PER12" localSheetId="14">[8]CRITERIA!$DQ$132:$DX$133</definedName>
    <definedName name="I4_DNG_WY_PER12">#REF!</definedName>
    <definedName name="I4_DNG_WY_PER2" localSheetId="7">#REF!</definedName>
    <definedName name="I4_DNG_WY_PER2" localSheetId="14">[8]CRITERIA!$U$132:$AB$133</definedName>
    <definedName name="I4_DNG_WY_PER2">#REF!</definedName>
    <definedName name="I4_DNG_WY_PER3" localSheetId="7">#REF!</definedName>
    <definedName name="I4_DNG_WY_PER3" localSheetId="14">[8]CRITERIA!$AE$132:$AL$133</definedName>
    <definedName name="I4_DNG_WY_PER3">#REF!</definedName>
    <definedName name="I4_DNG_WY_PER4" localSheetId="7">#REF!</definedName>
    <definedName name="I4_DNG_WY_PER4" localSheetId="14">[8]CRITERIA!$AO$132:$AV$133</definedName>
    <definedName name="I4_DNG_WY_PER4">#REF!</definedName>
    <definedName name="I4_DNG_WY_PER5" localSheetId="7">#REF!</definedName>
    <definedName name="I4_DNG_WY_PER5" localSheetId="14">[8]CRITERIA!$AY$132:$BF$133</definedName>
    <definedName name="I4_DNG_WY_PER5">#REF!</definedName>
    <definedName name="I4_DNG_WY_PER6" localSheetId="7">#REF!</definedName>
    <definedName name="I4_DNG_WY_PER6" localSheetId="14">[8]CRITERIA!$BI$132:$BP$133</definedName>
    <definedName name="I4_DNG_WY_PER6">#REF!</definedName>
    <definedName name="I4_DNG_WY_PER7" localSheetId="7">#REF!</definedName>
    <definedName name="I4_DNG_WY_PER7" localSheetId="14">[8]CRITERIA!$BS$132:$BZ$133</definedName>
    <definedName name="I4_DNG_WY_PER7">#REF!</definedName>
    <definedName name="I4_DNG_WY_PER8" localSheetId="7">#REF!</definedName>
    <definedName name="I4_DNG_WY_PER8" localSheetId="14">[8]CRITERIA!$CC$132:$CJ$133</definedName>
    <definedName name="I4_DNG_WY_PER8">#REF!</definedName>
    <definedName name="I4_DNG_WY_PER9" localSheetId="7">#REF!</definedName>
    <definedName name="I4_DNG_WY_PER9" localSheetId="14">[8]CRITERIA!$CM$132:$CT$133</definedName>
    <definedName name="I4_DNG_WY_PER9">#REF!</definedName>
    <definedName name="I4_SNG_UT_PER1" localSheetId="7">#REF!</definedName>
    <definedName name="I4_SNG_UT_PER1" localSheetId="14">[8]CRITERIA!$K$58:$R$59</definedName>
    <definedName name="I4_SNG_UT_PER1">#REF!</definedName>
    <definedName name="I4_SNG_UT_PER10" localSheetId="7">#REF!</definedName>
    <definedName name="I4_SNG_UT_PER10" localSheetId="14">[8]CRITERIA!$CW$58:$DD$59</definedName>
    <definedName name="I4_SNG_UT_PER10">#REF!</definedName>
    <definedName name="I4_SNG_UT_PER11" localSheetId="7">#REF!</definedName>
    <definedName name="I4_SNG_UT_PER11" localSheetId="14">[8]CRITERIA!$DG$58:$DN$59</definedName>
    <definedName name="I4_SNG_UT_PER11">#REF!</definedName>
    <definedName name="I4_SNG_UT_PER12" localSheetId="7">#REF!</definedName>
    <definedName name="I4_SNG_UT_PER12" localSheetId="14">[8]CRITERIA!$DQ$58:$DX$59</definedName>
    <definedName name="I4_SNG_UT_PER12">#REF!</definedName>
    <definedName name="I4_SNG_UT_PER2" localSheetId="7">#REF!</definedName>
    <definedName name="I4_SNG_UT_PER2" localSheetId="14">[8]CRITERIA!$U$58:$AB$59</definedName>
    <definedName name="I4_SNG_UT_PER2">#REF!</definedName>
    <definedName name="I4_SNG_UT_PER3" localSheetId="7">#REF!</definedName>
    <definedName name="I4_SNG_UT_PER3" localSheetId="14">[8]CRITERIA!$AE$58:$AL$59</definedName>
    <definedName name="I4_SNG_UT_PER3">#REF!</definedName>
    <definedName name="I4_SNG_UT_PER4" localSheetId="7">#REF!</definedName>
    <definedName name="I4_SNG_UT_PER4" localSheetId="14">[8]CRITERIA!$AO$58:$AV$59</definedName>
    <definedName name="I4_SNG_UT_PER4">#REF!</definedName>
    <definedName name="I4_SNG_UT_PER5" localSheetId="7">#REF!</definedName>
    <definedName name="I4_SNG_UT_PER5" localSheetId="14">[8]CRITERIA!$AY$58:$BF$59</definedName>
    <definedName name="I4_SNG_UT_PER5">#REF!</definedName>
    <definedName name="I4_SNG_UT_PER6" localSheetId="7">#REF!</definedName>
    <definedName name="I4_SNG_UT_PER6" localSheetId="14">[8]CRITERIA!$BI$58:$BP$59</definedName>
    <definedName name="I4_SNG_UT_PER6">#REF!</definedName>
    <definedName name="I4_SNG_UT_PER7" localSheetId="7">#REF!</definedName>
    <definedName name="I4_SNG_UT_PER7" localSheetId="14">[8]CRITERIA!$BS$58:$BZ$59</definedName>
    <definedName name="I4_SNG_UT_PER7">#REF!</definedName>
    <definedName name="I4_SNG_UT_PER8" localSheetId="7">#REF!</definedName>
    <definedName name="I4_SNG_UT_PER8" localSheetId="14">[8]CRITERIA!$CC$58:$CJ$59</definedName>
    <definedName name="I4_SNG_UT_PER8">#REF!</definedName>
    <definedName name="I4_SNG_UT_PER9" localSheetId="7">#REF!</definedName>
    <definedName name="I4_SNG_UT_PER9" localSheetId="14">[8]CRITERIA!$CM$58:$CT$59</definedName>
    <definedName name="I4_SNG_UT_PER9">#REF!</definedName>
    <definedName name="I4_SNG_WY_PER1" localSheetId="7">#REF!</definedName>
    <definedName name="I4_SNG_WY_PER1" localSheetId="14">[8]CRITERIA!$K$144:$R$145</definedName>
    <definedName name="I4_SNG_WY_PER1">#REF!</definedName>
    <definedName name="I4_SNG_WY_PER10" localSheetId="7">#REF!</definedName>
    <definedName name="I4_SNG_WY_PER10" localSheetId="14">[8]CRITERIA!$CW$144:$DD$145</definedName>
    <definedName name="I4_SNG_WY_PER10">#REF!</definedName>
    <definedName name="I4_SNG_WY_PER11" localSheetId="7">#REF!</definedName>
    <definedName name="I4_SNG_WY_PER11" localSheetId="14">[8]CRITERIA!$DG$144:$DN$145</definedName>
    <definedName name="I4_SNG_WY_PER11">#REF!</definedName>
    <definedName name="I4_SNG_WY_PER12" localSheetId="7">#REF!</definedName>
    <definedName name="I4_SNG_WY_PER12" localSheetId="14">[8]CRITERIA!$DQ$144:$DX$145</definedName>
    <definedName name="I4_SNG_WY_PER12">#REF!</definedName>
    <definedName name="I4_SNG_WY_PER2" localSheetId="7">#REF!</definedName>
    <definedName name="I4_SNG_WY_PER2" localSheetId="14">[8]CRITERIA!$U$144:$AB$145</definedName>
    <definedName name="I4_SNG_WY_PER2">#REF!</definedName>
    <definedName name="I4_SNG_WY_PER3" localSheetId="7">#REF!</definedName>
    <definedName name="I4_SNG_WY_PER3" localSheetId="14">[8]CRITERIA!$AE$144:$AL$145</definedName>
    <definedName name="I4_SNG_WY_PER3">#REF!</definedName>
    <definedName name="I4_SNG_WY_PER4" localSheetId="7">#REF!</definedName>
    <definedName name="I4_SNG_WY_PER4" localSheetId="14">[8]CRITERIA!$AO$144:$AV$145</definedName>
    <definedName name="I4_SNG_WY_PER4">#REF!</definedName>
    <definedName name="I4_SNG_WY_PER5" localSheetId="7">#REF!</definedName>
    <definedName name="I4_SNG_WY_PER5" localSheetId="14">[8]CRITERIA!$AY$144:$BF$145</definedName>
    <definedName name="I4_SNG_WY_PER5">#REF!</definedName>
    <definedName name="I4_SNG_WY_PER6" localSheetId="7">#REF!</definedName>
    <definedName name="I4_SNG_WY_PER6" localSheetId="14">[8]CRITERIA!$BI$144:$BP$145</definedName>
    <definedName name="I4_SNG_WY_PER6">#REF!</definedName>
    <definedName name="I4_SNG_WY_PER7" localSheetId="7">#REF!</definedName>
    <definedName name="I4_SNG_WY_PER7" localSheetId="14">[8]CRITERIA!$BS$144:$BZ$145</definedName>
    <definedName name="I4_SNG_WY_PER7">#REF!</definedName>
    <definedName name="I4_SNG_WY_PER8" localSheetId="7">#REF!</definedName>
    <definedName name="I4_SNG_WY_PER8" localSheetId="14">[8]CRITERIA!$CC$144:$CJ$145</definedName>
    <definedName name="I4_SNG_WY_PER8">#REF!</definedName>
    <definedName name="I4_SNG_WY_PER9" localSheetId="7">#REF!</definedName>
    <definedName name="I4_SNG_WY_PER9" localSheetId="14">[8]CRITERIA!$CM$144:$CT$145</definedName>
    <definedName name="I4_SNG_WY_PER9">#REF!</definedName>
    <definedName name="I4_WNA_UT_PER1" localSheetId="7">#REF!</definedName>
    <definedName name="I4_WNA_UT_PER1" localSheetId="14">[8]CRITERIA!$K$64:$R$65</definedName>
    <definedName name="I4_WNA_UT_PER1">#REF!</definedName>
    <definedName name="I4_WNA_UT_PER10" localSheetId="7">#REF!</definedName>
    <definedName name="I4_WNA_UT_PER10" localSheetId="14">[8]CRITERIA!$CW$64:$DD$65</definedName>
    <definedName name="I4_WNA_UT_PER10">#REF!</definedName>
    <definedName name="I4_WNA_UT_PER11" localSheetId="7">#REF!</definedName>
    <definedName name="I4_WNA_UT_PER11" localSheetId="14">[8]CRITERIA!$DG$64:$DN$65</definedName>
    <definedName name="I4_WNA_UT_PER11">#REF!</definedName>
    <definedName name="I4_WNA_UT_PER12" localSheetId="7">#REF!</definedName>
    <definedName name="I4_WNA_UT_PER12" localSheetId="14">[8]CRITERIA!$DQ$64:$DX$65</definedName>
    <definedName name="I4_WNA_UT_PER12">#REF!</definedName>
    <definedName name="I4_WNA_UT_PER2" localSheetId="7">#REF!</definedName>
    <definedName name="I4_WNA_UT_PER2" localSheetId="14">[8]CRITERIA!$U$64:$AB$65</definedName>
    <definedName name="I4_WNA_UT_PER2">#REF!</definedName>
    <definedName name="I4_WNA_UT_PER3" localSheetId="7">#REF!</definedName>
    <definedName name="I4_WNA_UT_PER3" localSheetId="14">[8]CRITERIA!$AE$64:$AL$65</definedName>
    <definedName name="I4_WNA_UT_PER3">#REF!</definedName>
    <definedName name="I4_WNA_UT_PER4" localSheetId="7">#REF!</definedName>
    <definedName name="I4_WNA_UT_PER4" localSheetId="14">[8]CRITERIA!$AO$64:$AV$65</definedName>
    <definedName name="I4_WNA_UT_PER4">#REF!</definedName>
    <definedName name="I4_WNA_UT_PER5" localSheetId="7">#REF!</definedName>
    <definedName name="I4_WNA_UT_PER5" localSheetId="14">[8]CRITERIA!$AY$64:$BF$65</definedName>
    <definedName name="I4_WNA_UT_PER5">#REF!</definedName>
    <definedName name="I4_WNA_UT_PER6" localSheetId="7">#REF!</definedName>
    <definedName name="I4_WNA_UT_PER6" localSheetId="14">[8]CRITERIA!$BI$64:$BP$65</definedName>
    <definedName name="I4_WNA_UT_PER6">#REF!</definedName>
    <definedName name="I4_WNA_UT_PER7" localSheetId="7">#REF!</definedName>
    <definedName name="I4_WNA_UT_PER7" localSheetId="14">[8]CRITERIA!$BS$64:$BZ$65</definedName>
    <definedName name="I4_WNA_UT_PER7">#REF!</definedName>
    <definedName name="I4_WNA_UT_PER8" localSheetId="7">#REF!</definedName>
    <definedName name="I4_WNA_UT_PER8" localSheetId="14">[8]CRITERIA!$CC$64:$CJ$65</definedName>
    <definedName name="I4_WNA_UT_PER8">#REF!</definedName>
    <definedName name="I4_WNA_UT_PER9" localSheetId="7">#REF!</definedName>
    <definedName name="I4_WNA_UT_PER9" localSheetId="14">[8]CRITERIA!$CM$64:$CT$65</definedName>
    <definedName name="I4_WNA_UT_PER9">#REF!</definedName>
    <definedName name="I4_WNA_WY_PER1" localSheetId="7">#REF!</definedName>
    <definedName name="I4_WNA_WY_PER1" localSheetId="14">[8]CRITERIA!$K$141:$R$142</definedName>
    <definedName name="I4_WNA_WY_PER1">#REF!</definedName>
    <definedName name="I4_WNA_WY_PER10" localSheetId="7">#REF!</definedName>
    <definedName name="I4_WNA_WY_PER10" localSheetId="14">[8]CRITERIA!$CW$141:$DD$142</definedName>
    <definedName name="I4_WNA_WY_PER10">#REF!</definedName>
    <definedName name="I4_WNA_WY_PER11" localSheetId="7">#REF!</definedName>
    <definedName name="I4_WNA_WY_PER11" localSheetId="14">[8]CRITERIA!$DG$141:$DN$142</definedName>
    <definedName name="I4_WNA_WY_PER11">#REF!</definedName>
    <definedName name="I4_WNA_WY_PER12" localSheetId="7">#REF!</definedName>
    <definedName name="I4_WNA_WY_PER12" localSheetId="14">[8]CRITERIA!$DQ$141:$DX$142</definedName>
    <definedName name="I4_WNA_WY_PER12">#REF!</definedName>
    <definedName name="I4_WNA_WY_PER2" localSheetId="7">#REF!</definedName>
    <definedName name="I4_WNA_WY_PER2" localSheetId="14">[8]CRITERIA!$U$141:$AB$142</definedName>
    <definedName name="I4_WNA_WY_PER2">#REF!</definedName>
    <definedName name="I4_WNA_WY_PER3" localSheetId="7">#REF!</definedName>
    <definedName name="I4_WNA_WY_PER3" localSheetId="14">[8]CRITERIA!$AE$141:$AL$142</definedName>
    <definedName name="I4_WNA_WY_PER3">#REF!</definedName>
    <definedName name="I4_WNA_WY_PER4" localSheetId="7">#REF!</definedName>
    <definedName name="I4_WNA_WY_PER4" localSheetId="14">[8]CRITERIA!$AO$141:$AV$142</definedName>
    <definedName name="I4_WNA_WY_PER4">#REF!</definedName>
    <definedName name="I4_WNA_WY_PER5" localSheetId="7">#REF!</definedName>
    <definedName name="I4_WNA_WY_PER5" localSheetId="14">[8]CRITERIA!$AY$141:$BF$142</definedName>
    <definedName name="I4_WNA_WY_PER5">#REF!</definedName>
    <definedName name="I4_WNA_WY_PER6" localSheetId="7">#REF!</definedName>
    <definedName name="I4_WNA_WY_PER6" localSheetId="14">[8]CRITERIA!$BI$141:$BP$142</definedName>
    <definedName name="I4_WNA_WY_PER6">#REF!</definedName>
    <definedName name="I4_WNA_WY_PER7" localSheetId="7">#REF!</definedName>
    <definedName name="I4_WNA_WY_PER7" localSheetId="14">[8]CRITERIA!$BS$141:$BZ$142</definedName>
    <definedName name="I4_WNA_WY_PER7">#REF!</definedName>
    <definedName name="I4_WNA_WY_PER8" localSheetId="7">#REF!</definedName>
    <definedName name="I4_WNA_WY_PER8" localSheetId="14">[8]CRITERIA!$CC$141:$CJ$142</definedName>
    <definedName name="I4_WNA_WY_PER8">#REF!</definedName>
    <definedName name="I4_WNA_WY_PER9" localSheetId="7">#REF!</definedName>
    <definedName name="I4_WNA_WY_PER9" localSheetId="14">[8]CRITERIA!$CM$141:$CT$142</definedName>
    <definedName name="I4_WNA_WY_PER9">#REF!</definedName>
    <definedName name="IC_TRAN_WY_PER1" localSheetId="7">#REF!</definedName>
    <definedName name="IC_TRAN_WY_PER1" localSheetId="14">[8]CRITERIA!$K$150:$R$151</definedName>
    <definedName name="IC_TRAN_WY_PER1">#REF!</definedName>
    <definedName name="IC_TRAN_WY_PER10" localSheetId="7">#REF!</definedName>
    <definedName name="IC_TRAN_WY_PER10" localSheetId="14">[8]CRITERIA!$CW$150:$DD$151</definedName>
    <definedName name="IC_TRAN_WY_PER10">#REF!</definedName>
    <definedName name="IC_TRAN_WY_PER11" localSheetId="7">#REF!</definedName>
    <definedName name="IC_TRAN_WY_PER11" localSheetId="14">[8]CRITERIA!$DG$150:$DN$151</definedName>
    <definedName name="IC_TRAN_WY_PER11">#REF!</definedName>
    <definedName name="IC_TRAN_WY_PER12" localSheetId="7">#REF!</definedName>
    <definedName name="IC_TRAN_WY_PER12" localSheetId="14">[8]CRITERIA!$DQ$150:$DX$151</definedName>
    <definedName name="IC_TRAN_WY_PER12">#REF!</definedName>
    <definedName name="IC_TRAN_WY_PER2" localSheetId="7">#REF!</definedName>
    <definedName name="IC_TRAN_WY_PER2" localSheetId="14">[8]CRITERIA!$U$150:$AB$151</definedName>
    <definedName name="IC_TRAN_WY_PER2">#REF!</definedName>
    <definedName name="IC_TRAN_WY_PER3" localSheetId="7">#REF!</definedName>
    <definedName name="IC_TRAN_WY_PER3" localSheetId="14">[8]CRITERIA!$AE$150:$AL$151</definedName>
    <definedName name="IC_TRAN_WY_PER3">#REF!</definedName>
    <definedName name="IC_TRAN_WY_PER4" localSheetId="7">#REF!</definedName>
    <definedName name="IC_TRAN_WY_PER4" localSheetId="14">[8]CRITERIA!$AO$150:$AV$151</definedName>
    <definedName name="IC_TRAN_WY_PER4">#REF!</definedName>
    <definedName name="IC_TRAN_WY_PER5" localSheetId="7">#REF!</definedName>
    <definedName name="IC_TRAN_WY_PER5" localSheetId="14">[8]CRITERIA!$AY$150:$BF$151</definedName>
    <definedName name="IC_TRAN_WY_PER5">#REF!</definedName>
    <definedName name="IC_TRAN_WY_PER6" localSheetId="7">#REF!</definedName>
    <definedName name="IC_TRAN_WY_PER6" localSheetId="14">[8]CRITERIA!$BI$150:$BP$151</definedName>
    <definedName name="IC_TRAN_WY_PER6">#REF!</definedName>
    <definedName name="IC_TRAN_WY_PER7" localSheetId="7">#REF!</definedName>
    <definedName name="IC_TRAN_WY_PER7" localSheetId="14">[8]CRITERIA!$BS$150:$BZ$151</definedName>
    <definedName name="IC_TRAN_WY_PER7">#REF!</definedName>
    <definedName name="IC_TRAN_WY_PER8" localSheetId="7">#REF!</definedName>
    <definedName name="IC_TRAN_WY_PER8" localSheetId="14">[8]CRITERIA!$CC$150:$CJ$151</definedName>
    <definedName name="IC_TRAN_WY_PER8">#REF!</definedName>
    <definedName name="IC_TRAN_WY_PER9" localSheetId="7">#REF!</definedName>
    <definedName name="IC_TRAN_WY_PER9" localSheetId="14">[8]CRITERIA!$CM$150:$CT$151</definedName>
    <definedName name="IC_TRAN_WY_PER9">#REF!</definedName>
    <definedName name="IDGSDNG">[11]CRITERIA!$B$362:$D$363</definedName>
    <definedName name="IDGSDTH">[11]CRITERIA!$B$359:$D$360</definedName>
    <definedName name="IDGSGAS">[11]CRITERIA!$B$368:$D$369</definedName>
    <definedName name="IDGSSNG">[11]CRITERIA!$B$365:$D$366</definedName>
    <definedName name="IDIS2DNG">[11]CRITERIA!$B$376:$D$378</definedName>
    <definedName name="IDIS2DTH">[11]CRITERIA!$B$372:$D$374</definedName>
    <definedName name="IDIS2GAS">[11]CRITERIA!$B$384:$D$386</definedName>
    <definedName name="IDIS2SNG">[11]CRITERIA!$B$380:$D$382</definedName>
    <definedName name="INCENT_ADJ" localSheetId="0">[1]Incentive!#REF!</definedName>
    <definedName name="INCENT_ADJ" localSheetId="7">'[3]3.21_Incent 1'!#REF!</definedName>
    <definedName name="INCENT_ADJ" localSheetId="17">#REF!</definedName>
    <definedName name="INCENT_ADJ" localSheetId="34">[1]Incentive!#REF!</definedName>
    <definedName name="INCENT_ADJ">#REF!</definedName>
    <definedName name="INCENT_ADJ_UT" localSheetId="7">[4]Incentive!#REF!</definedName>
    <definedName name="INCENT_ADJ_UT" localSheetId="17">[4]Incentive!#REF!</definedName>
    <definedName name="INCENT_ADJ_UT" localSheetId="34">[4]Incentive!#REF!</definedName>
    <definedName name="INCENT_ADJ_UT">[4]Incentive!#REF!</definedName>
    <definedName name="INCENT_ADJ_WY" localSheetId="7">[4]Incentive!#REF!</definedName>
    <definedName name="INCENT_ADJ_WY" localSheetId="17">[4]Incentive!#REF!</definedName>
    <definedName name="INCENT_ADJ_WY" localSheetId="34">[4]Incentive!#REF!</definedName>
    <definedName name="INCENT_ADJ_WY">[4]Incentive!#REF!</definedName>
    <definedName name="Ind_Cust" localSheetId="7">#REF!</definedName>
    <definedName name="Ind_Cust">#REF!</definedName>
    <definedName name="INFOCOM_CREDIT" localSheetId="7">#REF!</definedName>
    <definedName name="INFOCOM_CREDIT" localSheetId="17">#REF!</definedName>
    <definedName name="INFOCOM_CREDIT" localSheetId="34">#REF!</definedName>
    <definedName name="INFOCOM_CREDIT">#REF!</definedName>
    <definedName name="INFOCOM_CREDIT1" localSheetId="7">#REF!</definedName>
    <definedName name="INFOCOM_CREDIT1" localSheetId="17">#REF!</definedName>
    <definedName name="INFOCOM_CREDIT1" localSheetId="34">#REF!</definedName>
    <definedName name="INFOCOM_CREDIT1">#REF!</definedName>
    <definedName name="INFOCOM_REFUND" localSheetId="7">#REF!</definedName>
    <definedName name="INFOCOM_REFUND" localSheetId="17">#REF!</definedName>
    <definedName name="INFOCOM_REFUND" localSheetId="34">#REF!</definedName>
    <definedName name="INFOCOM_REFUND">#REF!</definedName>
    <definedName name="INSENTIVESCENARIO" localSheetId="0">[1]Incentive!$D$3:$D$43</definedName>
    <definedName name="INSENTIVESCENARIO" localSheetId="7">'[3]3.21_Incent 1'!#REF!</definedName>
    <definedName name="INSENTIVESCENARIO" localSheetId="10">[2]Incentive!$D$3:$H$43</definedName>
    <definedName name="INSENTIVESCENARIO" localSheetId="17">#REF!</definedName>
    <definedName name="INSENTIVESCENARIO" localSheetId="34">[1]Incentive!$D$3:$D$43</definedName>
    <definedName name="INSENTIVESCENARIO">#REF!</definedName>
    <definedName name="INSENTIVESSCENARIO" localSheetId="7">[4]Incentive!#REF!</definedName>
    <definedName name="INSENTIVESSCENARIO" localSheetId="17">[4]Incentive!#REF!</definedName>
    <definedName name="INSENTIVESSCENARIO" localSheetId="34">[4]Incentive!#REF!</definedName>
    <definedName name="INSENTIVESSCENARIO">[4]Incentive!#REF!</definedName>
    <definedName name="INTEGRITYSCENARIO" localSheetId="0">#REF!</definedName>
    <definedName name="INTEGRITYSCENARIO" localSheetId="7">#REF!</definedName>
    <definedName name="INTEGRITYSCENARIO" localSheetId="17">#REF!</definedName>
    <definedName name="INTEGRITYSCENARIO" localSheetId="34">#REF!</definedName>
    <definedName name="INTEGRITYSCENARIO">#REF!</definedName>
    <definedName name="IS_FL_UT_PER1" localSheetId="7">[8]CRITERIA!$K$199:$R$200</definedName>
    <definedName name="IS_FL_UT_PER1" localSheetId="10">[14]CRITERIA!$J$199:$Q$200</definedName>
    <definedName name="IS_FL_UT_PER1">[8]CRITERIA!$K$199:$R$200</definedName>
    <definedName name="IS_FL_UT_PER10" localSheetId="7">[8]CRITERIA!$CW$199:$DD$200</definedName>
    <definedName name="IS_FL_UT_PER10" localSheetId="10">[14]CRITERIA!$CM$199:$CT$200</definedName>
    <definedName name="IS_FL_UT_PER10">[8]CRITERIA!$CW$199:$DD$200</definedName>
    <definedName name="IS_FL_UT_PER11" localSheetId="7">[8]CRITERIA!$DG$199:$DN$200</definedName>
    <definedName name="IS_FL_UT_PER11" localSheetId="10">[14]CRITERIA!$CV$199:$DC$200</definedName>
    <definedName name="IS_FL_UT_PER11">[8]CRITERIA!$DG$199:$DN$200</definedName>
    <definedName name="IS_FL_UT_PER12" localSheetId="7">[8]CRITERIA!$DQ$199:$DX$200</definedName>
    <definedName name="IS_FL_UT_PER12" localSheetId="10">[14]CRITERIA!$DE$199:$DL$200</definedName>
    <definedName name="IS_FL_UT_PER12">[8]CRITERIA!$DQ$199:$DX$200</definedName>
    <definedName name="IS_FL_UT_PER2" localSheetId="7">[8]CRITERIA!$U$199:$AB$200</definedName>
    <definedName name="IS_FL_UT_PER2" localSheetId="10">[14]CRITERIA!$S$199:$Z$200</definedName>
    <definedName name="IS_FL_UT_PER2">[8]CRITERIA!$U$199:$AB$200</definedName>
    <definedName name="IS_FL_UT_PER3" localSheetId="7">[8]CRITERIA!$AE$199:$AL$200</definedName>
    <definedName name="IS_FL_UT_PER3" localSheetId="10">[14]CRITERIA!$AB$199:$AI$200</definedName>
    <definedName name="IS_FL_UT_PER3">[8]CRITERIA!$AE$199:$AL$200</definedName>
    <definedName name="IS_FL_UT_PER4" localSheetId="7">[8]CRITERIA!$AO$199:$AV$200</definedName>
    <definedName name="IS_FL_UT_PER4" localSheetId="10">[14]CRITERIA!$AK$199:$AR$200</definedName>
    <definedName name="IS_FL_UT_PER4">[8]CRITERIA!$AO$199:$AV$200</definedName>
    <definedName name="IS_FL_UT_PER5" localSheetId="7">[8]CRITERIA!$AY$199:$BF$200</definedName>
    <definedName name="IS_FL_UT_PER5" localSheetId="10">[14]CRITERIA!$AT$199:$BA$200</definedName>
    <definedName name="IS_FL_UT_PER5">[8]CRITERIA!$AY$199:$BF$200</definedName>
    <definedName name="IS_FL_UT_PER6" localSheetId="7">[8]CRITERIA!$BI$199:$BP$200</definedName>
    <definedName name="IS_FL_UT_PER6" localSheetId="10">[14]CRITERIA!$BC$199:$BJ$200</definedName>
    <definedName name="IS_FL_UT_PER6">[8]CRITERIA!$BI$199:$BP$200</definedName>
    <definedName name="IS_FL_UT_PER7" localSheetId="7">[8]CRITERIA!$BS$199:$BZ$200</definedName>
    <definedName name="IS_FL_UT_PER7" localSheetId="10">[14]CRITERIA!$BL$199:$BS$200</definedName>
    <definedName name="IS_FL_UT_PER7">[8]CRITERIA!$BS$199:$BZ$200</definedName>
    <definedName name="IS_FL_UT_PER8" localSheetId="7">[8]CRITERIA!$CC$199:$CJ$200</definedName>
    <definedName name="IS_FL_UT_PER8" localSheetId="10">[14]CRITERIA!$BU$199:$CB$200</definedName>
    <definedName name="IS_FL_UT_PER8">[8]CRITERIA!$CC$199:$CJ$200</definedName>
    <definedName name="IS_FL_UT_PER9" localSheetId="7">[8]CRITERIA!$CM$199:$CT$200</definedName>
    <definedName name="IS_FL_UT_PER9" localSheetId="10">[14]CRITERIA!$CD$199:$CK$200</definedName>
    <definedName name="IS_FL_UT_PER9">[8]CRITERIA!$CM$199:$CT$200</definedName>
    <definedName name="IS4_COM_UT_PER1" localSheetId="7">#REF!</definedName>
    <definedName name="IS4_COM_UT_PER1" localSheetId="14">[8]CRITERIA!$K$83:$R$84</definedName>
    <definedName name="IS4_COM_UT_PER1">#REF!</definedName>
    <definedName name="IS4_COM_UT_PER10" localSheetId="7">#REF!</definedName>
    <definedName name="IS4_COM_UT_PER10" localSheetId="14">[8]CRITERIA!$CW$83:$DD$84</definedName>
    <definedName name="IS4_COM_UT_PER10">#REF!</definedName>
    <definedName name="IS4_COM_UT_PER11" localSheetId="7">#REF!</definedName>
    <definedName name="IS4_COM_UT_PER11" localSheetId="14">[8]CRITERIA!$DG$83:$DN$84</definedName>
    <definedName name="IS4_COM_UT_PER11">#REF!</definedName>
    <definedName name="IS4_COM_UT_PER12" localSheetId="7">#REF!</definedName>
    <definedName name="IS4_COM_UT_PER12" localSheetId="14">[8]CRITERIA!$DQ$83:$DX$84</definedName>
    <definedName name="IS4_COM_UT_PER12">#REF!</definedName>
    <definedName name="IS4_COM_UT_PER2" localSheetId="7">#REF!</definedName>
    <definedName name="IS4_COM_UT_PER2" localSheetId="14">[8]CRITERIA!$U$83:$AB$84</definedName>
    <definedName name="IS4_COM_UT_PER2">#REF!</definedName>
    <definedName name="IS4_COM_UT_PER3" localSheetId="7">#REF!</definedName>
    <definedName name="IS4_COM_UT_PER3" localSheetId="14">[8]CRITERIA!$AE$83:$AL$84</definedName>
    <definedName name="IS4_COM_UT_PER3">#REF!</definedName>
    <definedName name="IS4_COM_UT_PER4" localSheetId="7">#REF!</definedName>
    <definedName name="IS4_COM_UT_PER4" localSheetId="14">[8]CRITERIA!$AO$83:$AV$84</definedName>
    <definedName name="IS4_COM_UT_PER4">#REF!</definedName>
    <definedName name="IS4_COM_UT_PER5" localSheetId="7">#REF!</definedName>
    <definedName name="IS4_COM_UT_PER5" localSheetId="14">[8]CRITERIA!$AY$83:$BF$84</definedName>
    <definedName name="IS4_COM_UT_PER5">#REF!</definedName>
    <definedName name="IS4_COM_UT_PER6" localSheetId="7">#REF!</definedName>
    <definedName name="IS4_COM_UT_PER6" localSheetId="14">[8]CRITERIA!$BI$83:$BP$84</definedName>
    <definedName name="IS4_COM_UT_PER6">#REF!</definedName>
    <definedName name="IS4_COM_UT_PER7" localSheetId="7">#REF!</definedName>
    <definedName name="IS4_COM_UT_PER7" localSheetId="14">[8]CRITERIA!$BS$83:$BZ$84</definedName>
    <definedName name="IS4_COM_UT_PER7">#REF!</definedName>
    <definedName name="IS4_COM_UT_PER8" localSheetId="7">#REF!</definedName>
    <definedName name="IS4_COM_UT_PER8" localSheetId="14">[8]CRITERIA!$CC$83:$CJ$84</definedName>
    <definedName name="IS4_COM_UT_PER8">#REF!</definedName>
    <definedName name="IS4_COM_UT_PER9" localSheetId="7">#REF!</definedName>
    <definedName name="IS4_COM_UT_PER9" localSheetId="14">[8]CRITERIA!$CM$83:$CT$84</definedName>
    <definedName name="IS4_COM_UT_PER9">#REF!</definedName>
    <definedName name="IS4_DNG_UT_PER1" localSheetId="7">#REF!</definedName>
    <definedName name="IS4_DNG_UT_PER1" localSheetId="14">[8]CRITERIA!$K$75:$R$76</definedName>
    <definedName name="IS4_DNG_UT_PER1">#REF!</definedName>
    <definedName name="IS4_DNG_UT_PER10" localSheetId="7">#REF!</definedName>
    <definedName name="IS4_DNG_UT_PER10" localSheetId="14">[8]CRITERIA!$CW$75:$DD$76</definedName>
    <definedName name="IS4_DNG_UT_PER10">#REF!</definedName>
    <definedName name="IS4_DNG_UT_PER11" localSheetId="7">#REF!</definedName>
    <definedName name="IS4_DNG_UT_PER11" localSheetId="14">[8]CRITERIA!$DG$75:$DN$76</definedName>
    <definedName name="IS4_DNG_UT_PER11">#REF!</definedName>
    <definedName name="IS4_DNG_UT_PER12" localSheetId="7">#REF!</definedName>
    <definedName name="IS4_DNG_UT_PER12" localSheetId="14">[8]CRITERIA!$DQ$75:$DX$76</definedName>
    <definedName name="IS4_DNG_UT_PER12">#REF!</definedName>
    <definedName name="IS4_DNG_UT_PER2" localSheetId="7">#REF!</definedName>
    <definedName name="IS4_DNG_UT_PER2" localSheetId="14">[8]CRITERIA!$U$75:$AB$76</definedName>
    <definedName name="IS4_DNG_UT_PER2">#REF!</definedName>
    <definedName name="IS4_DNG_UT_PER3" localSheetId="7">#REF!</definedName>
    <definedName name="IS4_DNG_UT_PER3" localSheetId="14">[8]CRITERIA!$AE$75:$AL$76</definedName>
    <definedName name="IS4_DNG_UT_PER3">#REF!</definedName>
    <definedName name="IS4_DNG_UT_PER4" localSheetId="7">#REF!</definedName>
    <definedName name="IS4_DNG_UT_PER4" localSheetId="14">[8]CRITERIA!$AO$75:$AV$76</definedName>
    <definedName name="IS4_DNG_UT_PER4">#REF!</definedName>
    <definedName name="IS4_DNG_UT_PER5" localSheetId="7">#REF!</definedName>
    <definedName name="IS4_DNG_UT_PER5" localSheetId="14">[8]CRITERIA!$AY$75:$BF$76</definedName>
    <definedName name="IS4_DNG_UT_PER5">#REF!</definedName>
    <definedName name="IS4_DNG_UT_PER6" localSheetId="7">#REF!</definedName>
    <definedName name="IS4_DNG_UT_PER6" localSheetId="14">[8]CRITERIA!$BI$75:$BP$76</definedName>
    <definedName name="IS4_DNG_UT_PER6">#REF!</definedName>
    <definedName name="IS4_DNG_UT_PER7" localSheetId="7">#REF!</definedName>
    <definedName name="IS4_DNG_UT_PER7" localSheetId="14">[8]CRITERIA!$BS$75:$BZ$76</definedName>
    <definedName name="IS4_DNG_UT_PER7">#REF!</definedName>
    <definedName name="IS4_DNG_UT_PER8" localSheetId="7">#REF!</definedName>
    <definedName name="IS4_DNG_UT_PER8" localSheetId="14">[8]CRITERIA!$CC$75:$CJ$76</definedName>
    <definedName name="IS4_DNG_UT_PER8">#REF!</definedName>
    <definedName name="IS4_DNG_UT_PER9" localSheetId="7">#REF!</definedName>
    <definedName name="IS4_DNG_UT_PER9" localSheetId="14">[8]CRITERIA!$CM$75:$CT$76</definedName>
    <definedName name="IS4_DNG_UT_PER9">#REF!</definedName>
    <definedName name="IS4_SNG_UT_PER1" localSheetId="7">#REF!</definedName>
    <definedName name="IS4_SNG_UT_PER1" localSheetId="14">[8]CRITERIA!$K$80:$R$81</definedName>
    <definedName name="IS4_SNG_UT_PER1">#REF!</definedName>
    <definedName name="IS4_SNG_UT_PER10" localSheetId="7">#REF!</definedName>
    <definedName name="IS4_SNG_UT_PER10" localSheetId="14">[8]CRITERIA!$CW$80:$DD$81</definedName>
    <definedName name="IS4_SNG_UT_PER10">#REF!</definedName>
    <definedName name="IS4_SNG_UT_PER11" localSheetId="7">#REF!</definedName>
    <definedName name="IS4_SNG_UT_PER11" localSheetId="14">[8]CRITERIA!$DG$80:$DN$81</definedName>
    <definedName name="IS4_SNG_UT_PER11">#REF!</definedName>
    <definedName name="IS4_SNG_UT_PER12" localSheetId="7">#REF!</definedName>
    <definedName name="IS4_SNG_UT_PER12" localSheetId="14">[8]CRITERIA!$DQ$80:$DX$81</definedName>
    <definedName name="IS4_SNG_UT_PER12">#REF!</definedName>
    <definedName name="IS4_SNG_UT_PER2" localSheetId="7">#REF!</definedName>
    <definedName name="IS4_SNG_UT_PER2" localSheetId="14">[8]CRITERIA!$U$80:$AB$81</definedName>
    <definedName name="IS4_SNG_UT_PER2">#REF!</definedName>
    <definedName name="IS4_SNG_UT_PER3" localSheetId="7">#REF!</definedName>
    <definedName name="IS4_SNG_UT_PER3" localSheetId="14">[8]CRITERIA!$AE$80:$AL$81</definedName>
    <definedName name="IS4_SNG_UT_PER3">#REF!</definedName>
    <definedName name="IS4_SNG_UT_PER4" localSheetId="7">#REF!</definedName>
    <definedName name="IS4_SNG_UT_PER4" localSheetId="14">[8]CRITERIA!$AO$80:$AV$81</definedName>
    <definedName name="IS4_SNG_UT_PER4">#REF!</definedName>
    <definedName name="IS4_SNG_UT_PER5" localSheetId="7">#REF!</definedName>
    <definedName name="IS4_SNG_UT_PER5" localSheetId="14">[8]CRITERIA!$AY$80:$BF$81</definedName>
    <definedName name="IS4_SNG_UT_PER5">#REF!</definedName>
    <definedName name="IS4_SNG_UT_PER6" localSheetId="7">#REF!</definedName>
    <definedName name="IS4_SNG_UT_PER6" localSheetId="14">[8]CRITERIA!$BI$80:$BP$81</definedName>
    <definedName name="IS4_SNG_UT_PER6">#REF!</definedName>
    <definedName name="IS4_SNG_UT_PER7" localSheetId="7">#REF!</definedName>
    <definedName name="IS4_SNG_UT_PER7" localSheetId="14">[8]CRITERIA!$BS$80:$BZ$81</definedName>
    <definedName name="IS4_SNG_UT_PER7">#REF!</definedName>
    <definedName name="IS4_SNG_UT_PER8" localSheetId="7">#REF!</definedName>
    <definedName name="IS4_SNG_UT_PER8" localSheetId="14">[8]CRITERIA!$CC$80:$CJ$81</definedName>
    <definedName name="IS4_SNG_UT_PER8">#REF!</definedName>
    <definedName name="IS4_SNG_UT_PER9" localSheetId="7">#REF!</definedName>
    <definedName name="IS4_SNG_UT_PER9" localSheetId="14">[8]CRITERIA!$CM$80:$CT$81</definedName>
    <definedName name="IS4_SNG_UT_PER9">#REF!</definedName>
    <definedName name="IS4_WNA_UT_PER1" localSheetId="7">#REF!</definedName>
    <definedName name="IS4_WNA_UT_PER1" localSheetId="14">[8]CRITERIA!$K$78:$R$79</definedName>
    <definedName name="IS4_WNA_UT_PER1">#REF!</definedName>
    <definedName name="IS4_WNA_UT_PER10" localSheetId="7">#REF!</definedName>
    <definedName name="IS4_WNA_UT_PER10" localSheetId="14">[8]CRITERIA!$CW$78:$DD$79</definedName>
    <definedName name="IS4_WNA_UT_PER10">#REF!</definedName>
    <definedName name="IS4_WNA_UT_PER11" localSheetId="7">#REF!</definedName>
    <definedName name="IS4_WNA_UT_PER11" localSheetId="14">[8]CRITERIA!$DG$78:$DN$79</definedName>
    <definedName name="IS4_WNA_UT_PER11">#REF!</definedName>
    <definedName name="IS4_WNA_UT_PER12" localSheetId="7">#REF!</definedName>
    <definedName name="IS4_WNA_UT_PER12" localSheetId="14">[8]CRITERIA!$DQ$78:$DX$79</definedName>
    <definedName name="IS4_WNA_UT_PER12">#REF!</definedName>
    <definedName name="IS4_WNA_UT_PER2" localSheetId="7">#REF!</definedName>
    <definedName name="IS4_WNA_UT_PER2" localSheetId="14">[8]CRITERIA!$U$78:$AB$79</definedName>
    <definedName name="IS4_WNA_UT_PER2">#REF!</definedName>
    <definedName name="IS4_WNA_UT_PER3" localSheetId="7">#REF!</definedName>
    <definedName name="IS4_WNA_UT_PER3" localSheetId="14">[8]CRITERIA!$AE$78:$AL$79</definedName>
    <definedName name="IS4_WNA_UT_PER3">#REF!</definedName>
    <definedName name="IS4_WNA_UT_PER4" localSheetId="7">#REF!</definedName>
    <definedName name="IS4_WNA_UT_PER4" localSheetId="14">[8]CRITERIA!$AO$78:$AV$79</definedName>
    <definedName name="IS4_WNA_UT_PER4">#REF!</definedName>
    <definedName name="IS4_WNA_UT_PER5" localSheetId="7">#REF!</definedName>
    <definedName name="IS4_WNA_UT_PER5" localSheetId="14">[8]CRITERIA!$AY$78:$BF$79</definedName>
    <definedName name="IS4_WNA_UT_PER5">#REF!</definedName>
    <definedName name="IS4_WNA_UT_PER6" localSheetId="7">#REF!</definedName>
    <definedName name="IS4_WNA_UT_PER6" localSheetId="14">[8]CRITERIA!$BI$78:$BP$79</definedName>
    <definedName name="IS4_WNA_UT_PER6">#REF!</definedName>
    <definedName name="IS4_WNA_UT_PER7" localSheetId="7">#REF!</definedName>
    <definedName name="IS4_WNA_UT_PER7" localSheetId="14">[8]CRITERIA!$BS$78:$BZ$79</definedName>
    <definedName name="IS4_WNA_UT_PER7">#REF!</definedName>
    <definedName name="IS4_WNA_UT_PER8" localSheetId="7">#REF!</definedName>
    <definedName name="IS4_WNA_UT_PER8" localSheetId="14">[8]CRITERIA!$CC$78:$CJ$79</definedName>
    <definedName name="IS4_WNA_UT_PER8">#REF!</definedName>
    <definedName name="IS4_WNA_UT_PER9" localSheetId="7">#REF!</definedName>
    <definedName name="IS4_WNA_UT_PER9" localSheetId="14">[8]CRITERIA!$CM$78:$CT$79</definedName>
    <definedName name="IS4_WNA_UT_PER9">#REF!</definedName>
    <definedName name="IT_COMM_UT_PER1" localSheetId="7">[6]CRITERIA!$J$104:$Q$105</definedName>
    <definedName name="IT_COMM_UT_PER1" localSheetId="10">[7]CRITERIA!$J$104:$Q$105</definedName>
    <definedName name="IT_COMM_UT_PER1">[6]CRITERIA!$J$104:$Q$105</definedName>
    <definedName name="IT_COMM_UT_PER10" localSheetId="7">[6]CRITERIA!$CM$104:$CT$105</definedName>
    <definedName name="IT_COMM_UT_PER10" localSheetId="10">[7]CRITERIA!$CM$104:$CT$105</definedName>
    <definedName name="IT_COMM_UT_PER10">[6]CRITERIA!$CM$104:$CT$105</definedName>
    <definedName name="IT_COMM_UT_PER11" localSheetId="7">[6]CRITERIA!$CV$104:$DC$105</definedName>
    <definedName name="IT_COMM_UT_PER11" localSheetId="10">[7]CRITERIA!$CV$104:$DC$105</definedName>
    <definedName name="IT_COMM_UT_PER11">[6]CRITERIA!$CV$104:$DC$105</definedName>
    <definedName name="IT_COMM_UT_PER12" localSheetId="7">[6]CRITERIA!$DE$104:$DL$105</definedName>
    <definedName name="IT_COMM_UT_PER12" localSheetId="10">[7]CRITERIA!$DE$104:$DL$105</definedName>
    <definedName name="IT_COMM_UT_PER12">[6]CRITERIA!$DE$104:$DL$105</definedName>
    <definedName name="IT_COMM_UT_PER2" localSheetId="7">[6]CRITERIA!$S$104:$Z$105</definedName>
    <definedName name="IT_COMM_UT_PER2" localSheetId="10">[7]CRITERIA!$S$104:$Z$105</definedName>
    <definedName name="IT_COMM_UT_PER2">[6]CRITERIA!$S$104:$Z$105</definedName>
    <definedName name="IT_COMM_UT_PER3" localSheetId="7">[6]CRITERIA!$AB$104:$AI$105</definedName>
    <definedName name="IT_COMM_UT_PER3" localSheetId="10">[7]CRITERIA!$AB$104:$AI$105</definedName>
    <definedName name="IT_COMM_UT_PER3">[6]CRITERIA!$AB$104:$AI$105</definedName>
    <definedName name="IT_COMM_UT_PER4" localSheetId="7">[6]CRITERIA!$AK$104:$AR$105</definedName>
    <definedName name="IT_COMM_UT_PER4" localSheetId="10">[7]CRITERIA!$AK$104:$AR$105</definedName>
    <definedName name="IT_COMM_UT_PER4">[6]CRITERIA!$AK$104:$AR$105</definedName>
    <definedName name="IT_COMM_UT_PER5" localSheetId="7">[6]CRITERIA!$AT$104:$BA$105</definedName>
    <definedName name="IT_COMM_UT_PER5" localSheetId="10">[7]CRITERIA!$AT$104:$BA$105</definedName>
    <definedName name="IT_COMM_UT_PER5">[6]CRITERIA!$AT$104:$BA$105</definedName>
    <definedName name="IT_COMM_UT_PER6" localSheetId="7">[6]CRITERIA!$BC$104:$BJ$105</definedName>
    <definedName name="IT_COMM_UT_PER6" localSheetId="10">[7]CRITERIA!$BC$104:$BJ$105</definedName>
    <definedName name="IT_COMM_UT_PER6">[6]CRITERIA!$BC$104:$BJ$105</definedName>
    <definedName name="IT_COMM_UT_PER7" localSheetId="7">[6]CRITERIA!$BL$104:$BS$105</definedName>
    <definedName name="IT_COMM_UT_PER7" localSheetId="10">[7]CRITERIA!$BL$104:$BS$105</definedName>
    <definedName name="IT_COMM_UT_PER7">[6]CRITERIA!$BL$104:$BS$105</definedName>
    <definedName name="IT_COMM_UT_PER8" localSheetId="7">[6]CRITERIA!$BU$104:$CB$105</definedName>
    <definedName name="IT_COMM_UT_PER8" localSheetId="10">[7]CRITERIA!$BU$104:$CB$105</definedName>
    <definedName name="IT_COMM_UT_PER8">[6]CRITERIA!$BU$104:$CB$105</definedName>
    <definedName name="IT_COMM_UT_PER9" localSheetId="7">[6]CRITERIA!$CD$104:$CK$105</definedName>
    <definedName name="IT_COMM_UT_PER9" localSheetId="10">[7]CRITERIA!$CD$104:$CK$105</definedName>
    <definedName name="IT_COMM_UT_PER9">[6]CRITERIA!$CD$104:$CK$105</definedName>
    <definedName name="IT_F3" localSheetId="7">#REF!</definedName>
    <definedName name="IT_F3" localSheetId="10">#REF!</definedName>
    <definedName name="IT_F3">#REF!</definedName>
    <definedName name="IT_FT2" localSheetId="7">#REF!</definedName>
    <definedName name="IT_FT2" localSheetId="17">#REF!</definedName>
    <definedName name="IT_FT2" localSheetId="34">#REF!</definedName>
    <definedName name="IT_FT2">#REF!</definedName>
    <definedName name="IT_TRAN_UT_PER1" localSheetId="7">#REF!</definedName>
    <definedName name="IT_TRAN_UT_PER1">#REF!</definedName>
    <definedName name="IT_TRAN_UT_PER10" localSheetId="7">#REF!</definedName>
    <definedName name="IT_TRAN_UT_PER10">#REF!</definedName>
    <definedName name="IT_TRAN_UT_PER11" localSheetId="7">#REF!</definedName>
    <definedName name="IT_TRAN_UT_PER11">#REF!</definedName>
    <definedName name="IT_TRAN_UT_PER12" localSheetId="7">#REF!</definedName>
    <definedName name="IT_TRAN_UT_PER12">#REF!</definedName>
    <definedName name="IT_TRAN_UT_PER2" localSheetId="7">#REF!</definedName>
    <definedName name="IT_TRAN_UT_PER2">#REF!</definedName>
    <definedName name="IT_TRAN_UT_PER3" localSheetId="7">#REF!</definedName>
    <definedName name="IT_TRAN_UT_PER3">#REF!</definedName>
    <definedName name="IT_TRAN_UT_PER4" localSheetId="7">#REF!</definedName>
    <definedName name="IT_TRAN_UT_PER4">#REF!</definedName>
    <definedName name="IT_TRAN_UT_PER5" localSheetId="7">#REF!</definedName>
    <definedName name="IT_TRAN_UT_PER5">#REF!</definedName>
    <definedName name="IT_TRAN_UT_PER6" localSheetId="7">#REF!</definedName>
    <definedName name="IT_TRAN_UT_PER6">#REF!</definedName>
    <definedName name="IT_TRAN_UT_PER7" localSheetId="7">#REF!</definedName>
    <definedName name="IT_TRAN_UT_PER7">#REF!</definedName>
    <definedName name="IT_TRAN_UT_PER8" localSheetId="7">#REF!</definedName>
    <definedName name="IT_TRAN_UT_PER8">#REF!</definedName>
    <definedName name="IT_TRAN_UT_PER9" localSheetId="7">#REF!</definedName>
    <definedName name="IT_TRAN_UT_PER9">#REF!</definedName>
    <definedName name="IT_TRAN_WY_PER1" localSheetId="7">#REF!</definedName>
    <definedName name="IT_TRAN_WY_PER1" localSheetId="14">[8]CRITERIA!$K$160:$R$161</definedName>
    <definedName name="IT_TRAN_WY_PER1">#REF!</definedName>
    <definedName name="IT_TRAN_WY_PER10" localSheetId="7">#REF!</definedName>
    <definedName name="IT_TRAN_WY_PER10" localSheetId="14">[8]CRITERIA!$CW$160:$DD$161</definedName>
    <definedName name="IT_TRAN_WY_PER10">#REF!</definedName>
    <definedName name="IT_TRAN_WY_PER11" localSheetId="7">#REF!</definedName>
    <definedName name="IT_TRAN_WY_PER11" localSheetId="14">[8]CRITERIA!$DG$160:$DN$161</definedName>
    <definedName name="IT_TRAN_WY_PER11">#REF!</definedName>
    <definedName name="IT_TRAN_WY_PER12" localSheetId="7">#REF!</definedName>
    <definedName name="IT_TRAN_WY_PER12" localSheetId="14">[8]CRITERIA!$DQ$160:$DX$161</definedName>
    <definedName name="IT_TRAN_WY_PER12">#REF!</definedName>
    <definedName name="IT_TRAN_WY_PER2" localSheetId="7">#REF!</definedName>
    <definedName name="IT_TRAN_WY_PER2" localSheetId="14">[8]CRITERIA!$U$160:$AB$161</definedName>
    <definedName name="IT_TRAN_WY_PER2">#REF!</definedName>
    <definedName name="IT_TRAN_WY_PER3" localSheetId="7">#REF!</definedName>
    <definedName name="IT_TRAN_WY_PER3" localSheetId="14">[8]CRITERIA!$AE$160:$AL$161</definedName>
    <definedName name="IT_TRAN_WY_PER3">#REF!</definedName>
    <definedName name="IT_TRAN_WY_PER4" localSheetId="7">#REF!</definedName>
    <definedName name="IT_TRAN_WY_PER4" localSheetId="14">[8]CRITERIA!$AO$160:$AV$161</definedName>
    <definedName name="IT_TRAN_WY_PER4">#REF!</definedName>
    <definedName name="IT_TRAN_WY_PER5" localSheetId="7">#REF!</definedName>
    <definedName name="IT_TRAN_WY_PER5" localSheetId="14">[8]CRITERIA!$AY$160:$BF$161</definedName>
    <definedName name="IT_TRAN_WY_PER5">#REF!</definedName>
    <definedName name="IT_TRAN_WY_PER6" localSheetId="7">#REF!</definedName>
    <definedName name="IT_TRAN_WY_PER6" localSheetId="14">[8]CRITERIA!$BI$160:$BP$161</definedName>
    <definedName name="IT_TRAN_WY_PER6">#REF!</definedName>
    <definedName name="IT_TRAN_WY_PER7" localSheetId="7">#REF!</definedName>
    <definedName name="IT_TRAN_WY_PER7" localSheetId="14">[8]CRITERIA!$BS$160:$BZ$161</definedName>
    <definedName name="IT_TRAN_WY_PER7">#REF!</definedName>
    <definedName name="IT_TRAN_WY_PER8" localSheetId="7">#REF!</definedName>
    <definedName name="IT_TRAN_WY_PER8" localSheetId="14">[8]CRITERIA!$CC$160:$CJ$161</definedName>
    <definedName name="IT_TRAN_WY_PER8">#REF!</definedName>
    <definedName name="IT_TRAN_WY_PER9" localSheetId="7">#REF!</definedName>
    <definedName name="IT_TRAN_WY_PER9" localSheetId="14">[8]CRITERIA!$CM$160:$CT$161</definedName>
    <definedName name="IT_TRAN_WY_PER9">#REF!</definedName>
    <definedName name="JJIONJI">[16]Expenses!$G$372</definedName>
    <definedName name="JurisCASEFormula" localSheetId="7">#REF!</definedName>
    <definedName name="JurisCASEFormula" localSheetId="17">#REF!</definedName>
    <definedName name="JurisCASEFormula" localSheetId="34">#REF!</definedName>
    <definedName name="JurisCASEFormula">#REF!</definedName>
    <definedName name="JurisCASENumber" localSheetId="7">#REF!</definedName>
    <definedName name="JurisCASENumber" localSheetId="17">#REF!</definedName>
    <definedName name="JurisCASENumber" localSheetId="34">#REF!</definedName>
    <definedName name="JurisCASENumber">#REF!</definedName>
    <definedName name="LAB_UT" localSheetId="7">#REF!</definedName>
    <definedName name="LAB_UT" localSheetId="17">#REF!</definedName>
    <definedName name="LAB_UT" localSheetId="34">#REF!</definedName>
    <definedName name="LAB_UT">#REF!</definedName>
    <definedName name="LABADJ2" localSheetId="7">#REF!</definedName>
    <definedName name="LABADJ2" localSheetId="17">#REF!</definedName>
    <definedName name="LABADJ2" localSheetId="34">#REF!</definedName>
    <definedName name="LABADJ2">#REF!</definedName>
    <definedName name="LABOR_ADJ" localSheetId="7">#REF!</definedName>
    <definedName name="LABOR_ADJ" localSheetId="17">#REF!</definedName>
    <definedName name="LABOR_ADJ" localSheetId="34">#REF!</definedName>
    <definedName name="LABOR_ADJ">#REF!</definedName>
    <definedName name="LABOR_ADJ_UT" localSheetId="7">#REF!</definedName>
    <definedName name="LABOR_ADJ_UT" localSheetId="17">#REF!</definedName>
    <definedName name="LABOR_ADJ_UT" localSheetId="34">#REF!</definedName>
    <definedName name="LABOR_ADJ_UT">#REF!</definedName>
    <definedName name="LABOR_ADJ_WY" localSheetId="7">#REF!</definedName>
    <definedName name="LABOR_ADJ_WY" localSheetId="17">#REF!</definedName>
    <definedName name="LABOR_ADJ_WY" localSheetId="34">#REF!</definedName>
    <definedName name="LABOR_ADJ_WY">#REF!</definedName>
    <definedName name="LABOR_SCENARIOS" localSheetId="7">#REF!</definedName>
    <definedName name="LABOR_SCENARIOS" localSheetId="17">#REF!</definedName>
    <definedName name="LABOR_SCENARIOS" localSheetId="34">#REF!</definedName>
    <definedName name="LABOR_SCENARIOS">#REF!</definedName>
    <definedName name="LABORADJ" localSheetId="7">#REF!</definedName>
    <definedName name="LABORADJ" localSheetId="17">#REF!</definedName>
    <definedName name="LABORADJ" localSheetId="34">#REF!</definedName>
    <definedName name="LABORADJ">#REF!</definedName>
    <definedName name="LABORSCENARIO" localSheetId="7">'[1]Lab Adj'!$C$9:$D$27</definedName>
    <definedName name="LABORSCENARIO">'[1]Lab Adj'!$C$9:$D$27</definedName>
    <definedName name="LABORTAB">#REF!</definedName>
    <definedName name="Mainlog" localSheetId="7">#REF!</definedName>
    <definedName name="Mainlog">#REF!</definedName>
    <definedName name="MIN_FT2" localSheetId="7">#REF!</definedName>
    <definedName name="MIN_FT2" localSheetId="17">#REF!</definedName>
    <definedName name="MIN_FT2" localSheetId="34">#REF!</definedName>
    <definedName name="MIN_FT2">#REF!</definedName>
    <definedName name="MIN_FTE" localSheetId="7">#REF!</definedName>
    <definedName name="MIN_FTE" localSheetId="17">#REF!</definedName>
    <definedName name="MIN_FTE" localSheetId="34">#REF!</definedName>
    <definedName name="MIN_FTE">#REF!</definedName>
    <definedName name="MIN_IC_WY" localSheetId="7">#REF!</definedName>
    <definedName name="MIN_IC_WY" localSheetId="17">#REF!</definedName>
    <definedName name="MIN_IC_WY" localSheetId="34">#REF!</definedName>
    <definedName name="MIN_IC_WY">#REF!</definedName>
    <definedName name="MINBILLSCENARIO" localSheetId="0">#REF!</definedName>
    <definedName name="MINBILLSCENARIO" localSheetId="7">#REF!</definedName>
    <definedName name="MINBILLSCENARIO" localSheetId="17">#REF!</definedName>
    <definedName name="MINBILLSCENARIO" localSheetId="34">#REF!</definedName>
    <definedName name="MINBILLSCENARIO">#REF!</definedName>
    <definedName name="MT_FL_UT_PER1" localSheetId="7">[8]CRITERIA!$K$208:$R$209</definedName>
    <definedName name="MT_FL_UT_PER1" localSheetId="10">[14]CRITERIA!$J$208:$Q$209</definedName>
    <definedName name="MT_FL_UT_PER1">[8]CRITERIA!$K$208:$R$209</definedName>
    <definedName name="MT_FL_UT_PER10" localSheetId="7">[8]CRITERIA!$CW$208:$DD$209</definedName>
    <definedName name="MT_FL_UT_PER10" localSheetId="10">[14]CRITERIA!$CM$208:$CT$209</definedName>
    <definedName name="MT_FL_UT_PER10">[8]CRITERIA!$CW$208:$DD$209</definedName>
    <definedName name="MT_FL_UT_PER11" localSheetId="7">[8]CRITERIA!$DG$208:$DN$209</definedName>
    <definedName name="MT_FL_UT_PER11" localSheetId="10">[14]CRITERIA!$CV$208:$DC$209</definedName>
    <definedName name="MT_FL_UT_PER11">[8]CRITERIA!$DG$208:$DN$209</definedName>
    <definedName name="MT_FL_UT_PER12" localSheetId="7">[8]CRITERIA!$DQ$208:$DX$209</definedName>
    <definedName name="MT_FL_UT_PER12" localSheetId="10">[14]CRITERIA!$DE$208:$DL$209</definedName>
    <definedName name="MT_FL_UT_PER12">[8]CRITERIA!$DQ$208:$DX$209</definedName>
    <definedName name="MT_FL_UT_PER2" localSheetId="7">[8]CRITERIA!$U$208:$AB$209</definedName>
    <definedName name="MT_FL_UT_PER2" localSheetId="10">[14]CRITERIA!$S$208:$Z$209</definedName>
    <definedName name="MT_FL_UT_PER2">[8]CRITERIA!$U$208:$AB$209</definedName>
    <definedName name="MT_FL_UT_PER3" localSheetId="7">[8]CRITERIA!$AE$208:$AL$209</definedName>
    <definedName name="MT_FL_UT_PER3" localSheetId="10">[14]CRITERIA!$AB$208:$AI$209</definedName>
    <definedName name="MT_FL_UT_PER3">[8]CRITERIA!$AE$208:$AL$209</definedName>
    <definedName name="MT_FL_UT_PER4" localSheetId="7">[8]CRITERIA!$AO$208:$AV$209</definedName>
    <definedName name="MT_FL_UT_PER4" localSheetId="10">[14]CRITERIA!$AK$208:$AR$209</definedName>
    <definedName name="MT_FL_UT_PER4">[8]CRITERIA!$AO$208:$AV$209</definedName>
    <definedName name="MT_FL_UT_PER5" localSheetId="7">[8]CRITERIA!$AY$208:$BF$209</definedName>
    <definedName name="MT_FL_UT_PER5" localSheetId="10">[14]CRITERIA!$AT$208:$BA$209</definedName>
    <definedName name="MT_FL_UT_PER5">[8]CRITERIA!$AY$208:$BF$209</definedName>
    <definedName name="MT_FL_UT_PER6" localSheetId="7">[8]CRITERIA!$BI$208:$BP$209</definedName>
    <definedName name="MT_FL_UT_PER6" localSheetId="10">[14]CRITERIA!$BC$208:$BJ$209</definedName>
    <definedName name="MT_FL_UT_PER6">[8]CRITERIA!$BI$208:$BP$209</definedName>
    <definedName name="MT_FL_UT_PER7" localSheetId="7">[8]CRITERIA!$BS$208:$BZ$209</definedName>
    <definedName name="MT_FL_UT_PER7" localSheetId="10">[14]CRITERIA!$BL$208:$BS$209</definedName>
    <definedName name="MT_FL_UT_PER7">[8]CRITERIA!$BS$208:$BZ$209</definedName>
    <definedName name="MT_FL_UT_PER8" localSheetId="7">[8]CRITERIA!$CC$208:$CJ$209</definedName>
    <definedName name="MT_FL_UT_PER8" localSheetId="10">[14]CRITERIA!$BU$208:$CB$209</definedName>
    <definedName name="MT_FL_UT_PER8">[8]CRITERIA!$CC$208:$CJ$209</definedName>
    <definedName name="MT_FL_UT_PER9" localSheetId="7">[8]CRITERIA!$CM$208:$CT$209</definedName>
    <definedName name="MT_FL_UT_PER9" localSheetId="10">[14]CRITERIA!$CD$208:$CK$209</definedName>
    <definedName name="MT_FL_UT_PER9">[8]CRITERIA!$CM$208:$CT$209</definedName>
    <definedName name="MT_SNG_UT_PER1" localSheetId="7">[6]CRITERIA!$J$98:$Q$99</definedName>
    <definedName name="MT_SNG_UT_PER1" localSheetId="10">[7]CRITERIA!$J$98:$Q$99</definedName>
    <definedName name="MT_SNG_UT_PER1" localSheetId="14">[8]CRITERIA!$K$98:$R$99</definedName>
    <definedName name="MT_SNG_UT_PER1">[6]CRITERIA!$J$98:$Q$99</definedName>
    <definedName name="MT_SNG_UT_PER10" localSheetId="7">[6]CRITERIA!$CM$98:$CT$99</definedName>
    <definedName name="MT_SNG_UT_PER10" localSheetId="10">[7]CRITERIA!$CM$98:$CT$99</definedName>
    <definedName name="MT_SNG_UT_PER10" localSheetId="14">[8]CRITERIA!$CW$98:$DD$99</definedName>
    <definedName name="MT_SNG_UT_PER10">[6]CRITERIA!$CM$98:$CT$99</definedName>
    <definedName name="MT_SNG_UT_PER11" localSheetId="7">[6]CRITERIA!$CV$98:$DC$99</definedName>
    <definedName name="MT_SNG_UT_PER11" localSheetId="10">[7]CRITERIA!$CV$98:$DC$99</definedName>
    <definedName name="MT_SNG_UT_PER11" localSheetId="14">[8]CRITERIA!$DG$98:$DN$99</definedName>
    <definedName name="MT_SNG_UT_PER11">[6]CRITERIA!$CV$98:$DC$99</definedName>
    <definedName name="MT_SNG_UT_PER12" localSheetId="7">[6]CRITERIA!$DE$98:$DL$99</definedName>
    <definedName name="MT_SNG_UT_PER12" localSheetId="10">[7]CRITERIA!$DE$98:$DL$99</definedName>
    <definedName name="MT_SNG_UT_PER12" localSheetId="14">[8]CRITERIA!$DQ$98:$DX$99</definedName>
    <definedName name="MT_SNG_UT_PER12">[6]CRITERIA!$DE$98:$DL$99</definedName>
    <definedName name="MT_SNG_UT_PER2" localSheetId="7">[6]CRITERIA!$S$98:$Z$99</definedName>
    <definedName name="MT_SNG_UT_PER2" localSheetId="10">[7]CRITERIA!$S$98:$Z$99</definedName>
    <definedName name="MT_SNG_UT_PER2" localSheetId="14">[8]CRITERIA!$U$98:$AB$99</definedName>
    <definedName name="MT_SNG_UT_PER2">[6]CRITERIA!$S$98:$Z$99</definedName>
    <definedName name="MT_SNG_UT_PER3" localSheetId="7">[6]CRITERIA!$AB$98:$AI$99</definedName>
    <definedName name="MT_SNG_UT_PER3" localSheetId="10">[7]CRITERIA!$AB$98:$AI$99</definedName>
    <definedName name="MT_SNG_UT_PER3" localSheetId="14">[8]CRITERIA!$AE$98:$AL$99</definedName>
    <definedName name="MT_SNG_UT_PER3">[6]CRITERIA!$AB$98:$AI$99</definedName>
    <definedName name="MT_SNG_UT_PER4" localSheetId="7">[6]CRITERIA!$AK$98:$AR$99</definedName>
    <definedName name="MT_SNG_UT_PER4" localSheetId="10">[7]CRITERIA!$AK$98:$AR$99</definedName>
    <definedName name="MT_SNG_UT_PER4" localSheetId="14">[8]CRITERIA!$AO$98:$AV$99</definedName>
    <definedName name="MT_SNG_UT_PER4">[6]CRITERIA!$AK$98:$AR$99</definedName>
    <definedName name="MT_SNG_UT_PER5" localSheetId="7">[6]CRITERIA!$AT$98:$BA$99</definedName>
    <definedName name="MT_SNG_UT_PER5" localSheetId="10">[7]CRITERIA!$AT$98:$BA$99</definedName>
    <definedName name="MT_SNG_UT_PER5" localSheetId="14">[8]CRITERIA!$AY$98:$BF$99</definedName>
    <definedName name="MT_SNG_UT_PER5">[6]CRITERIA!$AT$98:$BA$99</definedName>
    <definedName name="MT_SNG_UT_PER6" localSheetId="7">[6]CRITERIA!$BC$98:$BJ$99</definedName>
    <definedName name="MT_SNG_UT_PER6" localSheetId="10">[7]CRITERIA!$BC$98:$BJ$99</definedName>
    <definedName name="MT_SNG_UT_PER6" localSheetId="14">[8]CRITERIA!$BI$98:$BP$99</definedName>
    <definedName name="MT_SNG_UT_PER6">[6]CRITERIA!$BC$98:$BJ$99</definedName>
    <definedName name="MT_SNG_UT_PER7" localSheetId="7">[6]CRITERIA!$BL$98:$BS$99</definedName>
    <definedName name="MT_SNG_UT_PER7" localSheetId="10">[7]CRITERIA!$BL$98:$BS$99</definedName>
    <definedName name="MT_SNG_UT_PER7" localSheetId="14">[8]CRITERIA!$BS$98:$BZ$99</definedName>
    <definedName name="MT_SNG_UT_PER7">[6]CRITERIA!$BL$98:$BS$99</definedName>
    <definedName name="MT_SNG_UT_PER8" localSheetId="7">[6]CRITERIA!$BU$98:$CB$99</definedName>
    <definedName name="MT_SNG_UT_PER8" localSheetId="10">[7]CRITERIA!$BU$98:$CB$99</definedName>
    <definedName name="MT_SNG_UT_PER8" localSheetId="14">[8]CRITERIA!$CC$98:$CJ$99</definedName>
    <definedName name="MT_SNG_UT_PER8">[6]CRITERIA!$BU$98:$CB$99</definedName>
    <definedName name="MT_SNG_UT_PER9" localSheetId="7">[6]CRITERIA!$CD$98:$CK$99</definedName>
    <definedName name="MT_SNG_UT_PER9" localSheetId="10">[7]CRITERIA!$CD$98:$CK$99</definedName>
    <definedName name="MT_SNG_UT_PER9" localSheetId="14">[8]CRITERIA!$CM$98:$CT$99</definedName>
    <definedName name="MT_SNG_UT_PER9">[6]CRITERIA!$CD$98:$CK$99</definedName>
    <definedName name="MT_TRAN_UT_PER1" localSheetId="7">#REF!</definedName>
    <definedName name="MT_TRAN_UT_PER1" localSheetId="14">[8]CRITERIA!$K$95:$R$96</definedName>
    <definedName name="MT_TRAN_UT_PER1">#REF!</definedName>
    <definedName name="MT_TRAN_UT_PER10" localSheetId="7">#REF!</definedName>
    <definedName name="MT_TRAN_UT_PER10" localSheetId="14">[8]CRITERIA!$CW$95:$DD$96</definedName>
    <definedName name="MT_TRAN_UT_PER10">#REF!</definedName>
    <definedName name="MT_TRAN_UT_PER11" localSheetId="7">#REF!</definedName>
    <definedName name="MT_TRAN_UT_PER11" localSheetId="14">[8]CRITERIA!$DG$95:$DN$96</definedName>
    <definedName name="MT_TRAN_UT_PER11">#REF!</definedName>
    <definedName name="MT_TRAN_UT_PER12" localSheetId="7">#REF!</definedName>
    <definedName name="MT_TRAN_UT_PER12" localSheetId="14">[8]CRITERIA!$DQ$95:$DX$96</definedName>
    <definedName name="MT_TRAN_UT_PER12">#REF!</definedName>
    <definedName name="MT_TRAN_UT_PER2" localSheetId="7">#REF!</definedName>
    <definedName name="MT_TRAN_UT_PER2" localSheetId="14">[8]CRITERIA!$U$95:$AB$96</definedName>
    <definedName name="MT_TRAN_UT_PER2">#REF!</definedName>
    <definedName name="MT_TRAN_UT_PER3" localSheetId="7">#REF!</definedName>
    <definedName name="MT_TRAN_UT_PER3" localSheetId="14">[8]CRITERIA!$AE$95:$AL$96</definedName>
    <definedName name="MT_TRAN_UT_PER3">#REF!</definedName>
    <definedName name="MT_TRAN_UT_PER4" localSheetId="7">#REF!</definedName>
    <definedName name="MT_TRAN_UT_PER4" localSheetId="14">[8]CRITERIA!$AO$95:$AV$96</definedName>
    <definedName name="MT_TRAN_UT_PER4">#REF!</definedName>
    <definedName name="MT_TRAN_UT_PER5" localSheetId="7">#REF!</definedName>
    <definedName name="MT_TRAN_UT_PER5" localSheetId="14">[8]CRITERIA!$AY$95:$BF$96</definedName>
    <definedName name="MT_TRAN_UT_PER5">#REF!</definedName>
    <definedName name="MT_TRAN_UT_PER6" localSheetId="7">#REF!</definedName>
    <definedName name="MT_TRAN_UT_PER6" localSheetId="14">[8]CRITERIA!$BI$95:$BP$96</definedName>
    <definedName name="MT_TRAN_UT_PER6">#REF!</definedName>
    <definedName name="MT_TRAN_UT_PER7" localSheetId="7">#REF!</definedName>
    <definedName name="MT_TRAN_UT_PER7" localSheetId="14">[8]CRITERIA!$BS$95:$BZ$96</definedName>
    <definedName name="MT_TRAN_UT_PER7">#REF!</definedName>
    <definedName name="MT_TRAN_UT_PER8" localSheetId="7">#REF!</definedName>
    <definedName name="MT_TRAN_UT_PER8" localSheetId="14">[8]CRITERIA!$CC$95:$CJ$96</definedName>
    <definedName name="MT_TRAN_UT_PER8">#REF!</definedName>
    <definedName name="MT_TRAN_UT_PER9" localSheetId="7">#REF!</definedName>
    <definedName name="MT_TRAN_UT_PER9" localSheetId="14">[8]CRITERIA!$CM$95:$CT$96</definedName>
    <definedName name="MT_TRAN_UT_PER9">#REF!</definedName>
    <definedName name="NGV_DATA">'[5]NGV REVENUES'!$BV$6:$IV$34</definedName>
    <definedName name="NGV_per1" localSheetId="7">[6]CRITERIA!$J$169:$Q$170</definedName>
    <definedName name="NGV_per1" localSheetId="10">[7]CRITERIA!$J$169:$Q$170</definedName>
    <definedName name="NGV_per1" localSheetId="14">[8]CRITERIA!$K$169:$R$170</definedName>
    <definedName name="NGV_per1">[6]CRITERIA!$J$169:$Q$170</definedName>
    <definedName name="NGV_PER10" localSheetId="7">[6]CRITERIA!$CM$169:$CT$170</definedName>
    <definedName name="NGV_PER10" localSheetId="10">[7]CRITERIA!$CM$169:$CT$170</definedName>
    <definedName name="NGV_PER10" localSheetId="14">[8]CRITERIA!$CW$169:$DD$170</definedName>
    <definedName name="NGV_PER10">[6]CRITERIA!$CM$169:$CT$170</definedName>
    <definedName name="NGV_PER11" localSheetId="7">[6]CRITERIA!$CV$169:$DC$170</definedName>
    <definedName name="NGV_PER11" localSheetId="10">[7]CRITERIA!$CV$169:$DC$170</definedName>
    <definedName name="NGV_PER11" localSheetId="14">[8]CRITERIA!$DG$169:$DN$170</definedName>
    <definedName name="NGV_PER11">[6]CRITERIA!$CV$169:$DC$170</definedName>
    <definedName name="NGV_PER12" localSheetId="7">[6]CRITERIA!$DE$169:$DL$170</definedName>
    <definedName name="NGV_PER12" localSheetId="10">[7]CRITERIA!$DE$169:$DL$170</definedName>
    <definedName name="NGV_PER12" localSheetId="14">[8]CRITERIA!$DQ$169:$DX$170</definedName>
    <definedName name="NGV_PER12">[6]CRITERIA!$DE$169:$DL$170</definedName>
    <definedName name="NGV_PER2" localSheetId="7">[6]CRITERIA!$S$169:$Z$170</definedName>
    <definedName name="NGV_PER2" localSheetId="10">[7]CRITERIA!$S$169:$Z$170</definedName>
    <definedName name="NGV_PER2" localSheetId="14">[8]CRITERIA!$U$169:$AB$170</definedName>
    <definedName name="NGV_PER2">[6]CRITERIA!$S$169:$Z$170</definedName>
    <definedName name="NGV_PER3" localSheetId="7">[6]CRITERIA!$AB$169:$AI$170</definedName>
    <definedName name="NGV_PER3" localSheetId="10">[7]CRITERIA!$AB$169:$AI$170</definedName>
    <definedName name="NGV_PER3" localSheetId="14">[8]CRITERIA!$AE$169:$AL$170</definedName>
    <definedName name="NGV_PER3">[6]CRITERIA!$AB$169:$AI$170</definedName>
    <definedName name="NGV_PER4" localSheetId="7">[6]CRITERIA!$AK$169:$AR$170</definedName>
    <definedName name="NGV_PER4" localSheetId="10">[7]CRITERIA!$AK$169:$AR$170</definedName>
    <definedName name="NGV_PER4" localSheetId="14">[8]CRITERIA!$AO$169:$AV$170</definedName>
    <definedName name="NGV_PER4">[6]CRITERIA!$AK$169:$AR$170</definedName>
    <definedName name="NGV_PER5" localSheetId="7">[6]CRITERIA!$AT$169:$BA$170</definedName>
    <definedName name="NGV_PER5" localSheetId="10">[7]CRITERIA!$AT$169:$BA$170</definedName>
    <definedName name="NGV_PER5" localSheetId="14">[8]CRITERIA!$AY$169:$BF$170</definedName>
    <definedName name="NGV_PER5">[6]CRITERIA!$AT$169:$BA$170</definedName>
    <definedName name="NGV_PER6" localSheetId="7">[6]CRITERIA!$BC$169:$BJ$170</definedName>
    <definedName name="NGV_PER6" localSheetId="10">[7]CRITERIA!$BC$169:$BJ$170</definedName>
    <definedName name="NGV_PER6" localSheetId="14">[8]CRITERIA!$BI$169:$BP$170</definedName>
    <definedName name="NGV_PER6">[6]CRITERIA!$BC$169:$BJ$170</definedName>
    <definedName name="NGV_PER7" localSheetId="7">[6]CRITERIA!$BL$169:$BS$170</definedName>
    <definedName name="NGV_PER7" localSheetId="10">[7]CRITERIA!$BL$169:$BS$170</definedName>
    <definedName name="NGV_PER7" localSheetId="14">[8]CRITERIA!$BS$169:$BZ$170</definedName>
    <definedName name="NGV_PER7">[6]CRITERIA!$BL$169:$BS$170</definedName>
    <definedName name="NGV_PER8" localSheetId="7">[6]CRITERIA!$BU$169:$CB$170</definedName>
    <definedName name="NGV_PER8" localSheetId="10">[7]CRITERIA!$BU$169:$CB$170</definedName>
    <definedName name="NGV_PER8" localSheetId="14">[8]CRITERIA!$CC$169:$CJ$170</definedName>
    <definedName name="NGV_PER8">[6]CRITERIA!$BU$169:$CB$170</definedName>
    <definedName name="NGV_PER9" localSheetId="7">[6]CRITERIA!$CD$169:$CK$170</definedName>
    <definedName name="NGV_PER9" localSheetId="10">[7]CRITERIA!$CD$169:$CK$170</definedName>
    <definedName name="NGV_PER9" localSheetId="14">[8]CRITERIA!$CM$169:$CT$170</definedName>
    <definedName name="NGV_PER9">[6]CRITERIA!$CD$169:$CK$170</definedName>
    <definedName name="NGV_QUERY" localSheetId="7">'[6]NGV Query'!$A$1:$H$65536</definedName>
    <definedName name="NGV_QUERY" localSheetId="10">'[7]NGV Query'!$A$1:$H$65536</definedName>
    <definedName name="NGV_QUERY" localSheetId="14">'[8]NGV Query'!$A$1:$H$65536</definedName>
    <definedName name="NGV_QUERY">'[6]NGV Query'!$A$1:$H$65536</definedName>
    <definedName name="NGVWY_PER1" localSheetId="7">[6]CRITERIA!$J$178:$Q$180</definedName>
    <definedName name="NGVWY_PER1" localSheetId="10">[7]CRITERIA!$J$172:$Q$174</definedName>
    <definedName name="NGVWY_PER1" localSheetId="14">[8]CRITERIA!$K$178:$R$182</definedName>
    <definedName name="NGVWY_PER1">[6]CRITERIA!$J$178:$Q$180</definedName>
    <definedName name="NGVWY_PER10" localSheetId="7">[6]CRITERIA!$CM$178:$CT$180</definedName>
    <definedName name="NGVWY_PER10" localSheetId="10">[7]CRITERIA!$CM$172:$CT$174</definedName>
    <definedName name="NGVWY_PER10" localSheetId="14">[8]CRITERIA!$CW$178:$DD$182</definedName>
    <definedName name="NGVWY_PER10">[6]CRITERIA!$CM$178:$CT$180</definedName>
    <definedName name="NGVWY_PER11" localSheetId="7">[6]CRITERIA!$CV$178:$DC$180</definedName>
    <definedName name="NGVWY_PER11" localSheetId="10">[7]CRITERIA!$CV$172:$DC$174</definedName>
    <definedName name="NGVWY_PER11" localSheetId="14">[8]CRITERIA!$DG$178:$DN$182</definedName>
    <definedName name="NGVWY_PER11">[6]CRITERIA!$CV$178:$DC$180</definedName>
    <definedName name="NGVWY_PER12" localSheetId="7">[6]CRITERIA!$DE$178:$DL$180</definedName>
    <definedName name="NGVWY_PER12" localSheetId="10">[7]CRITERIA!$DE$172:$DL$174</definedName>
    <definedName name="NGVWY_PER12" localSheetId="14">[8]CRITERIA!$DQ$178:$DX$182</definedName>
    <definedName name="NGVWY_PER12">[6]CRITERIA!$DE$178:$DL$180</definedName>
    <definedName name="NGVWY_PER2" localSheetId="7">[6]CRITERIA!$S$178:$Z$180</definedName>
    <definedName name="NGVWY_PER2" localSheetId="10">[7]CRITERIA!$S$172:$Z$174</definedName>
    <definedName name="NGVWY_PER2" localSheetId="14">[8]CRITERIA!$U$178:$AB$182</definedName>
    <definedName name="NGVWY_PER2">[6]CRITERIA!$S$178:$Z$180</definedName>
    <definedName name="NGVWY_PER3" localSheetId="7">[6]CRITERIA!$AB$178:$AI$180</definedName>
    <definedName name="NGVWY_PER3" localSheetId="10">[7]CRITERIA!$AB$172:$AI$174</definedName>
    <definedName name="NGVWY_PER3" localSheetId="14">[8]CRITERIA!$AE$178:$AL$182</definedName>
    <definedName name="NGVWY_PER3">[6]CRITERIA!$AB$178:$AI$180</definedName>
    <definedName name="NGVWY_PER4" localSheetId="7">[6]CRITERIA!$AK$178:$AR$180</definedName>
    <definedName name="NGVWY_PER4" localSheetId="10">[7]CRITERIA!$AK$172:$AR$174</definedName>
    <definedName name="NGVWY_PER4" localSheetId="14">[8]CRITERIA!$AO$178:$AV$182</definedName>
    <definedName name="NGVWY_PER4">[6]CRITERIA!$AK$178:$AR$180</definedName>
    <definedName name="NGVWY_PER5" localSheetId="7">[6]CRITERIA!$AT$178:$BA$180</definedName>
    <definedName name="NGVWY_PER5" localSheetId="10">[7]CRITERIA!$AT$172:$BA$174</definedName>
    <definedName name="NGVWY_PER5" localSheetId="14">[8]CRITERIA!$AY$178:$BF$182</definedName>
    <definedName name="NGVWY_PER5">[6]CRITERIA!$AT$178:$BA$180</definedName>
    <definedName name="NGVWY_PER6" localSheetId="7">[6]CRITERIA!$BC$178:$BJ$180</definedName>
    <definedName name="NGVWY_PER6" localSheetId="10">[7]CRITERIA!$BC$172:$BJ$174</definedName>
    <definedName name="NGVWY_PER6" localSheetId="14">[8]CRITERIA!$BI$178:$BP$182</definedName>
    <definedName name="NGVWY_PER6">[6]CRITERIA!$BC$178:$BJ$180</definedName>
    <definedName name="NGVWY_PER7" localSheetId="7">[6]CRITERIA!$BL$178:$BS$180</definedName>
    <definedName name="NGVWY_PER7" localSheetId="10">[7]CRITERIA!$BL$172:$BS$174</definedName>
    <definedName name="NGVWY_PER7" localSheetId="14">[8]CRITERIA!$BS$178:$BZ$182</definedName>
    <definedName name="NGVWY_PER7">[6]CRITERIA!$BL$178:$BS$180</definedName>
    <definedName name="NGVWY_PER8" localSheetId="7">[6]CRITERIA!$BU$178:$CB$180</definedName>
    <definedName name="NGVWY_PER8" localSheetId="10">[7]CRITERIA!$BU$172:$CB$174</definedName>
    <definedName name="NGVWY_PER8" localSheetId="14">[8]CRITERIA!$CC$178:$CJ$182</definedName>
    <definedName name="NGVWY_PER8">[6]CRITERIA!$BU$178:$CB$180</definedName>
    <definedName name="NGVWY_PER9" localSheetId="7">[6]CRITERIA!$CD$178:$CK$180</definedName>
    <definedName name="NGVWY_PER9" localSheetId="10">[7]CRITERIA!$CD$172:$CK$174</definedName>
    <definedName name="NGVWY_PER9" localSheetId="14">[8]CRITERIA!$CM$178:$CT$182</definedName>
    <definedName name="NGVWY_PER9">[6]CRITERIA!$CD$178:$CK$180</definedName>
    <definedName name="NvsASD">"V2009-06-30"</definedName>
    <definedName name="NvsAutoDrillOk">"VN"</definedName>
    <definedName name="NvsElapsedTime">0.0000115740767796524</definedName>
    <definedName name="NvsEndTime">40067.4758564815</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"V2008-04-14"</definedName>
    <definedName name="NvsPanelSetid">"V01"</definedName>
    <definedName name="NvsReqBU">"V01"</definedName>
    <definedName name="NvsReqBUOnly">"VY"</definedName>
    <definedName name="NvsSheetType" localSheetId="16">"M"</definedName>
    <definedName name="NvsTransLed">"VN"</definedName>
    <definedName name="NvsTreeASD">"V2009-06-30"</definedName>
    <definedName name="NvsValTbl.ACCOUNT">"GL_ACCOUNT_TBL"</definedName>
    <definedName name="NvsValTbl.CHARTFIELD1">"CHARTFIELD1_TBL"</definedName>
    <definedName name="OAK_CITY" localSheetId="0">[1]OakCity!#REF!</definedName>
    <definedName name="OAK_CITY" localSheetId="7">[12]OakCity!$G$22</definedName>
    <definedName name="OAK_CITY" localSheetId="34">[1]OakCity!#REF!</definedName>
    <definedName name="OAK_CITY">[12]OakCity!$G$22</definedName>
    <definedName name="OAKSCENARIO" localSheetId="0">[1]OakCity!$C$9:$D$46</definedName>
    <definedName name="OAKSCENARIO" localSheetId="7">#REF!</definedName>
    <definedName name="OAKSCENARIO" localSheetId="10">#REF!</definedName>
    <definedName name="OAKSCENARIO" localSheetId="17">#REF!</definedName>
    <definedName name="OAKSCENARIO" localSheetId="34">[1]OakCity!$C$9:$D$46</definedName>
    <definedName name="OAKSCENARIO">#REF!</definedName>
    <definedName name="pension" localSheetId="7">#REF!</definedName>
    <definedName name="pension" localSheetId="17">#REF!</definedName>
    <definedName name="pension" localSheetId="34">#REF!</definedName>
    <definedName name="pension">#REF!</definedName>
    <definedName name="PHANTOMQRS" localSheetId="7">'[4]Stock Incentives'!#REF!</definedName>
    <definedName name="PHANTOMQRS" localSheetId="17">'[4]Stock Incentives'!#REF!</definedName>
    <definedName name="PHANTOMQRS" localSheetId="34">'[4]Stock Incentives'!#REF!</definedName>
    <definedName name="PHANTOMQRS">'[4]Stock Incentives'!#REF!</definedName>
    <definedName name="PHANTOMSCENARIO" localSheetId="0">'[1]Stock Incentives'!$D$12:$E$83</definedName>
    <definedName name="PHANTOMSCENARIO" localSheetId="7">#REF!</definedName>
    <definedName name="PHANTOMSCENARIO" localSheetId="10">#REF!</definedName>
    <definedName name="PHANTOMSCENARIO" localSheetId="17">#REF!</definedName>
    <definedName name="PHANTOMSCENARIO" localSheetId="34">'[1]Stock Incentives'!$D$12:$E$83</definedName>
    <definedName name="PHANTOMSCENARIO">#REF!</definedName>
    <definedName name="PHTMSTK_ADJ" localSheetId="0">'[1]Stock Incentives'!#REF!</definedName>
    <definedName name="PHTMSTK_ADJ" localSheetId="7">#REF!</definedName>
    <definedName name="PHTMSTK_ADJ" localSheetId="17">#REF!</definedName>
    <definedName name="PHTMSTK_ADJ" localSheetId="34">'[1]Stock Incentives'!#REF!</definedName>
    <definedName name="PHTMSTK_ADJ">#REF!</definedName>
    <definedName name="PHTMSTK_ADJ_UT" localSheetId="7">'[4]Stock Incentives'!#REF!</definedName>
    <definedName name="PHTMSTK_ADJ_UT" localSheetId="17">'[4]Stock Incentives'!#REF!</definedName>
    <definedName name="PHTMSTK_ADJ_UT" localSheetId="34">'[4]Stock Incentives'!#REF!</definedName>
    <definedName name="PHTMSTK_ADJ_UT">'[4]Stock Incentives'!#REF!</definedName>
    <definedName name="PHTMSTK_ADJ_WY" localSheetId="7">'[4]Stock Incentives'!#REF!</definedName>
    <definedName name="PHTMSTK_ADJ_WY" localSheetId="17">'[4]Stock Incentives'!#REF!</definedName>
    <definedName name="PHTMSTK_ADJ_WY" localSheetId="34">'[4]Stock Incentives'!#REF!</definedName>
    <definedName name="PHTMSTK_ADJ_WY">'[4]Stock Incentives'!#REF!</definedName>
    <definedName name="POST_ADJ" localSheetId="7">#REF!</definedName>
    <definedName name="POST_ADJ" localSheetId="17">#REF!</definedName>
    <definedName name="POST_ADJ" localSheetId="34">#REF!</definedName>
    <definedName name="POST_ADJ">#REF!</definedName>
    <definedName name="POST_ADJ_UT" localSheetId="7">#REF!</definedName>
    <definedName name="POST_ADJ_UT" localSheetId="17">#REF!</definedName>
    <definedName name="POST_ADJ_UT" localSheetId="34">#REF!</definedName>
    <definedName name="POST_ADJ_UT">#REF!</definedName>
    <definedName name="POST_ADJ_WY" localSheetId="7">#REF!</definedName>
    <definedName name="POST_ADJ_WY" localSheetId="17">#REF!</definedName>
    <definedName name="POST_ADJ_WY" localSheetId="34">#REF!</definedName>
    <definedName name="POST_ADJ_WY">#REF!</definedName>
    <definedName name="_xlnm.Print_Area" localSheetId="0">'3.02 _ Summaries'!$A$1:$L$86</definedName>
    <definedName name="_xlnm.Print_Area" localSheetId="1">'3.03 _Adj'!$A$1:$Z$74</definedName>
    <definedName name="_xlnm.Print_Area" localSheetId="3">'3.05_1&amp;2'!$A$1:$AB$47</definedName>
    <definedName name="_xlnm.Print_Area" localSheetId="4">'3.06 Acc Depreciation'!$A$1:$K$32</definedName>
    <definedName name="_xlnm.Print_Area" localSheetId="6">'3.08 Def Taxes'!$A$1:$I$22</definedName>
    <definedName name="_xlnm.Print_Area" localSheetId="7">'3.09 CapO&amp;M Compare'!$A$1:$G$57</definedName>
    <definedName name="_xlnm.Print_Area" localSheetId="8">'3.10 O&amp;M Summary'!$A$1:$J$76</definedName>
    <definedName name="_xlnm.Print_Area" localSheetId="9">'3.10_2'!$A$1:$J$76</definedName>
    <definedName name="_xlnm.Print_Area" localSheetId="10">'3.11 Labor Forecast'!$A$1:$I$28</definedName>
    <definedName name="_xlnm.Print_Area" localSheetId="11">'3.12 O&amp;M His-Pro'!$A$1:$K$85</definedName>
    <definedName name="_xlnm.Print_Area" localSheetId="15">'3.16 Depr Exp Calc'!$A$1:$Q$159</definedName>
    <definedName name="_xlnm.Print_Area" localSheetId="16">'3.17 Other Taxes'!$A$2:$U$39</definedName>
    <definedName name="_xlnm.Print_Area" localSheetId="19">'3.20_BadDebt'!$A$1:$M$46</definedName>
    <definedName name="_xlnm.Print_Area" localSheetId="20">'3.21_Incent 1'!$A$1:$I$27</definedName>
    <definedName name="_xlnm.Print_Area" localSheetId="22">'3.22_Tickets'!$A$1:$N$31</definedName>
    <definedName name="_xlnm.Print_Area" localSheetId="23">'3.23_Adv1'!$A$1:$N$34</definedName>
    <definedName name="_xlnm.Print_Area" localSheetId="24">'3.24Don1'!$A$1:$H$38</definedName>
    <definedName name="_xlnm.Print_Area" localSheetId="26">'3.24Don3'!$A$1:$F$29</definedName>
    <definedName name="_xlnm.Print_Area" localSheetId="28">'3.26 EE Exp Rem'!$A$1:$R$24</definedName>
    <definedName name="_xlnm.Print_Area" localSheetId="34">'3.32 _ Summaries Volumetric'!$A$1:$L$88</definedName>
    <definedName name="_xlnm.Print_Area" localSheetId="30">'Exhibit 3.28 - Tax Reform'!$A$1:$I$50</definedName>
    <definedName name="_xlnm.Print_Area">#REF!</definedName>
    <definedName name="_xlnm.Print_Titles" localSheetId="1">'3.03 _Adj'!$A:$E</definedName>
    <definedName name="_xlnm.Print_Titles" localSheetId="11">'3.12 O&amp;M His-Pro'!$1:$5</definedName>
    <definedName name="_xlnm.Print_Titles" localSheetId="15">'3.16 Depr Exp Calc'!$7:$10</definedName>
    <definedName name="Proposed_BSF">#REF!</definedName>
    <definedName name="Proposed_FS">#REF!</definedName>
    <definedName name="Proposed_FT1">#REF!</definedName>
    <definedName name="Proposed_FT1_FirmDemandCharge">#REF!</definedName>
    <definedName name="Proposed_GS">#REF!</definedName>
    <definedName name="Proposed_IS">#REF!</definedName>
    <definedName name="Proposed_MT">#REF!</definedName>
    <definedName name="Proposed_NGV">#REF!</definedName>
    <definedName name="Proposed_TS">#REF!</definedName>
    <definedName name="Proposed_TS_FirmDemandCharge">#REF!</definedName>
    <definedName name="PT_OTH_REV_UT" localSheetId="0">'[1]Other Rev'!$G$136</definedName>
    <definedName name="PT_OTH_REV_UT" localSheetId="7">'[12]Other Rev'!$G$136</definedName>
    <definedName name="PT_OTH_REV_UT" localSheetId="34">'[1]Other Rev'!$G$136</definedName>
    <definedName name="PT_OTH_REV_UT">'[12]Other Rev'!$G$136</definedName>
    <definedName name="PT_OTH_REV_WY" localSheetId="0">'[1]Other Rev'!$G$140</definedName>
    <definedName name="PT_OTH_REV_WY" localSheetId="7">'[12]Other Rev'!$G$140</definedName>
    <definedName name="PT_OTH_REV_WY" localSheetId="34">'[1]Other Rev'!$G$140</definedName>
    <definedName name="PT_OTH_REV_WY">'[12]Other Rev'!$G$140</definedName>
    <definedName name="PTOSCENARIO" localSheetId="0">#REF!</definedName>
    <definedName name="PTOSCENARIO" localSheetId="7">#REF!</definedName>
    <definedName name="PTOSCENARIO" localSheetId="17">#REF!</definedName>
    <definedName name="PTOSCENARIO" localSheetId="34">#REF!</definedName>
    <definedName name="PTOSCENARIO">#REF!</definedName>
    <definedName name="QES_ADJ" localSheetId="7">#REF!</definedName>
    <definedName name="QES_ADJ" localSheetId="17">#REF!</definedName>
    <definedName name="QES_ADJ" localSheetId="34">#REF!</definedName>
    <definedName name="QES_ADJ">#REF!</definedName>
    <definedName name="QES_ADJ_UT" localSheetId="7">#REF!</definedName>
    <definedName name="QES_ADJ_UT" localSheetId="17">#REF!</definedName>
    <definedName name="QES_ADJ_UT" localSheetId="34">#REF!</definedName>
    <definedName name="QES_ADJ_UT">#REF!</definedName>
    <definedName name="QES_ADJ_WY" localSheetId="7">#REF!</definedName>
    <definedName name="QES_ADJ_WY" localSheetId="17">#REF!</definedName>
    <definedName name="QES_ADJ_WY" localSheetId="34">#REF!</definedName>
    <definedName name="QES_ADJ_WY">#REF!</definedName>
    <definedName name="QESDETAIL1" localSheetId="7">#REF!</definedName>
    <definedName name="QESDETAIL1" localSheetId="17">#REF!</definedName>
    <definedName name="QESDETAIL1" localSheetId="34">#REF!</definedName>
    <definedName name="QESDETAIL1">#REF!</definedName>
    <definedName name="QESSUMMARY" localSheetId="7">#REF!</definedName>
    <definedName name="QESSUMMARY" localSheetId="17">#REF!</definedName>
    <definedName name="QESSUMMARY" localSheetId="34">#REF!</definedName>
    <definedName name="QESSUMMARY">#REF!</definedName>
    <definedName name="QGCSUMMARY" localSheetId="7">#REF!</definedName>
    <definedName name="QGCSUMMARY" localSheetId="17">#REF!</definedName>
    <definedName name="QGCSUMMARY" localSheetId="34">#REF!</definedName>
    <definedName name="QGCSUMMARY">#REF!</definedName>
    <definedName name="QPEC_UTAH" localSheetId="7">#REF!</definedName>
    <definedName name="QPEC_UTAH" localSheetId="17">#REF!</definedName>
    <definedName name="QPEC_UTAH" localSheetId="34">#REF!</definedName>
    <definedName name="QPEC_UTAH">#REF!</definedName>
    <definedName name="QPEC_WYO" localSheetId="7">#REF!</definedName>
    <definedName name="QPEC_WYO" localSheetId="17">#REF!</definedName>
    <definedName name="QPEC_WYO" localSheetId="34">#REF!</definedName>
    <definedName name="QPEC_WYO">#REF!</definedName>
    <definedName name="QRS_ROI" localSheetId="7">#REF!</definedName>
    <definedName name="QRS_ROI" localSheetId="17">#REF!</definedName>
    <definedName name="QRS_ROI" localSheetId="34">#REF!</definedName>
    <definedName name="QRS_ROI">#REF!</definedName>
    <definedName name="R_D_FUNDS_SCENARIO" localSheetId="7">#REF!</definedName>
    <definedName name="R_D_FUNDS_SCENARIO">#REF!</definedName>
    <definedName name="range" localSheetId="7">#REF!</definedName>
    <definedName name="range" localSheetId="10">#REF!</definedName>
    <definedName name="range">#REF!</definedName>
    <definedName name="RateBaseScenarios" localSheetId="7">'[1]Rate Base'!$X$8:$AB$282</definedName>
    <definedName name="RateBaseScenarios" localSheetId="10">'[2]Rate Base'!$AI$8:$AO$279</definedName>
    <definedName name="RateBaseScenarios">'[1]Rate Base'!$X$8:$AB$282</definedName>
    <definedName name="rates" localSheetId="7">#REF!</definedName>
    <definedName name="rates" localSheetId="10">#REF!</definedName>
    <definedName name="rates">#REF!</definedName>
    <definedName name="Rates_Exist_Prop_2016">#REF!</definedName>
    <definedName name="rates2" localSheetId="7">#REF!</definedName>
    <definedName name="rates2" localSheetId="10">#REF!</definedName>
    <definedName name="rates2">#REF!</definedName>
    <definedName name="ratescurrent" localSheetId="7">#REF!</definedName>
    <definedName name="ratescurrent" localSheetId="17">#REF!</definedName>
    <definedName name="ratescurrent" localSheetId="34">#REF!</definedName>
    <definedName name="ratescurrent">#REF!</definedName>
    <definedName name="ratesformulas" localSheetId="7">#REF!</definedName>
    <definedName name="ratesformulas" localSheetId="17">#REF!</definedName>
    <definedName name="ratesformulas" localSheetId="34">#REF!</definedName>
    <definedName name="ratesformulas">#REF!</definedName>
    <definedName name="rateshardnumbers" localSheetId="7">#REF!</definedName>
    <definedName name="rateshardnumbers" localSheetId="17">#REF!</definedName>
    <definedName name="rateshardnumbers" localSheetId="34">#REF!</definedName>
    <definedName name="rateshardnumbers">#REF!</definedName>
    <definedName name="REALLOCATION" localSheetId="7">#REF!</definedName>
    <definedName name="REALLOCATION" localSheetId="17">#REF!</definedName>
    <definedName name="REALLOCATION" localSheetId="34">#REF!</definedName>
    <definedName name="REALLOCATION">#REF!</definedName>
    <definedName name="REALLOCATION2" localSheetId="7">#REF!</definedName>
    <definedName name="REALLOCATION2" localSheetId="17">#REF!</definedName>
    <definedName name="REALLOCATION2" localSheetId="34">#REF!</definedName>
    <definedName name="REALLOCATION2">#REF!</definedName>
    <definedName name="report" localSheetId="34">'3.32 _ Summaries Volumetric'!$A$1:$L$81</definedName>
    <definedName name="report">'3.02 _ Summaries'!$A$1:$K$82</definedName>
    <definedName name="REPORT1" localSheetId="34">'3.32 _ Summaries Volumetric'!$A$1:$J$81</definedName>
    <definedName name="REPORT1">'3.02 _ Summaries'!$A$1:$I$82</definedName>
    <definedName name="RES_ACC_ADJ" localSheetId="7">#REF!</definedName>
    <definedName name="RES_ACC_ADJ" localSheetId="17">#REF!</definedName>
    <definedName name="RES_ACC_ADJ" localSheetId="34">#REF!</definedName>
    <definedName name="RES_ACC_ADJ">#REF!</definedName>
    <definedName name="RES_ACC_ADJ_UT" localSheetId="7">#REF!</definedName>
    <definedName name="RES_ACC_ADJ_UT" localSheetId="17">#REF!</definedName>
    <definedName name="RES_ACC_ADJ_UT" localSheetId="34">#REF!</definedName>
    <definedName name="RES_ACC_ADJ_UT">#REF!</definedName>
    <definedName name="RES_ACC_ADJ_WY" localSheetId="7">#REF!</definedName>
    <definedName name="RES_ACC_ADJ_WY" localSheetId="17">#REF!</definedName>
    <definedName name="RES_ACC_ADJ_WY" localSheetId="34">#REF!</definedName>
    <definedName name="RES_ACC_ADJ_WY">#REF!</definedName>
    <definedName name="RESERVEACCRUALSCENARIO" localSheetId="0">'[1]RESERVE ACCRUAL'!$D$3:$D$66</definedName>
    <definedName name="RESERVEACCRUALSCENARIO" localSheetId="7">'[3]3.25 Res'!#REF!</definedName>
    <definedName name="RESERVEACCRUALSCENARIO" localSheetId="10">'[2]RESERVE ACCRUAL'!$D$6:$G$73</definedName>
    <definedName name="RESERVEACCRUALSCENARIO" localSheetId="17">'3.25 Res'!#REF!</definedName>
    <definedName name="RESERVEACCRUALSCENARIO" localSheetId="34">'[1]RESERVE ACCRUAL'!$D$3:$D$66</definedName>
    <definedName name="RESERVEACCRUALSCENARIO">'3.25 Res'!#REF!</definedName>
    <definedName name="RevenueScenarios" localSheetId="7">[1]Revenue!$F$8:$H$369</definedName>
    <definedName name="RevenueScenarios" localSheetId="10">[2]Revenue!$F$8:$H$452</definedName>
    <definedName name="RevenueScenarios">[1]Revenue!$F$8:$H$369</definedName>
    <definedName name="REVSUMMARY1" localSheetId="7">#REF!</definedName>
    <definedName name="REVSUMMARY1" localSheetId="17">#REF!</definedName>
    <definedName name="REVSUMMARY1" localSheetId="34">#REF!</definedName>
    <definedName name="REVSUMMARY1">#REF!</definedName>
    <definedName name="REVSUMMARY2" localSheetId="7">#REF!</definedName>
    <definedName name="REVSUMMARY2" localSheetId="17">#REF!</definedName>
    <definedName name="REVSUMMARY2" localSheetId="34">#REF!</definedName>
    <definedName name="REVSUMMARY2">#REF!</definedName>
    <definedName name="RORAIRCRAFT" localSheetId="7">#REF!</definedName>
    <definedName name="RORAIRCRAFT" localSheetId="17">#REF!</definedName>
    <definedName name="RORAIRCRAFT" localSheetId="34">#REF!</definedName>
    <definedName name="RORAIRCRAFT">#REF!</definedName>
    <definedName name="RORCORP" localSheetId="7">#REF!</definedName>
    <definedName name="RORCORP" localSheetId="17">#REF!</definedName>
    <definedName name="RORCORP" localSheetId="34">#REF!</definedName>
    <definedName name="RORCORP">#REF!</definedName>
    <definedName name="RORQIC" localSheetId="7">#REF!</definedName>
    <definedName name="RORQIC" localSheetId="17">#REF!</definedName>
    <definedName name="RORQIC" localSheetId="34">#REF!</definedName>
    <definedName name="RORQIC">#REF!</definedName>
    <definedName name="RORQRS" localSheetId="7">#REF!</definedName>
    <definedName name="RORQRS" localSheetId="17">#REF!</definedName>
    <definedName name="RORQRS" localSheetId="34">#REF!</definedName>
    <definedName name="RORQRS">#REF!</definedName>
    <definedName name="RORSUMMARY" localSheetId="7">#REF!</definedName>
    <definedName name="RORSUMMARY" localSheetId="17">#REF!</definedName>
    <definedName name="RORSUMMARY" localSheetId="34">#REF!</definedName>
    <definedName name="RORSUMMARY">#REF!</definedName>
    <definedName name="Scenarios" localSheetId="7">'[1]Control Panel'!$H$10:$L$49</definedName>
    <definedName name="Scenarios" localSheetId="10">'[2]Control Panel'!$H$10:$O$96</definedName>
    <definedName name="Scenarios">'[1]Control Panel'!$H$10:$L$49</definedName>
    <definedName name="se5ry">'[13]QUERY_FOR PIVOT'!$A$1:$H$15062</definedName>
    <definedName name="Season" localSheetId="7">#REF!</definedName>
    <definedName name="Season" localSheetId="17">#REF!</definedName>
    <definedName name="Season" localSheetId="34">#REF!</definedName>
    <definedName name="Season">#REF!</definedName>
    <definedName name="SNG_REV_ID" localSheetId="0">[1]Revenue!$F$229</definedName>
    <definedName name="SNG_REV_ID" localSheetId="7">[12]Revenue!$F$229</definedName>
    <definedName name="SNG_REV_ID" localSheetId="34">[1]Revenue!$F$229</definedName>
    <definedName name="SNG_REV_ID">[12]Revenue!$F$229</definedName>
    <definedName name="SNG_REV_UT" localSheetId="0">[1]Revenue!$F$200</definedName>
    <definedName name="SNG_REV_UT" localSheetId="7">[12]Revenue!$F$200</definedName>
    <definedName name="SNG_REV_UT" localSheetId="34">[1]Revenue!$F$200</definedName>
    <definedName name="SNG_REV_UT">[12]Revenue!$F$200</definedName>
    <definedName name="SNG_REV_WY" localSheetId="0">[1]Revenue!$F$321</definedName>
    <definedName name="SNG_REV_WY" localSheetId="7">[12]Revenue!$F$321</definedName>
    <definedName name="SNG_REV_WY" localSheetId="34">[1]Revenue!$F$321</definedName>
    <definedName name="SNG_REV_WY">[12]Revenue!$F$321</definedName>
    <definedName name="ST_TAX_ADJ" localSheetId="7">#REF!</definedName>
    <definedName name="ST_TAX_ADJ" localSheetId="17">#REF!</definedName>
    <definedName name="ST_TAX_ADJ" localSheetId="34">#REF!</definedName>
    <definedName name="ST_TAX_ADJ">#REF!</definedName>
    <definedName name="ST_TAX_ADJ_UT" localSheetId="7">'[4]FILED Adjustments'!#REF!</definedName>
    <definedName name="ST_TAX_ADJ_UT" localSheetId="17">'[4]FILED Adjustments'!#REF!</definedName>
    <definedName name="ST_TAX_ADJ_UT" localSheetId="34">'[4]FILED Adjustments'!#REF!</definedName>
    <definedName name="ST_TAX_ADJ_UT">'[4]FILED Adjustments'!#REF!</definedName>
    <definedName name="ST_TAX_ADJ_WY" localSheetId="7">#REF!</definedName>
    <definedName name="ST_TAX_ADJ_WY" localSheetId="17">#REF!</definedName>
    <definedName name="ST_TAX_ADJ_WY" localSheetId="34">#REF!</definedName>
    <definedName name="ST_TAX_ADJ_WY">#REF!</definedName>
    <definedName name="STATE_TAX" localSheetId="7">#REF!</definedName>
    <definedName name="STATE_TAX">#REF!</definedName>
    <definedName name="STATETAX" localSheetId="7">#REF!</definedName>
    <definedName name="STATETAX">#REF!</definedName>
    <definedName name="STATETAXSCENARIO" localSheetId="7">'[1]State Tax'!$C$9:$D$28</definedName>
    <definedName name="STATETAXSCENARIO">'[1]State Tax'!$C$9:$D$28</definedName>
    <definedName name="STOCKSUMMARY">#REF!</definedName>
    <definedName name="summarieswyo" localSheetId="7">#REF!</definedName>
    <definedName name="summarieswyo" localSheetId="17">#REF!</definedName>
    <definedName name="summarieswyo" localSheetId="34">#REF!</definedName>
    <definedName name="summarieswyo">#REF!</definedName>
    <definedName name="SUMMER_UT_F1" localSheetId="7">#REF!</definedName>
    <definedName name="SUMMER_UT_F1" localSheetId="10">#REF!</definedName>
    <definedName name="SUMMER_UT_F1">#REF!</definedName>
    <definedName name="SUMMER_UT_GSC" localSheetId="7">#REF!</definedName>
    <definedName name="SUMMER_UT_GSC" localSheetId="10">#REF!</definedName>
    <definedName name="SUMMER_UT_GSC">#REF!</definedName>
    <definedName name="Summer_UT_GSR" localSheetId="7">#REF!</definedName>
    <definedName name="Summer_UT_GSR" localSheetId="10">#REF!</definedName>
    <definedName name="Summer_UT_GSR">#REF!</definedName>
    <definedName name="Summer_UT_GSS" localSheetId="7">#REF!</definedName>
    <definedName name="Summer_UT_GSS" localSheetId="10">#REF!</definedName>
    <definedName name="Summer_UT_GSS">#REF!</definedName>
    <definedName name="SYSCASEFormula" localSheetId="7">#REF!</definedName>
    <definedName name="SYSCASEFormula" localSheetId="17">#REF!</definedName>
    <definedName name="SYSCASEFormula" localSheetId="34">#REF!</definedName>
    <definedName name="SYSCASEFormula">#REF!</definedName>
    <definedName name="SYSCASENumber" localSheetId="7">#REF!</definedName>
    <definedName name="SYSCASENumber" localSheetId="17">#REF!</definedName>
    <definedName name="SYSCASENumber" localSheetId="34">#REF!</definedName>
    <definedName name="SYSCASENumber">#REF!</definedName>
    <definedName name="SYSRORFormula" localSheetId="7">[4]Taxes!#REF!</definedName>
    <definedName name="SYSRORFormula" localSheetId="17">[4]Taxes!#REF!</definedName>
    <definedName name="SYSRORFormula" localSheetId="34">[4]Taxes!#REF!</definedName>
    <definedName name="SYSRORFormula">[4]Taxes!#REF!</definedName>
    <definedName name="Taxes" localSheetId="7">[1]Taxes!$C$9:$E$75</definedName>
    <definedName name="taxes" localSheetId="10">[2]Taxes!$C$9:$E$75</definedName>
    <definedName name="Taxes">[1]Taxes!$C$9:$E$75</definedName>
    <definedName name="TICKETSCENARIO" localSheetId="0">'[1]Sporting Events'!$B$7:$C$15</definedName>
    <definedName name="TICKETSCENARIO" localSheetId="7">'[3]3.22_Tickets_1'!#REF!</definedName>
    <definedName name="TICKETSCENARIO" localSheetId="17">#REF!</definedName>
    <definedName name="TICKETSCENARIO" localSheetId="34">'[1]Sporting Events'!$B$7:$C$15</definedName>
    <definedName name="TICKETSCENARIO">#REF!</definedName>
    <definedName name="TITLE" localSheetId="7">'[4]Control Panel'!#REF!</definedName>
    <definedName name="TITLE" localSheetId="17">'[4]Control Panel'!#REF!</definedName>
    <definedName name="TITLE" localSheetId="34">'[4]Control Panel'!#REF!</definedName>
    <definedName name="TITLE">'[4]Control Panel'!#REF!</definedName>
    <definedName name="TITLE2" localSheetId="7">'[4]Control Panel'!#REF!</definedName>
    <definedName name="TITLE2" localSheetId="17">'[4]Control Panel'!#REF!</definedName>
    <definedName name="TITLE2" localSheetId="34">'[4]Control Panel'!#REF!</definedName>
    <definedName name="TITLE2">'[4]Control Panel'!#REF!</definedName>
    <definedName name="TS_COMM_UT_PER1" localSheetId="7">[8]CRITERIA!$K$89:$R$90</definedName>
    <definedName name="TS_COMM_UT_PER1" localSheetId="10">[13]CRITERIA!$J$89:$Q$90</definedName>
    <definedName name="TS_COMM_UT_PER1">[8]CRITERIA!$K$89:$R$90</definedName>
    <definedName name="TS_COMM_UT_PER10" localSheetId="7">[8]CRITERIA!$CW$89:$DD$90</definedName>
    <definedName name="TS_COMM_UT_PER10" localSheetId="10">[13]CRITERIA!$CM$89:$CT$90</definedName>
    <definedName name="TS_COMM_UT_PER10">[8]CRITERIA!$CW$89:$DD$90</definedName>
    <definedName name="TS_COMM_UT_PER11" localSheetId="7">[8]CRITERIA!$DG$89:$DN$90</definedName>
    <definedName name="TS_COMM_UT_PER11" localSheetId="10">[13]CRITERIA!$CV$89:$DC$90</definedName>
    <definedName name="TS_COMM_UT_PER11">[8]CRITERIA!$DG$89:$DN$90</definedName>
    <definedName name="TS_COMM_UT_PER12" localSheetId="7">[8]CRITERIA!$DQ$89:$DX$90</definedName>
    <definedName name="TS_COMM_UT_PER12" localSheetId="10">[13]CRITERIA!$DE$89:$DL$90</definedName>
    <definedName name="TS_COMM_UT_PER12">[8]CRITERIA!$DQ$89:$DX$90</definedName>
    <definedName name="TS_COMM_UT_PER2" localSheetId="7">[8]CRITERIA!$U$89:$AB$90</definedName>
    <definedName name="TS_COMM_UT_PER2" localSheetId="10">[13]CRITERIA!$S$89:$Z$90</definedName>
    <definedName name="TS_COMM_UT_PER2">[8]CRITERIA!$U$89:$AB$90</definedName>
    <definedName name="TS_COMM_UT_PER3" localSheetId="7">[8]CRITERIA!$AE$89:$AL$90</definedName>
    <definedName name="TS_COMM_UT_PER3" localSheetId="10">[13]CRITERIA!$AB$89:$AI$90</definedName>
    <definedName name="TS_COMM_UT_PER3">[8]CRITERIA!$AE$89:$AL$90</definedName>
    <definedName name="TS_COMM_UT_PER4" localSheetId="7">[8]CRITERIA!$AO$89:$AV$90</definedName>
    <definedName name="TS_COMM_UT_PER4" localSheetId="10">[13]CRITERIA!$AK$89:$AR$90</definedName>
    <definedName name="TS_COMM_UT_PER4">[8]CRITERIA!$AO$89:$AV$90</definedName>
    <definedName name="TS_COMM_UT_PER5" localSheetId="7">[8]CRITERIA!$AY$89:$BF$90</definedName>
    <definedName name="TS_COMM_UT_PER5" localSheetId="10">[13]CRITERIA!$AT$89:$BA$90</definedName>
    <definedName name="TS_COMM_UT_PER5">[8]CRITERIA!$AY$89:$BF$90</definedName>
    <definedName name="TS_COMM_UT_PER6" localSheetId="7">[8]CRITERIA!$BI$89:$BP$90</definedName>
    <definedName name="TS_COMM_UT_PER6" localSheetId="10">[13]CRITERIA!$BC$89:$BJ$90</definedName>
    <definedName name="TS_COMM_UT_PER6">[8]CRITERIA!$BI$89:$BP$90</definedName>
    <definedName name="TS_COMM_UT_PER7" localSheetId="7">[8]CRITERIA!$BS$89:$BZ$90</definedName>
    <definedName name="TS_COMM_UT_PER7" localSheetId="10">[13]CRITERIA!$BL$89:$BS$90</definedName>
    <definedName name="TS_COMM_UT_PER7">[8]CRITERIA!$BS$89:$BZ$90</definedName>
    <definedName name="TS_COMM_UT_PER8" localSheetId="7">[8]CRITERIA!$CC$89:$CJ$90</definedName>
    <definedName name="TS_COMM_UT_PER8" localSheetId="10">[13]CRITERIA!$BU$89:$CB$90</definedName>
    <definedName name="TS_COMM_UT_PER8">[8]CRITERIA!$CC$89:$CJ$90</definedName>
    <definedName name="TS_COMM_UT_PER9" localSheetId="7">[8]CRITERIA!$CM$89:$CT$90</definedName>
    <definedName name="TS_COMM_UT_PER9" localSheetId="10">[13]CRITERIA!$CD$89:$CK$90</definedName>
    <definedName name="TS_COMM_UT_PER9">[8]CRITERIA!$CM$89:$CT$90</definedName>
    <definedName name="TS_DNG_UT_PER1" localSheetId="7">[8]CRITERIA!$K$92:$R$93</definedName>
    <definedName name="TS_DNG_UT_PER1" localSheetId="10">[13]CRITERIA!$J$92:$Q$93</definedName>
    <definedName name="TS_DNG_UT_PER1">[8]CRITERIA!$K$92:$R$93</definedName>
    <definedName name="TS_DNG_UT_PER10" localSheetId="7">[8]CRITERIA!$CW$92:$DD$93</definedName>
    <definedName name="TS_DNG_UT_PER10" localSheetId="10">[13]CRITERIA!$CM$92:$CT$93</definedName>
    <definedName name="TS_DNG_UT_PER10">[8]CRITERIA!$CW$92:$DD$93</definedName>
    <definedName name="TS_DNG_UT_PER11" localSheetId="7">[8]CRITERIA!$DG$92:$DN$93</definedName>
    <definedName name="TS_DNG_UT_PER11" localSheetId="10">[13]CRITERIA!$CV$92:$DC$93</definedName>
    <definedName name="TS_DNG_UT_PER11">[8]CRITERIA!$DG$92:$DN$93</definedName>
    <definedName name="TS_DNG_UT_PER12" localSheetId="7">[8]CRITERIA!$DQ$92:$DX$93</definedName>
    <definedName name="TS_DNG_UT_PER12" localSheetId="10">[13]CRITERIA!$DE$92:$DL$93</definedName>
    <definedName name="TS_DNG_UT_PER12">[8]CRITERIA!$DQ$92:$DX$93</definedName>
    <definedName name="TS_DNG_UT_PER2" localSheetId="7">[8]CRITERIA!$U$92:$AB$93</definedName>
    <definedName name="TS_DNG_UT_PER2" localSheetId="10">[13]CRITERIA!$S$92:$Z$93</definedName>
    <definedName name="TS_DNG_UT_PER2">[8]CRITERIA!$U$92:$AB$93</definedName>
    <definedName name="TS_DNG_UT_PER3" localSheetId="7">[8]CRITERIA!$AE$92:$AL$93</definedName>
    <definedName name="TS_DNG_UT_PER3" localSheetId="10">[13]CRITERIA!$AB$92:$AI$93</definedName>
    <definedName name="TS_DNG_UT_PER3">[8]CRITERIA!$AE$92:$AL$93</definedName>
    <definedName name="TS_DNG_UT_PER4" localSheetId="7">[8]CRITERIA!$AO$92:$AV$93</definedName>
    <definedName name="TS_DNG_UT_PER4" localSheetId="10">[13]CRITERIA!$AK$92:$AR$93</definedName>
    <definedName name="TS_DNG_UT_PER4">[8]CRITERIA!$AO$92:$AV$93</definedName>
    <definedName name="TS_DNG_UT_PER5" localSheetId="7">[8]CRITERIA!$AY$92:$BF$93</definedName>
    <definedName name="TS_DNG_UT_PER5" localSheetId="10">[13]CRITERIA!$AT$92:$BA$93</definedName>
    <definedName name="TS_DNG_UT_PER5">[8]CRITERIA!$AY$92:$BF$93</definedName>
    <definedName name="TS_DNG_UT_PER6" localSheetId="7">[8]CRITERIA!$BI$92:$BP$93</definedName>
    <definedName name="TS_DNG_UT_PER6" localSheetId="10">[13]CRITERIA!$BC$92:$BJ$93</definedName>
    <definedName name="TS_DNG_UT_PER6">[8]CRITERIA!$BI$92:$BP$93</definedName>
    <definedName name="TS_DNG_UT_PER7" localSheetId="7">[8]CRITERIA!$BS$92:$BZ$93</definedName>
    <definedName name="TS_DNG_UT_PER7" localSheetId="10">[13]CRITERIA!$BL$92:$BS$93</definedName>
    <definedName name="TS_DNG_UT_PER7">[8]CRITERIA!$BS$92:$BZ$93</definedName>
    <definedName name="TS_DNG_UT_PER8" localSheetId="7">[8]CRITERIA!$CC$92:$CJ$93</definedName>
    <definedName name="TS_DNG_UT_PER8" localSheetId="10">[13]CRITERIA!$BU$92:$CB$93</definedName>
    <definedName name="TS_DNG_UT_PER8">[8]CRITERIA!$CC$92:$CJ$93</definedName>
    <definedName name="TS_DNG_UT_PER9" localSheetId="7">[8]CRITERIA!$CM$92:$CT$93</definedName>
    <definedName name="TS_DNG_UT_PER9" localSheetId="10">[13]CRITERIA!$CD$92:$CK$93</definedName>
    <definedName name="TS_DNG_UT_PER9">[8]CRITERIA!$CM$92:$CT$93</definedName>
    <definedName name="TS_FL_UT_PER1" localSheetId="7">[8]CRITERIA!$K$205:$R$206</definedName>
    <definedName name="TS_FL_UT_PER1" localSheetId="10">[14]CRITERIA!$J$205:$Q$206</definedName>
    <definedName name="TS_FL_UT_PER1">[8]CRITERIA!$K$205:$R$206</definedName>
    <definedName name="TS_FL_UT_PER10" localSheetId="7">[8]CRITERIA!$CW$205:$DD$206</definedName>
    <definedName name="TS_FL_UT_PER10" localSheetId="10">[14]CRITERIA!$CM$205:$CT$206</definedName>
    <definedName name="TS_FL_UT_PER10">[8]CRITERIA!$CW$205:$DD$206</definedName>
    <definedName name="TS_FL_UT_PER11" localSheetId="7">[8]CRITERIA!$DG$205:$DN$206</definedName>
    <definedName name="TS_FL_UT_PER11" localSheetId="10">[14]CRITERIA!$CV$205:$DC$206</definedName>
    <definedName name="TS_FL_UT_PER11">[8]CRITERIA!$DG$205:$DN$206</definedName>
    <definedName name="TS_FL_UT_PER12" localSheetId="7">[8]CRITERIA!$DQ$205:$DX$206</definedName>
    <definedName name="TS_FL_UT_PER12" localSheetId="10">[14]CRITERIA!$DE$205:$DL$206</definedName>
    <definedName name="TS_FL_UT_PER12">[8]CRITERIA!$DQ$205:$DX$206</definedName>
    <definedName name="TS_FL_UT_PER2" localSheetId="7">[8]CRITERIA!$U$205:$AB$206</definedName>
    <definedName name="TS_FL_UT_PER2" localSheetId="10">[14]CRITERIA!$S$205:$Z$206</definedName>
    <definedName name="TS_FL_UT_PER2">[8]CRITERIA!$U$205:$AB$206</definedName>
    <definedName name="TS_FL_UT_PER3" localSheetId="7">[8]CRITERIA!$AE$205:$AL$206</definedName>
    <definedName name="TS_FL_UT_PER3" localSheetId="10">[14]CRITERIA!$AB$205:$AI$206</definedName>
    <definedName name="TS_FL_UT_PER3">[8]CRITERIA!$AE$205:$AL$206</definedName>
    <definedName name="TS_FL_UT_PER4" localSheetId="7">[8]CRITERIA!$AO$205:$AV$206</definedName>
    <definedName name="TS_FL_UT_PER4" localSheetId="10">[14]CRITERIA!$AK$205:$AR$206</definedName>
    <definedName name="TS_FL_UT_PER4">[8]CRITERIA!$AO$205:$AV$206</definedName>
    <definedName name="TS_FL_UT_PER5" localSheetId="7">[8]CRITERIA!$AY$205:$BF$206</definedName>
    <definedName name="TS_FL_UT_PER5" localSheetId="10">[14]CRITERIA!$AT$205:$BA$206</definedName>
    <definedName name="TS_FL_UT_PER5">[8]CRITERIA!$AY$205:$BF$206</definedName>
    <definedName name="TS_FL_UT_PER6" localSheetId="7">[8]CRITERIA!$BI$205:$BP$206</definedName>
    <definedName name="TS_FL_UT_PER6" localSheetId="10">[14]CRITERIA!$BC$205:$BJ$206</definedName>
    <definedName name="TS_FL_UT_PER6">[8]CRITERIA!$BI$205:$BP$206</definedName>
    <definedName name="TS_FL_UT_PER7" localSheetId="7">[8]CRITERIA!$BS$205:$BZ$206</definedName>
    <definedName name="TS_FL_UT_PER7" localSheetId="10">[14]CRITERIA!$BL$205:$BS$206</definedName>
    <definedName name="TS_FL_UT_PER7">[8]CRITERIA!$BS$205:$BZ$206</definedName>
    <definedName name="TS_FL_UT_PER8" localSheetId="7">[8]CRITERIA!$CC$205:$CJ$206</definedName>
    <definedName name="TS_FL_UT_PER8" localSheetId="10">[14]CRITERIA!$BU$205:$CB$206</definedName>
    <definedName name="TS_FL_UT_PER8">[8]CRITERIA!$CC$205:$CJ$206</definedName>
    <definedName name="TS_FL_UT_PER9" localSheetId="7">[8]CRITERIA!$CM$205:$CT$206</definedName>
    <definedName name="TS_FL_UT_PER9" localSheetId="10">[14]CRITERIA!$CD$205:$CK$206</definedName>
    <definedName name="TS_FL_UT_PER9">[8]CRITERIA!$CM$205:$CT$206</definedName>
    <definedName name="UT" localSheetId="7">#REF!</definedName>
    <definedName name="UT" localSheetId="17">#REF!</definedName>
    <definedName name="UT" localSheetId="34">#REF!</definedName>
    <definedName name="UT">#REF!</definedName>
    <definedName name="UT_CIS_PER1" localSheetId="7">[8]CRITERIA!$K$190:$R$191</definedName>
    <definedName name="UT_CIS_PER1" localSheetId="10">[13]CRITERIA!$J$190:$Q$191</definedName>
    <definedName name="UT_CIS_PER1">[8]CRITERIA!$K$190:$R$191</definedName>
    <definedName name="UT_CIS_PER10" localSheetId="7">[8]CRITERIA!$CW$190:$DD$191</definedName>
    <definedName name="UT_CIS_PER10" localSheetId="10">[13]CRITERIA!$CM$190:$CT$191</definedName>
    <definedName name="UT_CIS_PER10">[8]CRITERIA!$CW$190:$DD$191</definedName>
    <definedName name="UT_CIS_PER11" localSheetId="7">[8]CRITERIA!$DG$190:$DN$191</definedName>
    <definedName name="UT_CIS_PER11" localSheetId="10">[13]CRITERIA!$CV$190:$DC$191</definedName>
    <definedName name="UT_CIS_PER11">[8]CRITERIA!$DG$190:$DN$191</definedName>
    <definedName name="UT_CIS_PER12" localSheetId="7">[8]CRITERIA!$DQ$190:$DX$191</definedName>
    <definedName name="UT_CIS_PER12" localSheetId="10">[13]CRITERIA!$DE$190:$DL$191</definedName>
    <definedName name="UT_CIS_PER12">[8]CRITERIA!$DQ$190:$DX$191</definedName>
    <definedName name="UT_CIS_PER2" localSheetId="7">[8]CRITERIA!$U$190:$AB$191</definedName>
    <definedName name="UT_CIS_PER2" localSheetId="10">[13]CRITERIA!$S$190:$Z$191</definedName>
    <definedName name="UT_CIS_PER2">[8]CRITERIA!$U$190:$AB$191</definedName>
    <definedName name="UT_CIS_PER3" localSheetId="7">[8]CRITERIA!$AE$190:$AL$191</definedName>
    <definedName name="UT_CIS_PER3" localSheetId="10">[13]CRITERIA!$AB$190:$AI$191</definedName>
    <definedName name="UT_CIS_PER3">[8]CRITERIA!$AE$190:$AL$191</definedName>
    <definedName name="UT_CIS_PER4" localSheetId="7">[8]CRITERIA!$AO$190:$AV$191</definedName>
    <definedName name="UT_CIS_PER4" localSheetId="10">[13]CRITERIA!$AK$190:$AR$191</definedName>
    <definedName name="UT_CIS_PER4">[8]CRITERIA!$AO$190:$AV$191</definedName>
    <definedName name="UT_CIS_PER5" localSheetId="7">[8]CRITERIA!$AY$190:$BF$191</definedName>
    <definedName name="UT_CIS_PER5" localSheetId="10">[13]CRITERIA!$AT$190:$BA$191</definedName>
    <definedName name="UT_CIS_PER5">[8]CRITERIA!$AY$190:$BF$191</definedName>
    <definedName name="UT_CIS_PER6" localSheetId="7">[8]CRITERIA!$BI$190:$BP$191</definedName>
    <definedName name="UT_CIS_PER6" localSheetId="10">[13]CRITERIA!$BC$190:$BJ$191</definedName>
    <definedName name="UT_CIS_PER6">[8]CRITERIA!$BI$190:$BP$191</definedName>
    <definedName name="UT_CIS_PER7" localSheetId="7">[8]CRITERIA!$BS$190:$BZ$191</definedName>
    <definedName name="UT_CIS_PER7" localSheetId="10">[13]CRITERIA!$BL$190:$BS$191</definedName>
    <definedName name="UT_CIS_PER7">[8]CRITERIA!$BS$190:$BZ$191</definedName>
    <definedName name="UT_CIS_PER8" localSheetId="7">[8]CRITERIA!$CC$190:$CJ$191</definedName>
    <definedName name="UT_CIS_PER8" localSheetId="10">[13]CRITERIA!$BU$190:$CB$191</definedName>
    <definedName name="UT_CIS_PER8">[8]CRITERIA!$CC$190:$CJ$191</definedName>
    <definedName name="UT_CIS_PER9" localSheetId="7">[8]CRITERIA!$CM$190:$CT$191</definedName>
    <definedName name="UT_CIS_PER9" localSheetId="10">[13]CRITERIA!$CD$190:$CK$191</definedName>
    <definedName name="UT_CIS_PER9">[8]CRITERIA!$CM$190:$CT$191</definedName>
    <definedName name="UT_E1" localSheetId="7">#REF!</definedName>
    <definedName name="UT_E1" localSheetId="10">#REF!</definedName>
    <definedName name="UT_E1">#REF!</definedName>
    <definedName name="UT_F1" localSheetId="7">#REF!</definedName>
    <definedName name="UT_F1" localSheetId="10">#REF!</definedName>
    <definedName name="UT_F1">#REF!</definedName>
    <definedName name="UT_F1_SUMMER">[9]Criteria!$E$10:$G$17</definedName>
    <definedName name="UT_F1_WINTER">[9]Criteria!$E$2:$G$7</definedName>
    <definedName name="UT_F1E" localSheetId="7">#REF!</definedName>
    <definedName name="UT_F1E" localSheetId="10">#REF!</definedName>
    <definedName name="UT_F1E">#REF!</definedName>
    <definedName name="UT_F1E_SUMMER">[9]Criteria!$E$28:$G$35</definedName>
    <definedName name="UT_F1E_WINTER">[9]Criteria!$E$20:$G$25</definedName>
    <definedName name="UT_F3" localSheetId="7">#REF!</definedName>
    <definedName name="UT_F3" localSheetId="17">#REF!</definedName>
    <definedName name="UT_F3" localSheetId="34">#REF!</definedName>
    <definedName name="UT_F3">#REF!</definedName>
    <definedName name="UT_F4" localSheetId="7">#REF!</definedName>
    <definedName name="UT_F4" localSheetId="10">#REF!</definedName>
    <definedName name="UT_F4">#REF!</definedName>
    <definedName name="UT_FS">#REF!</definedName>
    <definedName name="UT_FT1" localSheetId="7">#REF!</definedName>
    <definedName name="UT_FT1" localSheetId="10">#REF!</definedName>
    <definedName name="UT_FT1">#REF!</definedName>
    <definedName name="UT_FT1L" localSheetId="7">#REF!</definedName>
    <definedName name="UT_FT1L" localSheetId="10">#REF!</definedName>
    <definedName name="UT_FT1L">#REF!</definedName>
    <definedName name="UT_FT2" localSheetId="7">#REF!</definedName>
    <definedName name="UT_FT2" localSheetId="10">#REF!</definedName>
    <definedName name="UT_FT2">#REF!</definedName>
    <definedName name="UT_FT2C" localSheetId="7">#REF!</definedName>
    <definedName name="UT_FT2C" localSheetId="10">#REF!</definedName>
    <definedName name="UT_FT2C">#REF!</definedName>
    <definedName name="UT_FTE" localSheetId="7">#REF!</definedName>
    <definedName name="UT_FTE" localSheetId="10">#REF!</definedName>
    <definedName name="UT_FTE">#REF!</definedName>
    <definedName name="UT_GS_SUMMER">[9]Criteria!$A$10:$C$17</definedName>
    <definedName name="UT_GS_WINTER">[9]Criteria!$A$2:$C$7</definedName>
    <definedName name="UT_GS_WINTER_BLK1" localSheetId="7">#REF!</definedName>
    <definedName name="UT_GS_WINTER_BLK1" localSheetId="17">#REF!</definedName>
    <definedName name="UT_GS_WINTER_BLK1" localSheetId="34">#REF!</definedName>
    <definedName name="UT_GS_WINTER_BLK1">#REF!</definedName>
    <definedName name="UT_GSC" localSheetId="7">#REF!</definedName>
    <definedName name="UT_GSC" localSheetId="10">#REF!</definedName>
    <definedName name="UT_GSC">#REF!</definedName>
    <definedName name="UT_GSC_SUMMER">[17]Criteria!$E$38:$G$45</definedName>
    <definedName name="UT_GSC_WINTER">[17]Criteria!$A$38:$C$43</definedName>
    <definedName name="UT_GSR" localSheetId="7">#REF!</definedName>
    <definedName name="UT_GSR" localSheetId="10">#REF!</definedName>
    <definedName name="UT_GSR">#REF!</definedName>
    <definedName name="UT_GSR_SUMMER">[17]Criteria!$A$10:$C$17</definedName>
    <definedName name="UT_GSR_WINTER">[17]Criteria!$A$2:$C$7</definedName>
    <definedName name="UT_GSS" localSheetId="7">#REF!</definedName>
    <definedName name="UT_GSS" localSheetId="10">#REF!</definedName>
    <definedName name="UT_GSS">#REF!</definedName>
    <definedName name="UT_GSS_SUMMER">[9]Criteria!$A$28:$C$35</definedName>
    <definedName name="UT_GSS_SUMMER_BLK1" localSheetId="7">#REF!</definedName>
    <definedName name="UT_GSS_SUMMER_BLK1" localSheetId="17">#REF!</definedName>
    <definedName name="UT_GSS_SUMMER_BLK1" localSheetId="34">#REF!</definedName>
    <definedName name="UT_GSS_SUMMER_BLK1">#REF!</definedName>
    <definedName name="UT_GSS_WINTER">[9]Criteria!$A$20:$C$25</definedName>
    <definedName name="UT_GSS_WINTER_BLK1" localSheetId="7">#REF!</definedName>
    <definedName name="UT_GSS_WINTER_BLK1" localSheetId="17">#REF!</definedName>
    <definedName name="UT_GSS_WINTER_BLK1" localSheetId="34">#REF!</definedName>
    <definedName name="UT_GSS_WINTER_BLK1">#REF!</definedName>
    <definedName name="UT_I2">[9]Criteria!$L$2:$M$3</definedName>
    <definedName name="UT_I2I4" localSheetId="7">#REF!</definedName>
    <definedName name="UT_I2I4" localSheetId="10">#REF!</definedName>
    <definedName name="UT_I2I4">#REF!</definedName>
    <definedName name="UT_I4">[9]Criteria!$L$6:$M$7</definedName>
    <definedName name="UT_IS2">[9]Criteria!$L$10:$M$11</definedName>
    <definedName name="UT_IS2IS4" localSheetId="7">#REF!</definedName>
    <definedName name="UT_IS2IS4" localSheetId="10">#REF!</definedName>
    <definedName name="UT_IS2IS4">#REF!</definedName>
    <definedName name="UT_IS4">[9]Criteria!$L$14:$M$15</definedName>
    <definedName name="UT_IT" localSheetId="7">#REF!</definedName>
    <definedName name="UT_IT" localSheetId="10">#REF!</definedName>
    <definedName name="UT_IT">#REF!</definedName>
    <definedName name="UT_IT2">[9]Criteria!$L$22:$M$23</definedName>
    <definedName name="UT_ITS" localSheetId="7">#REF!</definedName>
    <definedName name="UT_ITS" localSheetId="10">#REF!</definedName>
    <definedName name="UT_ITS">#REF!</definedName>
    <definedName name="UT_MT" localSheetId="7">#REF!</definedName>
    <definedName name="UT_MT" localSheetId="10">#REF!</definedName>
    <definedName name="UT_MT">#REF!</definedName>
    <definedName name="UT_NGV" localSheetId="7">#REF!</definedName>
    <definedName name="UT_NGV" localSheetId="10">#REF!</definedName>
    <definedName name="UT_NGV">#REF!</definedName>
    <definedName name="UT_T1" localSheetId="7">#REF!</definedName>
    <definedName name="UT_T1" localSheetId="10">#REF!</definedName>
    <definedName name="UT_T1">#REF!</definedName>
    <definedName name="UT_TSP">#REF!</definedName>
    <definedName name="Utah_Rates" localSheetId="7">'[6]NGV RATES'!$B$3:$U$6</definedName>
    <definedName name="Utah_Rates" localSheetId="10">'[7]NGV RATES'!$B$3:$U$6</definedName>
    <definedName name="Utah_Rates" localSheetId="14">'[8]NGV RATES'!$B$3:$CA$6</definedName>
    <definedName name="Utah_Rates">'[6]NGV RATES'!$B$3:$U$6</definedName>
    <definedName name="UTCUSTOMERS" localSheetId="7">[10]CRITERIA!$B$447:$D$448</definedName>
    <definedName name="UTCUSTOMERS">[10]CRITERIA!$B$447:$D$448</definedName>
    <definedName name="UTE1CUSTOMERS" localSheetId="7">[10]CRITERIA!$B$354:$D$355</definedName>
    <definedName name="UTE1CUSTOMERS">[10]CRITERIA!$B$354:$D$355</definedName>
    <definedName name="UTE1DNG">[11]CRITERIA!$B$285:$D$286</definedName>
    <definedName name="UTE1DTH">[11]CRITERIA!$B$282:$D$283</definedName>
    <definedName name="UTE1GAS">[11]CRITERIA!$B$291:$D$292</definedName>
    <definedName name="UTE1SNG">[11]CRITERIA!$B$288:$D$289</definedName>
    <definedName name="UTF1CUSTOMERS" localSheetId="7">[10]CRITERIA!$B$61:$D$65</definedName>
    <definedName name="UTF1CUSTOMERS">[10]CRITERIA!$B$61:$D$65</definedName>
    <definedName name="UTF1DNG">[11]CRITERIA!$B$71:$D$72</definedName>
    <definedName name="UTF1DTH">[11]CRITERIA!$B$68:$D$69</definedName>
    <definedName name="UTF1EDNG">[11]CRITERIA!$B$178:$D$179</definedName>
    <definedName name="UTF1EDTH">[11]CRITERIA!$B$175:$D$176</definedName>
    <definedName name="UTF1EGAS">[11]CRITERIA!$B$184:$D$185</definedName>
    <definedName name="UTF1ESNG">[11]CRITERIA!$B$181:$D$182</definedName>
    <definedName name="UTF1GAS">[11]CRITERIA!$B$77:$D$78</definedName>
    <definedName name="UTF1SNG">[11]CRITERIA!$B$74:$D$75</definedName>
    <definedName name="UTF3CUSTOMERS" localSheetId="7">[10]CRITERIA!$B$106:$D$107</definedName>
    <definedName name="UTF3CUSTOMERS">[10]CRITERIA!$B$106:$D$107</definedName>
    <definedName name="UTF3DNG">[11]CRITERIA!$B$105:$D$106</definedName>
    <definedName name="UTF3DTH">[11]CRITERIA!$B$102:$D$103</definedName>
    <definedName name="UTF3GAS">[11]CRITERIA!$B$111:$D$112</definedName>
    <definedName name="UTF3SNG">[11]CRITERIA!$B$108:$D$109</definedName>
    <definedName name="UTF4CUSTOMERS" localSheetId="7">[10]CRITERIA!$B$122:$D$123</definedName>
    <definedName name="UTF4CUSTOMERS">[10]CRITERIA!$B$122:$D$123</definedName>
    <definedName name="UTF4DNG" localSheetId="7">[10]CRITERIA!$B$125:$D$126</definedName>
    <definedName name="UTF4DNG">[10]CRITERIA!$B$125:$D$126</definedName>
    <definedName name="UTF4DTH" localSheetId="7">[10]CRITERIA!$B$119:$D$120</definedName>
    <definedName name="UTF4DTH">[10]CRITERIA!$B$119:$D$120</definedName>
    <definedName name="UTF4GAS" localSheetId="7">[10]CRITERIA!$B$131:$D$132</definedName>
    <definedName name="UTF4GAS">[10]CRITERIA!$B$131:$D$132</definedName>
    <definedName name="UTF4SNG" localSheetId="7">[10]CRITERIA!$B$128:$D$129</definedName>
    <definedName name="UTF4SNG">[10]CRITERIA!$B$128:$D$129</definedName>
    <definedName name="UTFS">#REF!</definedName>
    <definedName name="UTFS_Winter">#REF!</definedName>
    <definedName name="UTFS_Winter1">#REF!</definedName>
    <definedName name="UTFS_Winter11">#REF!</definedName>
    <definedName name="UTFS_Winter12">#REF!</definedName>
    <definedName name="UTFS_Winter2">#REF!</definedName>
    <definedName name="UTFS_Winter3">#REF!</definedName>
    <definedName name="UTFT1">#REF!</definedName>
    <definedName name="UTFT1CUSTOMERS" localSheetId="7">[10]CRITERIA!$B$254:$D$256</definedName>
    <definedName name="UTFT1CUSTOMERS">[10]CRITERIA!$B$254:$D$256</definedName>
    <definedName name="UTFT1DNG">[11]CRITERIA!$B$230:$D$232</definedName>
    <definedName name="UTFT1DTH">[11]CRITERIA!$B$226:$D$228</definedName>
    <definedName name="UTFT1GAS">[11]CRITERIA!$B$238:$D$240</definedName>
    <definedName name="UTFT1L">#REF!</definedName>
    <definedName name="UTFT1LDNG" localSheetId="7">[10]CRITERIA!$B$277:$D$278</definedName>
    <definedName name="UTFT1LDNG">[10]CRITERIA!$B$277:$D$278</definedName>
    <definedName name="UTFT1LDTH" localSheetId="7">[10]CRITERIA!$B$271:$D$272</definedName>
    <definedName name="UTFT1LDTH">[10]CRITERIA!$B$271:$D$272</definedName>
    <definedName name="UTFT1LGAS" localSheetId="7">[10]CRITERIA!$B$283:$D$284</definedName>
    <definedName name="UTFT1LGAS">[10]CRITERIA!$B$283:$D$284</definedName>
    <definedName name="UTFT1LSNG" localSheetId="7">[10]CRITERIA!$B$280:$D$281</definedName>
    <definedName name="UTFT1LSNG">[10]CRITERIA!$B$280:$D$281</definedName>
    <definedName name="UTFT1SNG">[11]CRITERIA!$B$234:$D$236</definedName>
    <definedName name="UTFT2CCUSTOMERS" localSheetId="7">[10]CRITERIA!$B$306:$D$307</definedName>
    <definedName name="UTFT2CCUSTOMERS">[10]CRITERIA!$B$306:$D$307</definedName>
    <definedName name="UTFT2CDNG" localSheetId="7">[10]CRITERIA!$B$309:$D$310</definedName>
    <definedName name="UTFT2CDNG">[10]CRITERIA!$B$309:$D$310</definedName>
    <definedName name="UTFT2CDTH" localSheetId="7">[10]CRITERIA!$B$303:$D$304</definedName>
    <definedName name="UTFT2CDTH">[10]CRITERIA!$B$303:$D$304</definedName>
    <definedName name="UTFT2CGAS" localSheetId="7">[10]CRITERIA!$B$315:$D$316</definedName>
    <definedName name="UTFT2CGAS">[10]CRITERIA!$B$315:$D$316</definedName>
    <definedName name="UTFT2CSNG" localSheetId="7">[10]CRITERIA!$B$312:$D$313</definedName>
    <definedName name="UTFT2CSNG">[10]CRITERIA!$B$312:$D$313</definedName>
    <definedName name="UTFT2CUSTOMERS" localSheetId="7">[10]CRITERIA!$B$290:$D$291</definedName>
    <definedName name="UTFT2CUSTOMERS">[10]CRITERIA!$B$290:$D$291</definedName>
    <definedName name="UTFT2DNG">[11]CRITERIA!$B$246:$D$247</definedName>
    <definedName name="UTFT2DTH">[11]CRITERIA!$B$243:$D$244</definedName>
    <definedName name="UTFT2GAS">[11]CRITERIA!$B$252:$D$253</definedName>
    <definedName name="UTFT2SNG">[11]CRITERIA!$B$249:$D$250</definedName>
    <definedName name="UTFTECUSTOMERS" localSheetId="7">[10]CRITERIA!$B$322:$D$323</definedName>
    <definedName name="UTFTECUSTOMERS">[10]CRITERIA!$B$322:$D$323</definedName>
    <definedName name="UTFTEDNG">[11]CRITERIA!$B$259:$D$260</definedName>
    <definedName name="UTFTEDTH">[11]CRITERIA!$B$256:$D$257</definedName>
    <definedName name="UTFTEGAS">[11]CRITERIA!$B$265:$D$266</definedName>
    <definedName name="UTFTESNG">[11]CRITERIA!$B$262:$D$263</definedName>
    <definedName name="UTGS">#REF!</definedName>
    <definedName name="UTGS_Winter">#REF!</definedName>
    <definedName name="UTGS_Winter1">#REF!</definedName>
    <definedName name="UTGS_Winter11">#REF!</definedName>
    <definedName name="UTGS_Winter12">#REF!</definedName>
    <definedName name="UTGS_Winter2">#REF!</definedName>
    <definedName name="utgs_winter3">#REF!</definedName>
    <definedName name="UTGSCDNG" localSheetId="7">[10]CRITERIA!$B$29:$D$30</definedName>
    <definedName name="UTGSCDNG">[10]CRITERIA!$B$29:$D$30</definedName>
    <definedName name="UTGSCDTH" localSheetId="7">[10]CRITERIA!$B$23:$D$24</definedName>
    <definedName name="UTGSCDTH">[10]CRITERIA!$B$23:$D$24</definedName>
    <definedName name="UTGSCGAS" localSheetId="7">[10]CRITERIA!$B$35:$D$36</definedName>
    <definedName name="UTGSCGAS">[10]CRITERIA!$B$35:$D$36</definedName>
    <definedName name="UTGSCSNG" localSheetId="7">[10]CRITERIA!$B$32:$D$33</definedName>
    <definedName name="UTGSCSNG">[10]CRITERIA!$B$32:$D$33</definedName>
    <definedName name="UTGSCST">[11]CRITERIA!$B$10:$D$11</definedName>
    <definedName name="UTGSCUSTOMERS" localSheetId="7">[10]CRITERIA!$B$10:$D$11</definedName>
    <definedName name="UTGSCUSTOMERS">[10]CRITERIA!$B$10:$D$11</definedName>
    <definedName name="UTGSDNG">[11]CRITERIA!$B$13:$D$14</definedName>
    <definedName name="UTGSDTH">[11]CRITERIA!$B$7:$D$8</definedName>
    <definedName name="UTGSECST">[11]CRITERIA!$B$31:$D$32</definedName>
    <definedName name="UTGSEDNG">[11]CRITERIA!$B$34:$D$35</definedName>
    <definedName name="UTGSEDTH">[11]CRITERIA!$B$28:$D$29</definedName>
    <definedName name="UTGSEGAS">[11]CRITERIA!$B$40:$D$41</definedName>
    <definedName name="UTGSESIF">[11]CRITERIA!$B$43:$D$44</definedName>
    <definedName name="UTGSESNG">[11]CRITERIA!$B$37:$D$38</definedName>
    <definedName name="UTGSGAS">[11]CRITERIA!$B$19:$D$20</definedName>
    <definedName name="UTGSRDNG" localSheetId="7">[10]CRITERIA!$F$13:$H$14</definedName>
    <definedName name="UTGSRDNG">[10]CRITERIA!$F$13:$H$14</definedName>
    <definedName name="UTGSRDTH" localSheetId="7">[10]CRITERIA!$F$7:$H$8</definedName>
    <definedName name="UTGSRDTH">[10]CRITERIA!$F$7:$H$8</definedName>
    <definedName name="UTGSRGAS" localSheetId="7">[10]CRITERIA!$F$19:$H$20</definedName>
    <definedName name="UTGSRGAS">[10]CRITERIA!$F$19:$H$20</definedName>
    <definedName name="UTGSRSNG" localSheetId="7">[10]CRITERIA!$F$16:$H$17</definedName>
    <definedName name="UTGSRSNG">[10]CRITERIA!$F$16:$H$17</definedName>
    <definedName name="UTGSSCST">[11]CRITERIA!$B$51:$D$52</definedName>
    <definedName name="UTGSSCUSTOMERS" localSheetId="7">[10]CRITERIA!$B$42:$D$43</definedName>
    <definedName name="UTGSSCUSTOMERS">[10]CRITERIA!$B$42:$D$43</definedName>
    <definedName name="UTGSSDNG">[11]CRITERIA!$B$54:$D$55</definedName>
    <definedName name="UTGSSDTH">[11]CRITERIA!$B$48:$D$49</definedName>
    <definedName name="UTGSSGAS">[11]CRITERIA!$B$60:$D$61</definedName>
    <definedName name="UTGSSIF">[11]CRITERIA!$B$23:$D$24</definedName>
    <definedName name="UTGSSNG">[11]CRITERIA!$B$16:$D$17</definedName>
    <definedName name="UTGSSSIF">[11]CRITERIA!$B$63:$D$64</definedName>
    <definedName name="UTGSSSNG">[11]CRITERIA!$B$57:$D$58</definedName>
    <definedName name="UTGSSSUMMER" localSheetId="7">#REF!</definedName>
    <definedName name="UTGSSSUMMER" localSheetId="17">#REF!</definedName>
    <definedName name="UTGSSSUMMER" localSheetId="34">#REF!</definedName>
    <definedName name="UTGSSSUMMER">#REF!</definedName>
    <definedName name="UTGSSUMMER" localSheetId="7">#REF!</definedName>
    <definedName name="UTGSSUMMER" localSheetId="17">#REF!</definedName>
    <definedName name="UTGSSUMMER" localSheetId="34">#REF!</definedName>
    <definedName name="UTGSSUMMER">#REF!</definedName>
    <definedName name="UTGSSWINTER" localSheetId="7">#REF!</definedName>
    <definedName name="UTGSSWINTER" localSheetId="17">#REF!</definedName>
    <definedName name="UTGSSWINTER" localSheetId="34">#REF!</definedName>
    <definedName name="UTGSSWINTER">#REF!</definedName>
    <definedName name="UTGSWINTER" localSheetId="7">#REF!</definedName>
    <definedName name="UTGSWINTER" localSheetId="17">#REF!</definedName>
    <definedName name="UTGSWINTER" localSheetId="34">#REF!</definedName>
    <definedName name="UTGSWINTER">#REF!</definedName>
    <definedName name="UTI2CUSTOMERS" localSheetId="7">[10]CRITERIA!$B$139:$D$140</definedName>
    <definedName name="UTI2CUSTOMERS">[10]CRITERIA!$B$139:$D$140</definedName>
    <definedName name="UTI2DNG">[11]CRITERIA!$B$132:$D$134</definedName>
    <definedName name="UTI2DTH">[11]CRITERIA!$B$128:$D$130</definedName>
    <definedName name="UTI2GAS">[11]CRITERIA!$B$140:$D$142</definedName>
    <definedName name="UTI2SNG">[11]CRITERIA!$B$136:$D$138</definedName>
    <definedName name="UTI4CUSTOMERS" localSheetId="7">[10]CRITERIA!$B$420:$D$423</definedName>
    <definedName name="UTI4CUSTOMERS">[10]CRITERIA!$B$420:$D$423</definedName>
    <definedName name="UTI4DNG">[11]CRITERIA!$B$342:$D$343</definedName>
    <definedName name="UTI4DTH">[11]CRITERIA!$B$339:$D$340</definedName>
    <definedName name="UTI4GAS">[11]CRITERIA!$B$348:$D$349</definedName>
    <definedName name="UTI4SNG">[11]CRITERIA!$B$345:$D$346</definedName>
    <definedName name="UTIS">#REF!</definedName>
    <definedName name="UTIS2CUSTOMERS" localSheetId="7">[10]CRITERIA!$B$159:$D$161</definedName>
    <definedName name="UTIS2CUSTOMERS">[10]CRITERIA!$B$159:$D$161</definedName>
    <definedName name="UTIS2DNG">[11]CRITERIA!$B$149:$D$151</definedName>
    <definedName name="UTIS2DTH">[11]CRITERIA!$B$145:$D$147</definedName>
    <definedName name="UTIS2GAS">[11]CRITERIA!$B$157:$D$159</definedName>
    <definedName name="UTIS2SNG">[11]CRITERIA!$B$153:$D$155</definedName>
    <definedName name="UTIS4CUSTOMERS" localSheetId="7">[10]CRITERIA!$B$179:$D$180</definedName>
    <definedName name="UTIS4CUSTOMERS">[10]CRITERIA!$B$179:$D$180</definedName>
    <definedName name="UTIS4DNG">[11]CRITERIA!$B$165:$D$166</definedName>
    <definedName name="UTIS4DTH">[11]CRITERIA!$B$162:$D$163</definedName>
    <definedName name="UTIS4GAS">[11]CRITERIA!$B$171:$D$172</definedName>
    <definedName name="UTIS4SNG">[11]CRITERIA!$B$168:$D$169</definedName>
    <definedName name="UTITCUSTOMERS" localSheetId="7">[10]CRITERIA!$B$213:$D$216</definedName>
    <definedName name="UTITCUSTOMERS">[10]CRITERIA!$B$213:$D$216</definedName>
    <definedName name="UTITDNG">[11]CRITERIA!$B$196:$D$198</definedName>
    <definedName name="UTITDTH">[11]CRITERIA!$B$192:$D$194</definedName>
    <definedName name="UTITGAS">[11]CRITERIA!$B$204:$D$206</definedName>
    <definedName name="UTITSCUSTOMERS" localSheetId="7">[10]CRITERIA!$B$237:$D$238</definedName>
    <definedName name="UTITSCUSTOMERS">[10]CRITERIA!$B$237:$D$238</definedName>
    <definedName name="UTITSDNG">[11]CRITERIA!$B$213:$D$215</definedName>
    <definedName name="UTITSDTH">[11]CRITERIA!$B$209:$D$211</definedName>
    <definedName name="UTITSGAS">[11]CRITERIA!$B$221:$D$223</definedName>
    <definedName name="UTITSNG">[11]CRITERIA!$B$200:$D$202</definedName>
    <definedName name="UTITSSNG">[11]CRITERIA!$B$217:$D$219</definedName>
    <definedName name="UTMT">#REF!</definedName>
    <definedName name="UTMTCUSTOMERS" localSheetId="7">[10]CRITERIA!$B$338:$D$339</definedName>
    <definedName name="UTMTCUSTOMERS">[10]CRITERIA!$B$338:$D$339</definedName>
    <definedName name="UTMTDNG">[11]CRITERIA!$B$272:$D$273</definedName>
    <definedName name="UTMTDTH">[11]CRITERIA!$B$269:$D$270</definedName>
    <definedName name="UTMTGAS">[11]CRITERIA!$B$278:$D$279</definedName>
    <definedName name="UTMTSNG">[11]CRITERIA!$B$275:$D$276</definedName>
    <definedName name="UTNGV">#REF!</definedName>
    <definedName name="UTNGVCUSTOMERS" localSheetId="7">[10]CRITERIA!$B$90:$D$91</definedName>
    <definedName name="UTNGVCUSTOMERS">[10]CRITERIA!$B$90:$D$91</definedName>
    <definedName name="UTNGVDNG">[11]CRITERIA!$B$88:$D$89</definedName>
    <definedName name="UTNGVDTH">[11]CRITERIA!$B$85:$D$86</definedName>
    <definedName name="UTNGVGAS">[11]CRITERIA!$B$94:$D$95</definedName>
    <definedName name="UTNGVSNG">[11]CRITERIA!$B$91:$D$92</definedName>
    <definedName name="UTP1CUSTOMERS" localSheetId="7">[10]CRITERIA!$B$370:$D$371</definedName>
    <definedName name="UTP1CUSTOMERS">[10]CRITERIA!$B$370:$D$371</definedName>
    <definedName name="UTP1DNG">[11]CRITERIA!$B$303:$D$304</definedName>
    <definedName name="UTP1DTH">[11]CRITERIA!$B$300:$D$301</definedName>
    <definedName name="UTP1GAS">[11]CRITERIA!$B$309:$D$310</definedName>
    <definedName name="UTP1SNG">[11]CRITERIA!$B$306:$D$307</definedName>
    <definedName name="UTTS">#REF!</definedName>
    <definedName name="UTTSP">#REF!</definedName>
    <definedName name="WEX_ADJ_108_PROD" localSheetId="7">[1]Wexpro!$H$22</definedName>
    <definedName name="WEX_ADJ_108_PROD" localSheetId="10">[2]Wexpro!$H$22</definedName>
    <definedName name="WEX_ADJ_108_PROD">[1]Wexpro!$H$22</definedName>
    <definedName name="WEX_ADJ_111_PROD" localSheetId="7">[1]Wexpro!$H$23</definedName>
    <definedName name="WEX_ADJ_111_PROD" localSheetId="10">[2]Wexpro!$H$23</definedName>
    <definedName name="WEX_ADJ_111_PROD">[1]Wexpro!$H$23</definedName>
    <definedName name="Winter" localSheetId="7">#REF!</definedName>
    <definedName name="Winter" localSheetId="17">#REF!</definedName>
    <definedName name="Winter" localSheetId="34">#REF!</definedName>
    <definedName name="Winter">#REF!</definedName>
    <definedName name="WINTER_UT_F1" localSheetId="7">#REF!</definedName>
    <definedName name="WINTER_UT_F1" localSheetId="10">#REF!</definedName>
    <definedName name="WINTER_UT_F1">#REF!</definedName>
    <definedName name="WINTER_UT_GSC" localSheetId="7">#REF!</definedName>
    <definedName name="WINTER_UT_GSC" localSheetId="10">#REF!</definedName>
    <definedName name="WINTER_UT_GSC">#REF!</definedName>
    <definedName name="Winter_UT_GSR" localSheetId="7">#REF!</definedName>
    <definedName name="Winter_UT_GSR" localSheetId="10">#REF!</definedName>
    <definedName name="Winter_UT_GSR">#REF!</definedName>
    <definedName name="Winter_UT_GSS" localSheetId="7">#REF!</definedName>
    <definedName name="Winter_UT_GSS" localSheetId="10">#REF!</definedName>
    <definedName name="Winter_UT_GSS">#REF!</definedName>
    <definedName name="WY_CET_PER1" localSheetId="7">[8]CRITERIA!$K$184:$S$185</definedName>
    <definedName name="WY_CET_PER1" localSheetId="10">[13]CRITERIA!$J$184:$Q$185</definedName>
    <definedName name="WY_CET_PER1">[8]CRITERIA!$K$184:$S$185</definedName>
    <definedName name="WY_CET_PER10" localSheetId="7">[8]CRITERIA!$CW$184:$DE$185</definedName>
    <definedName name="WY_CET_PER10" localSheetId="10">[13]CRITERIA!$CM$184:$CT$185</definedName>
    <definedName name="WY_CET_PER10">[8]CRITERIA!$CW$184:$DE$185</definedName>
    <definedName name="WY_CET_PER11" localSheetId="7">[8]CRITERIA!$DG$184:$DO$185</definedName>
    <definedName name="WY_CET_PER11" localSheetId="10">[13]CRITERIA!$CV$184:$DC$185</definedName>
    <definedName name="WY_CET_PER11">[8]CRITERIA!$DG$184:$DO$185</definedName>
    <definedName name="WY_CET_PER12" localSheetId="7">[8]CRITERIA!$DQ$184:$DY$185</definedName>
    <definedName name="WY_CET_PER12" localSheetId="10">[13]CRITERIA!$DE$184:$DL$185</definedName>
    <definedName name="WY_CET_PER12">[8]CRITERIA!$DQ$184:$DY$185</definedName>
    <definedName name="WY_CET_PER2" localSheetId="7">[8]CRITERIA!$U$184:$AC$185</definedName>
    <definedName name="WY_CET_PER2" localSheetId="10">[13]CRITERIA!$S$184:$Z$185</definedName>
    <definedName name="WY_CET_PER2">[8]CRITERIA!$U$184:$AC$185</definedName>
    <definedName name="WY_CET_PER3" localSheetId="7">[8]CRITERIA!$AE$184:$AM$185</definedName>
    <definedName name="WY_CET_PER3" localSheetId="10">[13]CRITERIA!$AB$184:$AI$185</definedName>
    <definedName name="WY_CET_PER3">[8]CRITERIA!$AE$184:$AM$185</definedName>
    <definedName name="WY_CET_PER4" localSheetId="7">[8]CRITERIA!$AO$184:$AW$185</definedName>
    <definedName name="WY_CET_PER4" localSheetId="10">[13]CRITERIA!$AK$184:$AR$185</definedName>
    <definedName name="WY_CET_PER4">[8]CRITERIA!$AO$184:$AW$185</definedName>
    <definedName name="WY_CET_PER5" localSheetId="7">[8]CRITERIA!$AY$184:$BG$185</definedName>
    <definedName name="WY_CET_PER5" localSheetId="10">[13]CRITERIA!$AT$184:$BA$185</definedName>
    <definedName name="WY_CET_PER5">[8]CRITERIA!$AY$184:$BG$185</definedName>
    <definedName name="WY_CET_PER6" localSheetId="7">[8]CRITERIA!$BI$184:$BQ$185</definedName>
    <definedName name="WY_CET_PER6" localSheetId="10">[13]CRITERIA!$BC$184:$BJ$185</definedName>
    <definedName name="WY_CET_PER6">[8]CRITERIA!$BI$184:$BQ$185</definedName>
    <definedName name="WY_CET_PER7" localSheetId="7">[8]CRITERIA!$BS$184:$CA$185</definedName>
    <definedName name="WY_CET_PER7" localSheetId="10">[13]CRITERIA!$BL$184:$BS$185</definedName>
    <definedName name="WY_CET_PER7">[8]CRITERIA!$BS$184:$CA$185</definedName>
    <definedName name="WY_CET_PER8" localSheetId="7">[8]CRITERIA!$CC$184:$CK$185</definedName>
    <definedName name="WY_CET_PER8" localSheetId="10">[13]CRITERIA!$BU$184:$CB$185</definedName>
    <definedName name="WY_CET_PER8">[8]CRITERIA!$CC$184:$CK$185</definedName>
    <definedName name="WY_CET_PER9" localSheetId="7">[8]CRITERIA!$CM$184:$CU$185</definedName>
    <definedName name="WY_CET_PER9" localSheetId="10">[13]CRITERIA!$CD$184:$CK$185</definedName>
    <definedName name="WY_CET_PER9">[8]CRITERIA!$CM$184:$CU$185</definedName>
    <definedName name="WY_CIS_PER1" localSheetId="7">[8]CRITERIA!$K$211:$R$212</definedName>
    <definedName name="WY_CIS_PER1" localSheetId="10">[14]CRITERIA!$J$211:$Q$212</definedName>
    <definedName name="WY_CIS_PER1">[8]CRITERIA!$K$211:$R$212</definedName>
    <definedName name="WY_CIS_PER10" localSheetId="7">[8]CRITERIA!$CW$211:$DD$212</definedName>
    <definedName name="WY_CIS_PER10" localSheetId="10">[14]CRITERIA!$CM$211:$CT$212</definedName>
    <definedName name="WY_CIS_PER10">[8]CRITERIA!$CW$211:$DD$212</definedName>
    <definedName name="WY_CIS_PER11" localSheetId="7">[8]CRITERIA!$DG$211:$DN$212</definedName>
    <definedName name="WY_CIS_PER11" localSheetId="10">[14]CRITERIA!$CV$211:$DC$212</definedName>
    <definedName name="WY_CIS_PER11">[8]CRITERIA!$DG$211:$DN$212</definedName>
    <definedName name="WY_CIS_PER12" localSheetId="7">[8]CRITERIA!$DQ$211:$DX$212</definedName>
    <definedName name="WY_CIS_PER12" localSheetId="10">[14]CRITERIA!$DE$211:$DL$212</definedName>
    <definedName name="WY_CIS_PER12">[8]CRITERIA!$DQ$211:$DX$212</definedName>
    <definedName name="WY_CIS_PER2" localSheetId="7">[8]CRITERIA!$U$211:$AB$212</definedName>
    <definedName name="WY_CIS_PER2" localSheetId="10">[14]CRITERIA!$S$211:$Z$212</definedName>
    <definedName name="WY_CIS_PER2">[8]CRITERIA!$U$211:$AB$212</definedName>
    <definedName name="WY_CIS_PER3" localSheetId="7">[8]CRITERIA!$AE$211:$AL$212</definedName>
    <definedName name="WY_CIS_PER3" localSheetId="10">[14]CRITERIA!$AB$211:$AI$212</definedName>
    <definedName name="WY_CIS_PER3">[8]CRITERIA!$AE$211:$AL$212</definedName>
    <definedName name="WY_CIS_PER4" localSheetId="7">[8]CRITERIA!$AO$211:$AV$212</definedName>
    <definedName name="WY_CIS_PER4" localSheetId="10">[14]CRITERIA!$AK$211:$AR$212</definedName>
    <definedName name="WY_CIS_PER4">[8]CRITERIA!$AO$211:$AV$212</definedName>
    <definedName name="WY_CIS_PER5" localSheetId="7">[8]CRITERIA!$AY$211:$BF$212</definedName>
    <definedName name="WY_CIS_PER5" localSheetId="10">[14]CRITERIA!$AT$211:$BA$212</definedName>
    <definedName name="WY_CIS_PER5">[8]CRITERIA!$AY$211:$BF$212</definedName>
    <definedName name="WY_CIS_PER6" localSheetId="7">[8]CRITERIA!$BI$211:$BP$212</definedName>
    <definedName name="WY_CIS_PER6" localSheetId="10">[14]CRITERIA!$BC$211:$BJ$212</definedName>
    <definedName name="WY_CIS_PER6">[8]CRITERIA!$BI$211:$BP$212</definedName>
    <definedName name="WY_CIS_PER7" localSheetId="7">[8]CRITERIA!$BS$211:$BZ$212</definedName>
    <definedName name="WY_CIS_PER7" localSheetId="10">[14]CRITERIA!$BL$211:$BS$212</definedName>
    <definedName name="WY_CIS_PER7">[8]CRITERIA!$BS$211:$BZ$212</definedName>
    <definedName name="WY_CIS_PER8" localSheetId="7">[8]CRITERIA!$CC$211:$CJ$212</definedName>
    <definedName name="WY_CIS_PER8" localSheetId="10">[14]CRITERIA!$BU$211:$CB$212</definedName>
    <definedName name="WY_CIS_PER8">[8]CRITERIA!$CC$211:$CJ$212</definedName>
    <definedName name="WY_CIS_PER9" localSheetId="7">[8]CRITERIA!$CM$211:$CT$212</definedName>
    <definedName name="WY_CIS_PER9" localSheetId="10">[14]CRITERIA!$CD$211:$CK$212</definedName>
    <definedName name="WY_CIS_PER9">[8]CRITERIA!$CM$211:$CT$212</definedName>
    <definedName name="WY_DSM_PER1" localSheetId="7">[8]CRITERIA!$K$187:$R$188</definedName>
    <definedName name="WY_DSM_PER1" localSheetId="10">[13]CRITERIA!$J$187:$Q$188</definedName>
    <definedName name="WY_DSM_PER1">[8]CRITERIA!$K$187:$R$188</definedName>
    <definedName name="WY_DSM_PER10" localSheetId="7">[8]CRITERIA!$CW$187:$DD$188</definedName>
    <definedName name="WY_DSM_PER10" localSheetId="10">[13]CRITERIA!$CM$187:$CT$188</definedName>
    <definedName name="WY_DSM_PER10">[8]CRITERIA!$CW$187:$DD$188</definedName>
    <definedName name="WY_DSM_PER11" localSheetId="7">[8]CRITERIA!$DG$187:$DN$188</definedName>
    <definedName name="WY_DSM_PER11" localSheetId="10">[13]CRITERIA!$CV$187:$DC$188</definedName>
    <definedName name="WY_DSM_PER11">[8]CRITERIA!$DG$187:$DN$188</definedName>
    <definedName name="WY_DSM_PER12" localSheetId="7">[8]CRITERIA!$DQ$187:$DX$188</definedName>
    <definedName name="WY_DSM_PER12" localSheetId="10">[13]CRITERIA!$DE$187:$DL$188</definedName>
    <definedName name="WY_DSM_PER12">[8]CRITERIA!$DQ$187:$DX$188</definedName>
    <definedName name="WY_DSM_PER2" localSheetId="7">[8]CRITERIA!$U$187:$AB$188</definedName>
    <definedName name="WY_DSM_PER2" localSheetId="10">[13]CRITERIA!$S$187:$Z$188</definedName>
    <definedName name="WY_DSM_PER2">[8]CRITERIA!$U$187:$AB$188</definedName>
    <definedName name="WY_DSM_PER3" localSheetId="7">[8]CRITERIA!$AE$187:$AL$188</definedName>
    <definedName name="WY_DSM_PER3" localSheetId="10">[13]CRITERIA!$AB$187:$AI$188</definedName>
    <definedName name="WY_DSM_PER3">[8]CRITERIA!$AE$187:$AL$188</definedName>
    <definedName name="WY_DSM_PER4" localSheetId="7">[8]CRITERIA!$AO$187:$AV$188</definedName>
    <definedName name="WY_DSM_PER4" localSheetId="10">[13]CRITERIA!$AK$187:$AR$188</definedName>
    <definedName name="WY_DSM_PER4">[8]CRITERIA!$AO$187:$AV$188</definedName>
    <definedName name="WY_DSM_PER5" localSheetId="7">[8]CRITERIA!$AY$187:$BF$188</definedName>
    <definedName name="WY_DSM_PER5" localSheetId="10">[13]CRITERIA!$AT$187:$BA$188</definedName>
    <definedName name="WY_DSM_PER5">[8]CRITERIA!$AY$187:$BF$188</definedName>
    <definedName name="WY_DSM_PER6" localSheetId="7">[8]CRITERIA!$BI$187:$BP$188</definedName>
    <definedName name="WY_DSM_PER6" localSheetId="10">[13]CRITERIA!$BC$187:$BJ$188</definedName>
    <definedName name="WY_DSM_PER6">[8]CRITERIA!$BI$187:$BP$188</definedName>
    <definedName name="WY_DSM_PER7" localSheetId="7">[8]CRITERIA!$BS$187:$BZ$188</definedName>
    <definedName name="WY_DSM_PER7" localSheetId="10">[13]CRITERIA!$BL$187:$BS$188</definedName>
    <definedName name="WY_DSM_PER7">[8]CRITERIA!$BS$187:$BZ$188</definedName>
    <definedName name="WY_DSM_PER8" localSheetId="7">[8]CRITERIA!$CC$187:$CJ$188</definedName>
    <definedName name="WY_DSM_PER8" localSheetId="10">[13]CRITERIA!$BU$187:$CB$188</definedName>
    <definedName name="WY_DSM_PER8">[8]CRITERIA!$CC$187:$CJ$188</definedName>
    <definedName name="WY_DSM_PER9" localSheetId="7">[8]CRITERIA!$CM$187:$CT$188</definedName>
    <definedName name="WY_DSM_PER9" localSheetId="10">[13]CRITERIA!$CD$187:$CK$188</definedName>
    <definedName name="WY_DSM_PER9">[8]CRITERIA!$CM$187:$CT$188</definedName>
    <definedName name="WY_F1">[9]Criteria!$O$10:$P$11</definedName>
    <definedName name="WY_GS">[9]Criteria!$O$2:$P$3</definedName>
    <definedName name="WY_GSW">[9]Criteria!$O$14:$P$15</definedName>
    <definedName name="WY_I2">[9]Criteria!$Q$2:$R$3</definedName>
    <definedName name="WY_I4">[9]Criteria!$Q$6:$R$7</definedName>
    <definedName name="WY_IC">[9]Criteria!$Q$10:$R$11</definedName>
    <definedName name="WY_IC1">[9]Criteria!$Q$14:$R$15</definedName>
    <definedName name="WY_IC2">[9]Criteria!$Q$18:$R$19</definedName>
    <definedName name="WY_IC3">[9]Criteria!$Q$14:$R$15</definedName>
    <definedName name="WY_IC8">[9]Criteria!$Q$18:$R$19</definedName>
    <definedName name="WY_IT">[9]Criteria!$Q$22:$R$23</definedName>
    <definedName name="WY_NGV">[9]Criteria!$O$6:$P$7</definedName>
    <definedName name="WYCUSTOMERS" localSheetId="7">[10]CRITERIA!$B$677:$D$678</definedName>
    <definedName name="WYCUSTOMERS">[10]CRITERIA!$B$677:$D$678</definedName>
    <definedName name="WYF1CUSTOMERS" localSheetId="7">[10]CRITERIA!$B$515:$D$519</definedName>
    <definedName name="WYF1CUSTOMERS">[10]CRITERIA!$B$515:$D$519</definedName>
    <definedName name="WYF1DNG">[11]CRITERIA!$B$413:$D$414</definedName>
    <definedName name="WYF1DTH">[11]CRITERIA!$B$410:$D$411</definedName>
    <definedName name="WYF1GAS">[11]CRITERIA!$B$416:$D$417</definedName>
    <definedName name="WYGSCUSTOMERS" localSheetId="7">[10]CRITERIA!$B$499:$D$500</definedName>
    <definedName name="WYGSCUSTOMERS">[10]CRITERIA!$B$499:$D$500</definedName>
    <definedName name="WYGSDNG">[11]CRITERIA!$B$400:$D$401</definedName>
    <definedName name="WYGSDTH">[11]CRITERIA!$B$397:$D$398</definedName>
    <definedName name="WYGSGAS">[11]CRITERIA!$B$403:$D$404</definedName>
    <definedName name="WYGSSIF">[11]CRITERIA!$B$406:$D$407</definedName>
    <definedName name="WYGSWCUSTOMERS" localSheetId="7">[10]CRITERIA!$B$550:$D$551</definedName>
    <definedName name="WYGSWCUSTOMERS">[10]CRITERIA!$B$550:$D$551</definedName>
    <definedName name="WYGSWDNG">[11]CRITERIA!$B$433:$D$434</definedName>
    <definedName name="WYGSWDTH">[11]CRITERIA!$B$430:$D$431</definedName>
    <definedName name="WYGSWGAS">[11]CRITERIA!$B$436:$D$437</definedName>
    <definedName name="WYI2CUSTOMERS" localSheetId="7">[10]CRITERIA!$B$589:$D$590</definedName>
    <definedName name="WYI2CUSTOMERS">[10]CRITERIA!$B$589:$D$590</definedName>
    <definedName name="WYI2DNG">[11]CRITERIA!$B$463:$D$464</definedName>
    <definedName name="WYI2DTH">[11]CRITERIA!$B$460:$D$461</definedName>
    <definedName name="WYI2GAS">[11]CRITERIA!$B$469:$D$470</definedName>
    <definedName name="WYI2SNG">[11]CRITERIA!$B$466:$D$467</definedName>
    <definedName name="WYI4CUSTOMERS" localSheetId="7">[10]CRITERIA!$B$606:$D$608</definedName>
    <definedName name="WYI4CUSTOMERS">[10]CRITERIA!$B$606:$D$608</definedName>
    <definedName name="WYI4DNG">[11]CRITERIA!$B$476:$D$477</definedName>
    <definedName name="WYI4DTH">[11]CRITERIA!$B$473:$D$474</definedName>
    <definedName name="WYI4GAS">[11]CRITERIA!$B$482:$D$483</definedName>
    <definedName name="WYI4SNG">[11]CRITERIA!$B$479:$D$480</definedName>
    <definedName name="WYICCUSTOMERS" localSheetId="7">[10]CRITERIA!$B$647:$D$652</definedName>
    <definedName name="WYICCUSTOMERS">[10]CRITERIA!$B$647:$D$652</definedName>
    <definedName name="WYICDNG">[11]CRITERIA!$B$506:$D$511</definedName>
    <definedName name="WYICDTH">[11]CRITERIA!$B$499:$D$504</definedName>
    <definedName name="WYICGAS">[11]CRITERIA!$B$513:$D$520</definedName>
    <definedName name="WYICSDNG">[11]CRITERIA!$B$453:$D$454</definedName>
    <definedName name="WYICSDTH">[11]CRITERIA!$B$450:$D$451</definedName>
    <definedName name="WYICSGAS">[11]CRITERIA!$B$456:$D$457</definedName>
    <definedName name="WYITCUSTOMERS" localSheetId="7">[10]CRITERIA!$B$627:$D$629</definedName>
    <definedName name="WYITCUSTOMERS">[10]CRITERIA!$B$627:$D$629</definedName>
    <definedName name="WYITDNG">[11]CRITERIA!$B$490:$D$492</definedName>
    <definedName name="WYITDTH">[11]CRITERIA!$B$486:$D$488</definedName>
    <definedName name="WYITGAS">[11]CRITERIA!$B$494:$D$496</definedName>
    <definedName name="Wym_Rates" localSheetId="7">'[6]NGV RATES'!$B$11:$U$13</definedName>
    <definedName name="Wym_Rates" localSheetId="10">'[7]NGV RATES'!$B$11:$U$13</definedName>
    <definedName name="Wym_Rates" localSheetId="14">'[8]NGV RATES'!$B$11:$CA$13</definedName>
    <definedName name="Wym_Rates">'[6]NGV RATES'!$B$11:$U$13</definedName>
    <definedName name="WYNGVCUSTOMERS" localSheetId="7">[10]CRITERIA!$B$537:$D$538</definedName>
    <definedName name="WYNGVCUSTOMERS">[10]CRITERIA!$B$537:$D$538</definedName>
    <definedName name="WYNGVDNG">[11]CRITERIA!$B$423:$D$424</definedName>
    <definedName name="WYNGVDTH">[11]CRITERIA!$B$420:$D$421</definedName>
    <definedName name="WYNGVGAS">[11]CRITERIA!$B$426:$D$427</definedName>
    <definedName name="Wyo_Bad_Debt_Position" localSheetId="7">#REF!</definedName>
    <definedName name="Wyo_Bad_Debt_Position" localSheetId="17">#REF!</definedName>
    <definedName name="Wyo_Bad_Debt_Position" localSheetId="34">#REF!</definedName>
    <definedName name="Wyo_Bad_Debt_Position">#REF!</definedName>
    <definedName name="X" localSheetId="7">[6]CRITERIA!$J$3:$Q$4</definedName>
    <definedName name="X" localSheetId="10">[7]CRITERIA!$J$3:$Q$4</definedName>
    <definedName name="X">[6]CRITERIA!$J$3:$Q$4</definedName>
  </definedNames>
  <calcPr calcId="152511"/>
</workbook>
</file>

<file path=xl/calcChain.xml><?xml version="1.0" encoding="utf-8"?>
<calcChain xmlns="http://schemas.openxmlformats.org/spreadsheetml/2006/main">
  <c r="F39" i="86" l="1"/>
  <c r="F36" i="86"/>
  <c r="F37" i="86" s="1"/>
  <c r="E36" i="86"/>
  <c r="E37" i="86" s="1"/>
  <c r="D36" i="86"/>
  <c r="D37" i="86" s="1"/>
  <c r="M156" i="54" l="1"/>
  <c r="M158" i="54" s="1"/>
  <c r="M88" i="54"/>
  <c r="B13" i="34" l="1"/>
  <c r="C20" i="84" l="1"/>
  <c r="D20" i="84" l="1"/>
  <c r="E20" i="84"/>
  <c r="A12" i="83" l="1"/>
  <c r="A13" i="83" s="1"/>
  <c r="A14" i="83" s="1"/>
  <c r="A15" i="83" s="1"/>
  <c r="A16" i="83" s="1"/>
  <c r="A22" i="83" s="1"/>
  <c r="A23" i="83" s="1"/>
  <c r="A24" i="83" s="1"/>
  <c r="A25" i="83" s="1"/>
  <c r="A26" i="83" s="1"/>
  <c r="A27" i="83" s="1"/>
  <c r="E13" i="83"/>
  <c r="F13" i="83"/>
  <c r="E14" i="83"/>
  <c r="F14" i="83"/>
  <c r="E15" i="83"/>
  <c r="F15" i="83"/>
  <c r="F16" i="83" s="1"/>
  <c r="E24" i="83"/>
  <c r="F24" i="83"/>
  <c r="F27" i="83" s="1"/>
  <c r="E25" i="83"/>
  <c r="F25" i="83"/>
  <c r="E26" i="83"/>
  <c r="F26" i="83"/>
  <c r="G18" i="82" l="1"/>
  <c r="E27" i="30"/>
  <c r="E28" i="30" s="1"/>
  <c r="F25" i="31"/>
  <c r="F26" i="31" s="1"/>
  <c r="L20" i="71" l="1"/>
  <c r="D20" i="71"/>
  <c r="N18" i="71"/>
  <c r="N20" i="71" s="1"/>
  <c r="M17" i="71"/>
  <c r="K17" i="71"/>
  <c r="I17" i="71"/>
  <c r="G17" i="71"/>
  <c r="E17" i="71"/>
  <c r="M15" i="71"/>
  <c r="K15" i="71"/>
  <c r="I15" i="71"/>
  <c r="G15" i="71"/>
  <c r="E15" i="71"/>
  <c r="M14" i="71"/>
  <c r="K14" i="71"/>
  <c r="I14" i="71"/>
  <c r="G14" i="71"/>
  <c r="E14" i="71"/>
  <c r="H158" i="54"/>
  <c r="O153" i="54"/>
  <c r="O152" i="54"/>
  <c r="O151" i="54"/>
  <c r="O150" i="54"/>
  <c r="O149" i="54"/>
  <c r="O146" i="54"/>
  <c r="O145" i="54"/>
  <c r="O144" i="54"/>
  <c r="O143" i="54"/>
  <c r="O141" i="54"/>
  <c r="O140" i="54"/>
  <c r="O139" i="54"/>
  <c r="O138" i="54"/>
  <c r="O135" i="54"/>
  <c r="O134" i="54"/>
  <c r="O133" i="54"/>
  <c r="O132" i="54"/>
  <c r="O129" i="54"/>
  <c r="O128" i="54"/>
  <c r="O127" i="54"/>
  <c r="O126" i="54"/>
  <c r="O123" i="54"/>
  <c r="O122" i="54"/>
  <c r="O121" i="54"/>
  <c r="O120" i="54"/>
  <c r="O117" i="54"/>
  <c r="O116" i="54"/>
  <c r="O115" i="54"/>
  <c r="O114" i="54"/>
  <c r="O109" i="54"/>
  <c r="O112" i="54"/>
  <c r="O111" i="54"/>
  <c r="O110" i="54"/>
  <c r="O106" i="54"/>
  <c r="O105" i="54"/>
  <c r="O104" i="54"/>
  <c r="O103" i="54"/>
  <c r="O100" i="54"/>
  <c r="O99" i="54"/>
  <c r="O98" i="54"/>
  <c r="O97" i="54"/>
  <c r="O94" i="54"/>
  <c r="O93" i="54"/>
  <c r="O92" i="54"/>
  <c r="O86" i="54"/>
  <c r="O84" i="54"/>
  <c r="O83" i="54"/>
  <c r="O82" i="54"/>
  <c r="O79" i="54"/>
  <c r="O78" i="54"/>
  <c r="O77" i="54"/>
  <c r="O74" i="54"/>
  <c r="O73" i="54"/>
  <c r="O72" i="54"/>
  <c r="O69" i="54"/>
  <c r="O68" i="54"/>
  <c r="O67" i="54"/>
  <c r="O64" i="54"/>
  <c r="O63" i="54"/>
  <c r="O62" i="54"/>
  <c r="O59" i="54"/>
  <c r="O58" i="54"/>
  <c r="O57" i="54"/>
  <c r="O54" i="54"/>
  <c r="O53" i="54"/>
  <c r="O52" i="54"/>
  <c r="O49" i="54"/>
  <c r="O48" i="54"/>
  <c r="O44" i="54"/>
  <c r="O38" i="54"/>
  <c r="O37" i="54"/>
  <c r="O36" i="54"/>
  <c r="O33" i="54"/>
  <c r="O32" i="54"/>
  <c r="O31" i="54"/>
  <c r="O27" i="54"/>
  <c r="O18" i="54"/>
  <c r="O17" i="54"/>
  <c r="O16" i="54"/>
  <c r="O15" i="54"/>
  <c r="J16" i="54"/>
  <c r="J17" i="54"/>
  <c r="J18" i="54"/>
  <c r="J15" i="54"/>
  <c r="F19" i="54"/>
  <c r="J19" i="54" s="1"/>
  <c r="J74" i="69"/>
  <c r="A35" i="52"/>
  <c r="A37" i="52" s="1"/>
  <c r="A39" i="52" s="1"/>
  <c r="Q16" i="54" l="1"/>
  <c r="Q17" i="54"/>
  <c r="Q18" i="54"/>
  <c r="P17" i="71"/>
  <c r="R17" i="71" s="1"/>
  <c r="T17" i="71" s="1"/>
  <c r="Q15" i="54"/>
  <c r="D11" i="77"/>
  <c r="P14" i="71"/>
  <c r="T14" i="71" s="1"/>
  <c r="P15" i="71"/>
  <c r="R15" i="71" s="1"/>
  <c r="R20" i="71" s="1"/>
  <c r="J8" i="77"/>
  <c r="J21" i="77"/>
  <c r="J31" i="77"/>
  <c r="J33" i="77"/>
  <c r="J37" i="77"/>
  <c r="J9" i="77"/>
  <c r="J13" i="77"/>
  <c r="J20" i="77"/>
  <c r="J32" i="77"/>
  <c r="J38" i="77"/>
  <c r="O19" i="54"/>
  <c r="J24" i="77"/>
  <c r="J34" i="77"/>
  <c r="J10" i="77"/>
  <c r="J19" i="77"/>
  <c r="Q19" i="54" l="1"/>
  <c r="J11" i="77"/>
  <c r="T15" i="71"/>
  <c r="T20" i="71" s="1"/>
  <c r="O88" i="54"/>
  <c r="D25" i="41" l="1"/>
  <c r="F10" i="64" l="1"/>
  <c r="F11" i="64"/>
  <c r="E25" i="41" l="1"/>
  <c r="H39" i="77" l="1"/>
  <c r="H22" i="77"/>
  <c r="F21" i="80"/>
  <c r="G21" i="80" l="1"/>
  <c r="D35" i="52" l="1"/>
  <c r="G35" i="52"/>
  <c r="G39" i="52" s="1"/>
  <c r="K75" i="39" l="1"/>
  <c r="K28" i="39"/>
  <c r="L28" i="39"/>
  <c r="J28" i="39"/>
  <c r="K60" i="39"/>
  <c r="H28" i="39" l="1"/>
  <c r="H22" i="39"/>
  <c r="H60" i="39"/>
  <c r="H36" i="39"/>
  <c r="F60" i="39"/>
  <c r="G26" i="33" l="1"/>
  <c r="F26" i="33"/>
  <c r="G25" i="33"/>
  <c r="F25" i="33"/>
  <c r="E25" i="33"/>
  <c r="F27" i="33" l="1"/>
  <c r="G27" i="33"/>
  <c r="H26" i="33"/>
  <c r="H25" i="33"/>
  <c r="E27" i="33"/>
  <c r="C6" i="15"/>
  <c r="H27" i="33" l="1"/>
  <c r="E9" i="9"/>
  <c r="A8" i="9" l="1"/>
  <c r="A9" i="9" s="1"/>
  <c r="A10" i="9" s="1"/>
  <c r="A11" i="9" s="1"/>
  <c r="A12" i="9" s="1"/>
  <c r="A13" i="9" s="1"/>
  <c r="A14" i="9" s="1"/>
  <c r="A15" i="9" s="1"/>
  <c r="A16" i="9" l="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J35" i="77" l="1"/>
  <c r="A18" i="15" l="1"/>
  <c r="A19" i="15" s="1"/>
  <c r="A10" i="36" l="1"/>
  <c r="A11" i="36" s="1"/>
  <c r="A12" i="36" s="1"/>
  <c r="A13" i="36" s="1"/>
  <c r="A14" i="36" s="1"/>
  <c r="A15" i="36" s="1"/>
  <c r="A16" i="36" s="1"/>
  <c r="A18" i="36" s="1"/>
  <c r="A19" i="36" s="1"/>
  <c r="A20" i="36" s="1"/>
  <c r="A21" i="36" s="1"/>
  <c r="A22" i="36" s="1"/>
  <c r="A24" i="36" s="1"/>
  <c r="A25" i="36" s="1"/>
  <c r="A26" i="36" s="1"/>
  <c r="A28" i="36" s="1"/>
  <c r="A29" i="36" s="1"/>
  <c r="A30" i="36" s="1"/>
  <c r="A31" i="36" s="1"/>
  <c r="A32" i="36" s="1"/>
  <c r="A33" i="36" s="1"/>
  <c r="A34" i="36" s="1"/>
  <c r="A36" i="36" s="1"/>
  <c r="A37" i="36" s="1"/>
  <c r="A38" i="36" s="1"/>
  <c r="A39" i="36" s="1"/>
  <c r="A40" i="36" s="1"/>
  <c r="A43" i="36" s="1"/>
  <c r="A46" i="36" s="1"/>
  <c r="A49" i="36" s="1"/>
  <c r="A51" i="36" s="1"/>
  <c r="A52" i="36" s="1"/>
  <c r="A53" i="36" s="1"/>
  <c r="A54" i="36" s="1"/>
  <c r="A55" i="36" s="1"/>
  <c r="A56" i="36" s="1"/>
  <c r="A57" i="36" s="1"/>
  <c r="A58" i="36" s="1"/>
  <c r="A60" i="36" s="1"/>
  <c r="A61" i="36" s="1"/>
  <c r="A62" i="36" s="1"/>
  <c r="A63" i="36" s="1"/>
  <c r="A64" i="36" s="1"/>
  <c r="A65" i="36" s="1"/>
  <c r="A66" i="36" s="1"/>
  <c r="A67" i="36" s="1"/>
  <c r="A68" i="36" s="1"/>
  <c r="A69" i="36" s="1"/>
  <c r="A70" i="36" s="1"/>
  <c r="A71" i="36" s="1"/>
  <c r="A74" i="36" s="1"/>
  <c r="H15" i="28" l="1"/>
  <c r="I15" i="28"/>
  <c r="F15" i="28"/>
  <c r="D15" i="28"/>
  <c r="G15" i="28"/>
  <c r="A16" i="39" l="1"/>
  <c r="A17" i="39" s="1"/>
  <c r="A18" i="39" s="1"/>
  <c r="A19" i="39" s="1"/>
  <c r="A20" i="39" s="1"/>
  <c r="A21" i="39" s="1"/>
  <c r="A22" i="39" s="1"/>
  <c r="A24" i="39" s="1"/>
  <c r="A25" i="39" s="1"/>
  <c r="A26" i="39" s="1"/>
  <c r="A27" i="39" s="1"/>
  <c r="A28" i="39" s="1"/>
  <c r="A30" i="39" s="1"/>
  <c r="A31" i="39" s="1"/>
  <c r="A32" i="39" s="1"/>
  <c r="A33" i="39" s="1"/>
  <c r="A34" i="39" s="1"/>
  <c r="A35" i="39" s="1"/>
  <c r="A36" i="39" s="1"/>
  <c r="A38" i="39" s="1"/>
  <c r="A39" i="39" s="1"/>
  <c r="A40" i="39" s="1"/>
  <c r="A41" i="39" s="1"/>
  <c r="A42" i="39" s="1"/>
  <c r="A45" i="39" s="1"/>
  <c r="A48" i="39" s="1"/>
  <c r="A51" i="39" s="1"/>
  <c r="A53" i="39" s="1"/>
  <c r="A54" i="39" s="1"/>
  <c r="A55" i="39" s="1"/>
  <c r="A56" i="39" s="1"/>
  <c r="A57" i="39" s="1"/>
  <c r="A58" i="39" s="1"/>
  <c r="A59" i="39" s="1"/>
  <c r="A60" i="39" s="1"/>
  <c r="A62" i="39" s="1"/>
  <c r="A63" i="39" s="1"/>
  <c r="A64" i="39" s="1"/>
  <c r="A65" i="39" s="1"/>
  <c r="A66" i="39" s="1"/>
  <c r="A67" i="39" s="1"/>
  <c r="A68" i="39" s="1"/>
  <c r="A69" i="39" s="1"/>
  <c r="A70" i="39" s="1"/>
  <c r="A71" i="39" s="1"/>
  <c r="A72" i="39" s="1"/>
  <c r="A73" i="39" s="1"/>
  <c r="A74" i="39" l="1"/>
  <c r="A75" i="39" s="1"/>
  <c r="A78" i="39" s="1"/>
  <c r="A81" i="39" s="1"/>
  <c r="A83" i="39" s="1"/>
  <c r="C25" i="41"/>
  <c r="J39" i="77" l="1"/>
  <c r="J25" i="77"/>
  <c r="J14" i="77"/>
  <c r="J43" i="77"/>
  <c r="J8" i="17"/>
  <c r="J9" i="17"/>
  <c r="J11" i="17"/>
  <c r="I14" i="17"/>
  <c r="D25" i="28"/>
  <c r="C25" i="28"/>
  <c r="E24" i="28"/>
  <c r="E23" i="28"/>
  <c r="A17" i="43"/>
  <c r="J7" i="17" l="1"/>
  <c r="C15" i="28"/>
  <c r="J39" i="37"/>
  <c r="E25" i="28"/>
  <c r="D26" i="28" s="1"/>
  <c r="H39" i="37"/>
  <c r="J22" i="77"/>
  <c r="J15" i="77"/>
  <c r="J47" i="77" s="1"/>
  <c r="J44" i="77"/>
  <c r="E14" i="17"/>
  <c r="F14" i="17"/>
  <c r="J45" i="77" l="1"/>
  <c r="J26" i="77"/>
  <c r="J28" i="77" s="1"/>
  <c r="J41" i="77" s="1"/>
  <c r="E26" i="28"/>
  <c r="C26" i="28"/>
  <c r="J48" i="77" l="1"/>
  <c r="I39" i="37" l="1"/>
  <c r="D11" i="64" l="1"/>
  <c r="C14" i="64" l="1"/>
  <c r="D10" i="64"/>
  <c r="D39" i="52"/>
  <c r="F30" i="52" l="1"/>
  <c r="F9" i="52"/>
  <c r="F27" i="52"/>
  <c r="F6" i="52"/>
  <c r="F12" i="52"/>
  <c r="F14" i="52"/>
  <c r="F7" i="52"/>
  <c r="F8" i="52"/>
  <c r="F31" i="52"/>
  <c r="F28" i="52"/>
  <c r="F13" i="52"/>
  <c r="F32" i="52"/>
  <c r="F11" i="52"/>
  <c r="F25" i="52"/>
  <c r="F10" i="52"/>
  <c r="F29" i="52"/>
  <c r="F21" i="52"/>
  <c r="F23" i="52"/>
  <c r="F24" i="52"/>
  <c r="F22" i="52"/>
  <c r="F17" i="52"/>
  <c r="F19" i="52"/>
  <c r="F26" i="52"/>
  <c r="F20" i="52"/>
  <c r="K39" i="37" l="1"/>
  <c r="F15" i="52"/>
  <c r="F18" i="52"/>
  <c r="F16" i="52"/>
  <c r="L39" i="37" l="1"/>
  <c r="H19" i="52"/>
  <c r="H20" i="52"/>
  <c r="H15" i="52"/>
  <c r="E35" i="52"/>
  <c r="E39" i="52" s="1"/>
  <c r="H18" i="52"/>
  <c r="H16" i="52"/>
  <c r="F35" i="52"/>
  <c r="F39" i="52" s="1"/>
  <c r="H26" i="52"/>
  <c r="H23" i="52"/>
  <c r="H22" i="52"/>
  <c r="H21" i="52" l="1"/>
  <c r="H6" i="52"/>
  <c r="H14" i="52"/>
  <c r="H9" i="52"/>
  <c r="H11" i="52"/>
  <c r="H27" i="52"/>
  <c r="H13" i="52"/>
  <c r="H10" i="52"/>
  <c r="H17" i="52"/>
  <c r="H25" i="52"/>
  <c r="H30" i="52"/>
  <c r="H7" i="52"/>
  <c r="H32" i="52"/>
  <c r="H12" i="52"/>
  <c r="H28" i="52"/>
  <c r="H8" i="52"/>
  <c r="H29" i="52"/>
  <c r="H31" i="52"/>
  <c r="H24" i="52"/>
  <c r="H35" i="52" l="1"/>
  <c r="H39" i="52" s="1"/>
  <c r="O156" i="54" l="1"/>
  <c r="O158" i="54" s="1"/>
  <c r="C17" i="43"/>
  <c r="D17" i="43" l="1"/>
  <c r="E17" i="43" l="1"/>
  <c r="F17" i="43" l="1"/>
  <c r="G17" i="43" l="1"/>
  <c r="H17" i="43" l="1"/>
  <c r="I17" i="43" s="1"/>
  <c r="C12" i="15" l="1"/>
  <c r="C14" i="15" s="1"/>
  <c r="C16" i="15" s="1"/>
  <c r="G14" i="17" l="1"/>
  <c r="H14" i="17" l="1"/>
  <c r="J14" i="17"/>
  <c r="J17" i="17" s="1"/>
  <c r="J19" i="17" s="1"/>
  <c r="J20" i="17" s="1"/>
  <c r="J22" i="17" s="1"/>
  <c r="H21" i="80" l="1"/>
  <c r="I21" i="80" l="1"/>
  <c r="E21" i="80" l="1"/>
  <c r="D21" i="80"/>
  <c r="I39" i="77" l="1"/>
  <c r="H25" i="77" l="1"/>
  <c r="H26" i="77" s="1"/>
  <c r="I25" i="77"/>
  <c r="F25" i="77"/>
  <c r="I43" i="77"/>
  <c r="H35" i="77" l="1"/>
  <c r="I14" i="77"/>
  <c r="H48" i="77"/>
  <c r="F39" i="77"/>
  <c r="H43" i="77" l="1"/>
  <c r="I35" i="77"/>
  <c r="F14" i="77"/>
  <c r="H14" i="77"/>
  <c r="G25" i="77"/>
  <c r="G39" i="77" l="1"/>
  <c r="G14" i="77"/>
  <c r="E39" i="77"/>
  <c r="E22" i="77" l="1"/>
  <c r="E35" i="77"/>
  <c r="E14" i="77"/>
  <c r="E25" i="77"/>
  <c r="E11" i="77"/>
  <c r="E43" i="77"/>
  <c r="G35" i="77"/>
  <c r="F35" i="77"/>
  <c r="F22" i="77"/>
  <c r="F43" i="77"/>
  <c r="E45" i="77" l="1"/>
  <c r="E26" i="77"/>
  <c r="E48" i="77" s="1"/>
  <c r="D22" i="77"/>
  <c r="E15" i="77"/>
  <c r="E47" i="77" s="1"/>
  <c r="F26" i="77"/>
  <c r="E44" i="77"/>
  <c r="D43" i="77"/>
  <c r="D35" i="77"/>
  <c r="D39" i="77"/>
  <c r="I22" i="77"/>
  <c r="D14" i="77"/>
  <c r="G43" i="77"/>
  <c r="D25" i="77"/>
  <c r="G22" i="77"/>
  <c r="D26" i="77" l="1"/>
  <c r="D48" i="77" s="1"/>
  <c r="D45" i="77"/>
  <c r="E28" i="77"/>
  <c r="E41" i="77" s="1"/>
  <c r="D44" i="77"/>
  <c r="D15" i="77"/>
  <c r="D47" i="77" s="1"/>
  <c r="I26" i="77"/>
  <c r="G26" i="77"/>
  <c r="F48" i="77"/>
  <c r="D28" i="77" l="1"/>
  <c r="D41" i="77" s="1"/>
  <c r="G48" i="77"/>
  <c r="I48" i="77"/>
  <c r="F44" i="77"/>
  <c r="F11" i="77"/>
  <c r="H44" i="77" l="1"/>
  <c r="H11" i="77"/>
  <c r="F15" i="77"/>
  <c r="F45" i="77"/>
  <c r="I44" i="77"/>
  <c r="I11" i="77"/>
  <c r="G44" i="77"/>
  <c r="G11" i="77"/>
  <c r="F47" i="77" l="1"/>
  <c r="F28" i="77"/>
  <c r="F41" i="77" s="1"/>
  <c r="G15" i="77"/>
  <c r="G45" i="77"/>
  <c r="H45" i="77"/>
  <c r="H15" i="77"/>
  <c r="I15" i="77"/>
  <c r="I45" i="77"/>
  <c r="H47" i="77" l="1"/>
  <c r="H28" i="77"/>
  <c r="H41" i="77" s="1"/>
  <c r="G47" i="77"/>
  <c r="G28" i="77"/>
  <c r="G41" i="77" s="1"/>
  <c r="I47" i="77"/>
  <c r="I28" i="77"/>
  <c r="I41" i="77" s="1"/>
  <c r="H15" i="73" l="1"/>
  <c r="H57" i="73" l="1"/>
  <c r="H37" i="73"/>
  <c r="H72" i="73"/>
  <c r="H51" i="73"/>
  <c r="H76" i="73" l="1"/>
  <c r="G16" i="40" l="1"/>
  <c r="I16" i="40" l="1"/>
  <c r="K16" i="40" l="1"/>
  <c r="J35" i="69"/>
  <c r="J36" i="69"/>
  <c r="I15" i="69" l="1"/>
  <c r="F22" i="39"/>
  <c r="F42" i="39"/>
  <c r="F28" i="39" l="1"/>
  <c r="F36" i="39"/>
  <c r="F45" i="39" l="1"/>
  <c r="F48" i="39" s="1"/>
  <c r="I51" i="69" l="1"/>
  <c r="F25" i="41" l="1"/>
  <c r="D13" i="64" l="1"/>
  <c r="D12" i="64" l="1"/>
  <c r="D14" i="64" s="1"/>
  <c r="E14" i="64"/>
  <c r="I15" i="73" l="1"/>
  <c r="J13" i="69"/>
  <c r="J12" i="69" l="1"/>
  <c r="J28" i="69"/>
  <c r="H15" i="69"/>
  <c r="J15" i="69" s="1"/>
  <c r="J29" i="69"/>
  <c r="J15" i="73" l="1"/>
  <c r="J47" i="69" l="1"/>
  <c r="J46" i="69"/>
  <c r="J49" i="69"/>
  <c r="J48" i="69"/>
  <c r="J45" i="69"/>
  <c r="J30" i="69" l="1"/>
  <c r="J24" i="69"/>
  <c r="J19" i="69"/>
  <c r="J25" i="69"/>
  <c r="J34" i="69"/>
  <c r="J31" i="69"/>
  <c r="J26" i="69"/>
  <c r="J22" i="69"/>
  <c r="J23" i="69"/>
  <c r="J33" i="69"/>
  <c r="J32" i="69"/>
  <c r="J27" i="69"/>
  <c r="G52" i="40" l="1"/>
  <c r="J44" i="69" l="1"/>
  <c r="J56" i="69"/>
  <c r="J43" i="69" l="1"/>
  <c r="J42" i="69"/>
  <c r="I52" i="40" l="1"/>
  <c r="H51" i="69"/>
  <c r="J51" i="69" s="1"/>
  <c r="J41" i="69"/>
  <c r="I51" i="73"/>
  <c r="K52" i="40" l="1"/>
  <c r="G61" i="40"/>
  <c r="J51" i="73"/>
  <c r="J68" i="69" l="1"/>
  <c r="J67" i="69"/>
  <c r="G80" i="40" l="1"/>
  <c r="I61" i="40"/>
  <c r="H57" i="69"/>
  <c r="I57" i="73"/>
  <c r="K61" i="40" l="1"/>
  <c r="J54" i="69"/>
  <c r="J55" i="69"/>
  <c r="J57" i="73"/>
  <c r="I57" i="69" l="1"/>
  <c r="J57" i="69" s="1"/>
  <c r="J53" i="69"/>
  <c r="J66" i="69" l="1"/>
  <c r="J62" i="69" l="1"/>
  <c r="J69" i="69"/>
  <c r="J65" i="69"/>
  <c r="I80" i="40"/>
  <c r="J61" i="69"/>
  <c r="H72" i="69"/>
  <c r="J70" i="69"/>
  <c r="J64" i="69"/>
  <c r="J63" i="69"/>
  <c r="I72" i="73"/>
  <c r="K80" i="40"/>
  <c r="J71" i="69" l="1"/>
  <c r="J72" i="73"/>
  <c r="J60" i="69"/>
  <c r="I72" i="69" l="1"/>
  <c r="J72" i="69" s="1"/>
  <c r="G25" i="41" l="1"/>
  <c r="F13" i="64" l="1"/>
  <c r="F12" i="64" l="1"/>
  <c r="F14" i="64" s="1"/>
  <c r="G14" i="64"/>
  <c r="J18" i="69" l="1"/>
  <c r="H37" i="69"/>
  <c r="H76" i="69" l="1"/>
  <c r="J20" i="69" l="1"/>
  <c r="G39" i="40" l="1"/>
  <c r="G82" i="40" s="1"/>
  <c r="I39" i="40" l="1"/>
  <c r="I82" i="40" s="1"/>
  <c r="I37" i="73" l="1"/>
  <c r="I76" i="73" s="1"/>
  <c r="K39" i="40"/>
  <c r="K82" i="40" s="1"/>
  <c r="J21" i="69" l="1"/>
  <c r="I37" i="69"/>
  <c r="J37" i="73"/>
  <c r="J76" i="73" s="1"/>
  <c r="I76" i="69" l="1"/>
  <c r="J37" i="69"/>
  <c r="J76" i="69" s="1"/>
  <c r="E10" i="9" l="1"/>
  <c r="E11" i="9" s="1"/>
  <c r="E15" i="9" s="1"/>
  <c r="Z25" i="36" l="1"/>
  <c r="Z24" i="36" l="1"/>
  <c r="Z26" i="36" s="1"/>
  <c r="Z14" i="36"/>
  <c r="Z13" i="36"/>
  <c r="Z21" i="36"/>
  <c r="Z15" i="36"/>
  <c r="Z12" i="36" l="1"/>
  <c r="Z11" i="36"/>
  <c r="Z16" i="36" s="1"/>
  <c r="Z20" i="36"/>
  <c r="Z22" i="36" s="1"/>
  <c r="Z63" i="36" l="1"/>
  <c r="Z67" i="36" l="1"/>
  <c r="Z53" i="36"/>
  <c r="Z54" i="36" l="1"/>
  <c r="Z65" i="36" l="1"/>
  <c r="G28" i="39" l="1"/>
  <c r="G22" i="39" l="1"/>
  <c r="I28" i="39"/>
  <c r="I22" i="39"/>
  <c r="J22" i="39" l="1"/>
  <c r="Z68" i="36" l="1"/>
  <c r="Z52" i="36" l="1"/>
  <c r="E24" i="84" l="1"/>
  <c r="D24" i="84"/>
  <c r="F75" i="39" l="1"/>
  <c r="F78" i="39" s="1"/>
  <c r="Z61" i="36" l="1"/>
  <c r="Z57" i="36" l="1"/>
  <c r="Z62" i="36" l="1"/>
  <c r="Z56" i="36" l="1"/>
  <c r="Z66" i="36" l="1"/>
  <c r="Z64" i="36" l="1"/>
  <c r="Z55" i="36" l="1"/>
  <c r="Z58" i="36" s="1"/>
  <c r="G60" i="39" l="1"/>
  <c r="I60" i="39" l="1"/>
  <c r="J60" i="39" l="1"/>
  <c r="L60" i="39" l="1"/>
  <c r="Z69" i="36" l="1"/>
  <c r="Z29" i="36" l="1"/>
  <c r="Z38" i="36"/>
  <c r="Z30" i="36"/>
  <c r="Z33" i="36" l="1"/>
  <c r="Z37" i="36"/>
  <c r="Z32" i="36"/>
  <c r="Z31" i="36" l="1"/>
  <c r="Z34" i="36" s="1"/>
  <c r="Z39" i="36" l="1"/>
  <c r="Z40" i="36" s="1"/>
  <c r="Z43" i="36" s="1"/>
  <c r="Z46" i="36" s="1"/>
  <c r="G36" i="39" l="1"/>
  <c r="G42" i="39"/>
  <c r="I36" i="39"/>
  <c r="G45" i="39" l="1"/>
  <c r="G48" i="39" s="1"/>
  <c r="J36" i="39"/>
  <c r="Z70" i="36"/>
  <c r="Z71" i="36" s="1"/>
  <c r="Z74" i="36" s="1"/>
  <c r="H42" i="39" l="1"/>
  <c r="H45" i="39" s="1"/>
  <c r="H48" i="39" s="1"/>
  <c r="G75" i="39"/>
  <c r="G78" i="39" s="1"/>
  <c r="I42" i="39" l="1"/>
  <c r="I45" i="39" s="1"/>
  <c r="I48" i="39" s="1"/>
  <c r="H75" i="39"/>
  <c r="H78" i="39" s="1"/>
  <c r="I75" i="39" l="1"/>
  <c r="I78" i="39" s="1"/>
  <c r="J42" i="39" l="1"/>
  <c r="J45" i="39" s="1"/>
  <c r="J48" i="39" s="1"/>
  <c r="J75" i="39" l="1"/>
  <c r="J78" i="39" s="1"/>
  <c r="L75" i="39" l="1"/>
  <c r="L78" i="39" s="1"/>
  <c r="K22" i="39" l="1"/>
  <c r="L36" i="39"/>
  <c r="L22" i="39" l="1"/>
  <c r="K36" i="39"/>
  <c r="K42" i="39" l="1"/>
  <c r="K45" i="39" s="1"/>
  <c r="K48" i="39" s="1"/>
  <c r="L42" i="39" l="1"/>
  <c r="L45" i="39" s="1"/>
  <c r="L48" i="39" s="1"/>
</calcChain>
</file>

<file path=xl/sharedStrings.xml><?xml version="1.0" encoding="utf-8"?>
<sst xmlns="http://schemas.openxmlformats.org/spreadsheetml/2006/main" count="1559" uniqueCount="704">
  <si>
    <t>(A)</t>
  </si>
  <si>
    <t>(B)</t>
  </si>
  <si>
    <t>(E)</t>
  </si>
  <si>
    <t>A</t>
  </si>
  <si>
    <t>B</t>
  </si>
  <si>
    <t>Description</t>
  </si>
  <si>
    <t>Adjustment</t>
  </si>
  <si>
    <t>Gas Plant In Service</t>
  </si>
  <si>
    <t>302</t>
  </si>
  <si>
    <t>Franchises &amp; Consents</t>
  </si>
  <si>
    <t>325</t>
  </si>
  <si>
    <t>Land &amp; Land Rights</t>
  </si>
  <si>
    <t>326...9</t>
  </si>
  <si>
    <t>Structures</t>
  </si>
  <si>
    <t>330</t>
  </si>
  <si>
    <t>Gas Wells - Construction</t>
  </si>
  <si>
    <t>331</t>
  </si>
  <si>
    <t>Gas Wells - Equipment</t>
  </si>
  <si>
    <t>332...4</t>
  </si>
  <si>
    <t>Field Lines &amp; Comp, Meas &amp; Reg St Eqpt</t>
  </si>
  <si>
    <t>336</t>
  </si>
  <si>
    <t>Purification Equipment</t>
  </si>
  <si>
    <t>337</t>
  </si>
  <si>
    <t>Other Equipment</t>
  </si>
  <si>
    <t>Distribution Plant</t>
  </si>
  <si>
    <t>374</t>
  </si>
  <si>
    <t>Wyoming</t>
  </si>
  <si>
    <t>Utah</t>
  </si>
  <si>
    <t>Total</t>
  </si>
  <si>
    <t>375</t>
  </si>
  <si>
    <t>Structures &amp; Improvements</t>
  </si>
  <si>
    <t>376</t>
  </si>
  <si>
    <t>Mains</t>
  </si>
  <si>
    <t>377</t>
  </si>
  <si>
    <t>Compressor Station Equipment</t>
  </si>
  <si>
    <t>378</t>
  </si>
  <si>
    <t>Measuring &amp; Regulation Station Equip</t>
  </si>
  <si>
    <t>380</t>
  </si>
  <si>
    <t>Services</t>
  </si>
  <si>
    <t>381...2</t>
  </si>
  <si>
    <t>Meters &amp; Meter Installation</t>
  </si>
  <si>
    <t>383...4</t>
  </si>
  <si>
    <t>House Regulators &amp; Reg Installations</t>
  </si>
  <si>
    <t>387</t>
  </si>
  <si>
    <t>389</t>
  </si>
  <si>
    <t>390</t>
  </si>
  <si>
    <t>391</t>
  </si>
  <si>
    <t>Office Furniture &amp; Equipment</t>
  </si>
  <si>
    <t>392</t>
  </si>
  <si>
    <t>Transportation Equipment</t>
  </si>
  <si>
    <t>393</t>
  </si>
  <si>
    <t>Stores Equipment</t>
  </si>
  <si>
    <t>394</t>
  </si>
  <si>
    <t>Tools, Shop &amp; Garage Equipment</t>
  </si>
  <si>
    <t>395</t>
  </si>
  <si>
    <t>Laboratory Equipment</t>
  </si>
  <si>
    <t>396</t>
  </si>
  <si>
    <t>Power Operated Equipment</t>
  </si>
  <si>
    <t>397</t>
  </si>
  <si>
    <t>Communication Equipment</t>
  </si>
  <si>
    <t>398</t>
  </si>
  <si>
    <t>Miscellaneous Equipment</t>
  </si>
  <si>
    <t>101</t>
  </si>
  <si>
    <t>Production</t>
  </si>
  <si>
    <t>Gas Plant Held For Future Use</t>
  </si>
  <si>
    <t>Gas Stored Underground</t>
  </si>
  <si>
    <t>165</t>
  </si>
  <si>
    <t>Prepayments</t>
  </si>
  <si>
    <t>Customer Deposits</t>
  </si>
  <si>
    <t>Misc Customer Credits</t>
  </si>
  <si>
    <t>Unclaimed Customer Deposits</t>
  </si>
  <si>
    <t>Deferred Investment Tax Credits</t>
  </si>
  <si>
    <t>Accum Deferred Income Taxes - Federal</t>
  </si>
  <si>
    <t>Accum Deferred Income Taxes - State</t>
  </si>
  <si>
    <t>General Advertising Expenses</t>
  </si>
  <si>
    <t>C</t>
  </si>
  <si>
    <t>Balance</t>
  </si>
  <si>
    <t>Wexpro Plant Adjustment</t>
  </si>
  <si>
    <t>F</t>
  </si>
  <si>
    <t>Allocation</t>
  </si>
  <si>
    <t>Acct # and Description</t>
  </si>
  <si>
    <t>ADDITIONS TO RATE BASE</t>
  </si>
  <si>
    <t>Total Gas Plant In Service</t>
  </si>
  <si>
    <t>105</t>
  </si>
  <si>
    <t>106</t>
  </si>
  <si>
    <t>Completed Construction Not Classified</t>
  </si>
  <si>
    <t>154</t>
  </si>
  <si>
    <t>Materials &amp; Supplies</t>
  </si>
  <si>
    <t>164.1</t>
  </si>
  <si>
    <t>Working Capital - Cash</t>
  </si>
  <si>
    <t>Total Additions To Rate Base</t>
  </si>
  <si>
    <t>DEDUCTIONS FROM RATE BASE</t>
  </si>
  <si>
    <t>108</t>
  </si>
  <si>
    <t>Accumulated Depreciation</t>
  </si>
  <si>
    <t>111</t>
  </si>
  <si>
    <t>Accumulated Amort &amp; Depletion</t>
  </si>
  <si>
    <t>235.1</t>
  </si>
  <si>
    <t>253.1</t>
  </si>
  <si>
    <t>255</t>
  </si>
  <si>
    <t>282.0</t>
  </si>
  <si>
    <t>282.1</t>
  </si>
  <si>
    <t>Total Deductions From Rate Base</t>
  </si>
  <si>
    <t>TOTAL WEXPRO PLANT ADJUSTMENT</t>
  </si>
  <si>
    <t>Account</t>
  </si>
  <si>
    <t xml:space="preserve">12 MONTHS </t>
  </si>
  <si>
    <t>3 YR AVERAGE</t>
  </si>
  <si>
    <t>NET CHARGE OFFS</t>
  </si>
  <si>
    <t>%</t>
  </si>
  <si>
    <t xml:space="preserve">Utah </t>
  </si>
  <si>
    <t>Amount</t>
  </si>
  <si>
    <t>Questar Corporation Incentive Pay Adjustment</t>
  </si>
  <si>
    <t>E</t>
  </si>
  <si>
    <t>D</t>
  </si>
  <si>
    <t>Total Adjustment</t>
  </si>
  <si>
    <t>Event Tickets</t>
  </si>
  <si>
    <t>Allocated</t>
  </si>
  <si>
    <t>QGC Direct</t>
  </si>
  <si>
    <t>Allocated from</t>
  </si>
  <si>
    <t xml:space="preserve">Based on </t>
  </si>
  <si>
    <t>Employee</t>
  </si>
  <si>
    <t>Direct</t>
  </si>
  <si>
    <t>Recognition</t>
  </si>
  <si>
    <t>Utah Jazz</t>
  </si>
  <si>
    <t xml:space="preserve">     Total</t>
  </si>
  <si>
    <t>Pub. Relations</t>
  </si>
  <si>
    <t>Institutional Advertising</t>
  </si>
  <si>
    <t>Financial Advertising</t>
  </si>
  <si>
    <t>Promotional Advertising-Dealer</t>
  </si>
  <si>
    <t>Allowed</t>
  </si>
  <si>
    <t>Removed</t>
  </si>
  <si>
    <t>Type</t>
  </si>
  <si>
    <t>Charges</t>
  </si>
  <si>
    <t>(B+D)</t>
  </si>
  <si>
    <t>Donations and Memberships Adjustment</t>
  </si>
  <si>
    <t>Industry Associations</t>
  </si>
  <si>
    <t xml:space="preserve">Tax Executives Institute </t>
  </si>
  <si>
    <t xml:space="preserve">Utah Taxpayers Association </t>
  </si>
  <si>
    <t>Reserve Accrual</t>
  </si>
  <si>
    <t>5 Year Average</t>
  </si>
  <si>
    <t>Adjustment to Forecast</t>
  </si>
  <si>
    <t>1/</t>
  </si>
  <si>
    <t>2/</t>
  </si>
  <si>
    <t>Bad Debt Expense Adjustment</t>
  </si>
  <si>
    <t>Government Relations Dept - A&amp;G</t>
  </si>
  <si>
    <t>3/</t>
  </si>
  <si>
    <t>4/</t>
  </si>
  <si>
    <t>5/</t>
  </si>
  <si>
    <t>Adjusted % of Uncollectible Accounts to Total Revenues</t>
  </si>
  <si>
    <t>(D)</t>
  </si>
  <si>
    <t>(C)</t>
  </si>
  <si>
    <t>388</t>
  </si>
  <si>
    <t>(F)</t>
  </si>
  <si>
    <t>(G)</t>
  </si>
  <si>
    <t>(H)</t>
  </si>
  <si>
    <t>(I)</t>
  </si>
  <si>
    <t>101+106</t>
  </si>
  <si>
    <t>399</t>
  </si>
  <si>
    <t>Retirements</t>
  </si>
  <si>
    <t>FERC ACCOUNT</t>
  </si>
  <si>
    <t>Expenditures</t>
  </si>
  <si>
    <t>Comparison of Capital Budget to Actual Capital Expenditures</t>
  </si>
  <si>
    <t>Line</t>
  </si>
  <si>
    <t>Actual</t>
  </si>
  <si>
    <t>No.</t>
  </si>
  <si>
    <t>Year</t>
  </si>
  <si>
    <t>Budget</t>
  </si>
  <si>
    <t>Difference</t>
  </si>
  <si>
    <t>Spent</t>
  </si>
  <si>
    <t>Average</t>
  </si>
  <si>
    <t>Comparison of Operating &amp; Maintenance Budget to Actual Expenses</t>
  </si>
  <si>
    <t>Historical</t>
  </si>
  <si>
    <t>Imputed</t>
  </si>
  <si>
    <t>Adjusted</t>
  </si>
  <si>
    <t>12 Months</t>
  </si>
  <si>
    <t>Adjustments</t>
  </si>
  <si>
    <t>Tax</t>
  </si>
  <si>
    <t>System</t>
  </si>
  <si>
    <t>Jurisdiction</t>
  </si>
  <si>
    <t>DNG Related</t>
  </si>
  <si>
    <t>Deficiency</t>
  </si>
  <si>
    <t>NET INCOME SUMMARY</t>
  </si>
  <si>
    <t>Utility Operating Revenue</t>
  </si>
  <si>
    <t>System Distribution Non-Gas Revenue</t>
  </si>
  <si>
    <t>System Supplier Non-Gas Revenue</t>
  </si>
  <si>
    <t>System Commodity Revenue</t>
  </si>
  <si>
    <t>Pass-Through Related Other Revenue</t>
  </si>
  <si>
    <t>General Related Other Revenue</t>
  </si>
  <si>
    <t>Total Utility Operating Revenue</t>
  </si>
  <si>
    <t>Utility Operating Expenses</t>
  </si>
  <si>
    <t>Gas Purchase Expenses</t>
  </si>
  <si>
    <t>O&amp;M Expenses</t>
  </si>
  <si>
    <t>Distribution</t>
  </si>
  <si>
    <t>Customer Service &amp; Information</t>
  </si>
  <si>
    <t>Administrative &amp; General</t>
  </si>
  <si>
    <t>Total O&amp;M Expense</t>
  </si>
  <si>
    <t>Other Operating Expenses</t>
  </si>
  <si>
    <t>Depreciation, Depletion, Amortization</t>
  </si>
  <si>
    <t>Taxes Other Than Income Taxes</t>
  </si>
  <si>
    <t>Income Taxes</t>
  </si>
  <si>
    <t>Total Other Operating Expenses</t>
  </si>
  <si>
    <t>Total Utility Operating Expenses</t>
  </si>
  <si>
    <t>NET OPERATING INCOME</t>
  </si>
  <si>
    <t>RATE BASE SUMMARY</t>
  </si>
  <si>
    <t>Net Utility Plant</t>
  </si>
  <si>
    <t>Total Net Utility Plant</t>
  </si>
  <si>
    <t>Other Rate Base Accounts</t>
  </si>
  <si>
    <t>164-1</t>
  </si>
  <si>
    <t>190008</t>
  </si>
  <si>
    <t>Accum Deferred Income Tax Federal</t>
  </si>
  <si>
    <t>Accum Deferred Income Tax State</t>
  </si>
  <si>
    <t>235-1</t>
  </si>
  <si>
    <t>Contributions in Aid  of Construction</t>
  </si>
  <si>
    <t>253-1</t>
  </si>
  <si>
    <t>Accum Deferred Income Taxes</t>
  </si>
  <si>
    <t>Total Other Rate Base Accounts</t>
  </si>
  <si>
    <t>TOTAL RATE BASE</t>
  </si>
  <si>
    <t>RETURN ON RATE BASE</t>
  </si>
  <si>
    <t>RETURN ON EQUITY</t>
  </si>
  <si>
    <t>Customer Accounts</t>
  </si>
  <si>
    <t>Test Year</t>
  </si>
  <si>
    <t>Years</t>
  </si>
  <si>
    <t>Forecast</t>
  </si>
  <si>
    <t>Beginning Balance</t>
  </si>
  <si>
    <t>Intercompany Transfers</t>
  </si>
  <si>
    <t>Gain on Disposition of Assets</t>
  </si>
  <si>
    <t>Loss on Disposition of Assets</t>
  </si>
  <si>
    <t>Proceeds</t>
  </si>
  <si>
    <t>Dismantling</t>
  </si>
  <si>
    <t>Depreciation and Amoritization Expense</t>
  </si>
  <si>
    <t>Depreciation Charged to Clearing</t>
  </si>
  <si>
    <t>Ending 108/111 Balance</t>
  </si>
  <si>
    <t>Clearing</t>
  </si>
  <si>
    <t>Expense</t>
  </si>
  <si>
    <t>Contributions in Aid of Construction</t>
  </si>
  <si>
    <t>Property Insurance</t>
  </si>
  <si>
    <t>Capital Increase</t>
  </si>
  <si>
    <t>G</t>
  </si>
  <si>
    <t>H</t>
  </si>
  <si>
    <t>I</t>
  </si>
  <si>
    <t>J</t>
  </si>
  <si>
    <t>K</t>
  </si>
  <si>
    <t>FERC Acct</t>
  </si>
  <si>
    <t>OTHER UTILITY OPERATING EXPENSES</t>
  </si>
  <si>
    <t>Production Expenses</t>
  </si>
  <si>
    <t>Gas Used for Compressor Station Fuel</t>
  </si>
  <si>
    <t>Gas Used for Other Utility Operations</t>
  </si>
  <si>
    <t>Total Production Expenses</t>
  </si>
  <si>
    <t>Distribution Operations &amp; Maintenance Expenses</t>
  </si>
  <si>
    <t>Operation Supervision &amp; Engineering</t>
  </si>
  <si>
    <t>Distribution Load Dispatching</t>
  </si>
  <si>
    <t>Compressor Station Labor &amp; Expenses</t>
  </si>
  <si>
    <t>Compressor Station Fuel &amp; Power</t>
  </si>
  <si>
    <t>Mains &amp; Service Expenses</t>
  </si>
  <si>
    <t>Measuring &amp; Regulating Station Expenses</t>
  </si>
  <si>
    <t>Meter &amp; House Regulator Expenses</t>
  </si>
  <si>
    <t>Customer Installations Expenses</t>
  </si>
  <si>
    <t>Other Expenses</t>
  </si>
  <si>
    <t>Rents</t>
  </si>
  <si>
    <t>Maintenance Supervision &amp; Engineering</t>
  </si>
  <si>
    <t>Maintenance of Structures &amp; Improvements</t>
  </si>
  <si>
    <t>Maintenance of Mains</t>
  </si>
  <si>
    <t>Maint of Compressor Station Equipment</t>
  </si>
  <si>
    <t>Maint of Meas. &amp; Reg. Station Equipment</t>
  </si>
  <si>
    <t>Maintenance of Services</t>
  </si>
  <si>
    <t>Maintenance of Meters &amp; House Regulators</t>
  </si>
  <si>
    <t>Maintenance of Communication Equipment</t>
  </si>
  <si>
    <t>Maintenance of Other Equipment</t>
  </si>
  <si>
    <t>System Total Distribution O&amp;M Expenses</t>
  </si>
  <si>
    <t>Customer Accounts Expense</t>
  </si>
  <si>
    <t>Supervision</t>
  </si>
  <si>
    <t>Meter Reading Expense</t>
  </si>
  <si>
    <t>Customer Records Expense</t>
  </si>
  <si>
    <t>Collection Expense</t>
  </si>
  <si>
    <t>Interest Exp - Customer Security Deposits</t>
  </si>
  <si>
    <t>Uncollectible Accounts - DNG</t>
  </si>
  <si>
    <t>Uncollectible Accounts - SNG</t>
  </si>
  <si>
    <t>Uncollectible Accounts - Commodity</t>
  </si>
  <si>
    <t>Miscellaneous Expense</t>
  </si>
  <si>
    <t>System Total Customer Accounts Exp</t>
  </si>
  <si>
    <t>Customer Assistance Expense</t>
  </si>
  <si>
    <t>Info &amp; Instructional Advertising Expense</t>
  </si>
  <si>
    <t>Misc Customer Service &amp; Info Expense</t>
  </si>
  <si>
    <t>System Total Cust Service &amp; Info Exp</t>
  </si>
  <si>
    <t>Administrative &amp; General Expense</t>
  </si>
  <si>
    <t>Administrative &amp; General Salaries</t>
  </si>
  <si>
    <t>Office Supplies &amp; Expenses</t>
  </si>
  <si>
    <t>Administrative Expenses Transferred</t>
  </si>
  <si>
    <t>Outside Services Employed</t>
  </si>
  <si>
    <t>Injuries &amp; Damages</t>
  </si>
  <si>
    <t>Employee Pensions &amp; Benefits</t>
  </si>
  <si>
    <t>Regulatory Commision Expense</t>
  </si>
  <si>
    <t>Miscellaneous General Expenses</t>
  </si>
  <si>
    <t>Maintenance of General Plant</t>
  </si>
  <si>
    <t>Total Administrative &amp; General Expense</t>
  </si>
  <si>
    <t>Total Utility O&amp;M Expenses</t>
  </si>
  <si>
    <t>UTILITY OPERATING EXPENSES - NONLABOR</t>
  </si>
  <si>
    <t>OPERATION AND MAINTENANCE EXPENSES - NONLABOR</t>
  </si>
  <si>
    <t xml:space="preserve"> </t>
  </si>
  <si>
    <t>Customer Service &amp; Information Expense</t>
  </si>
  <si>
    <t>Total Customer Service &amp; Information Exp</t>
  </si>
  <si>
    <t xml:space="preserve">Legal Accruals </t>
  </si>
  <si>
    <t>Net Additions</t>
  </si>
  <si>
    <t>Gas Plant in Service</t>
  </si>
  <si>
    <t>General</t>
  </si>
  <si>
    <t>Intangible Plant</t>
  </si>
  <si>
    <t>General Plant</t>
  </si>
  <si>
    <t>Distribution - Wyoming</t>
  </si>
  <si>
    <t>Distribution - Utah</t>
  </si>
  <si>
    <t>Total Production &amp; Gathering Plant</t>
  </si>
  <si>
    <t>Dist - Wy - Mains - SD</t>
  </si>
  <si>
    <t>Dist - Wy - Mains - LD</t>
  </si>
  <si>
    <t>Dist - Wy - Mains - Feeders</t>
  </si>
  <si>
    <t>Dist - Ut - Mains - SD</t>
  </si>
  <si>
    <t>Dist - Ut - Mains - LD</t>
  </si>
  <si>
    <t>Dist - Ut - Mains - Feeders</t>
  </si>
  <si>
    <t>Total Distribution Plant</t>
  </si>
  <si>
    <t>Reserve Variance - General</t>
  </si>
  <si>
    <t>Total General Plant</t>
  </si>
  <si>
    <t>Depreciation</t>
  </si>
  <si>
    <t>Depreciation Expense Calculation</t>
  </si>
  <si>
    <t>Forecasted Revenue Requirement</t>
  </si>
  <si>
    <t>L</t>
  </si>
  <si>
    <t>Questar Gas Co.</t>
  </si>
  <si>
    <t>Projected Deferral  Tax Account Balances</t>
  </si>
  <si>
    <t>(Dr.) / Cr.</t>
  </si>
  <si>
    <t>Estimated</t>
  </si>
  <si>
    <t>Change</t>
  </si>
  <si>
    <t>Acct. 282000  Beg. Balance</t>
  </si>
  <si>
    <t>Acct. 282100  Beg. Balance</t>
  </si>
  <si>
    <t>Labor</t>
  </si>
  <si>
    <t>Other</t>
  </si>
  <si>
    <t>Other Expense</t>
  </si>
  <si>
    <t>Incentive Accrual Expense</t>
  </si>
  <si>
    <t>Labor Expense</t>
  </si>
  <si>
    <t>Allocated Charges</t>
  </si>
  <si>
    <t>Total Labor Expensed</t>
  </si>
  <si>
    <t>Payroll taxes</t>
  </si>
  <si>
    <t>Affiliated Labor (560)</t>
  </si>
  <si>
    <t>Affiliated Labor Overhead (561)</t>
  </si>
  <si>
    <t>Non Labor</t>
  </si>
  <si>
    <t xml:space="preserve">Global Insight </t>
  </si>
  <si>
    <t>Total O&amp;M</t>
  </si>
  <si>
    <t>%,FACCOUNT,V408100</t>
  </si>
  <si>
    <t>%,FCHARTFIELD1,V635</t>
  </si>
  <si>
    <t>%,FCHARTFIELD1,V753</t>
  </si>
  <si>
    <t>%,FCHARTFIELD1,V920</t>
  </si>
  <si>
    <t>%,FCHARTFIELD1,V719</t>
  </si>
  <si>
    <t>%,FCHARTFIELD1,V749</t>
  </si>
  <si>
    <t>%,SROLL12</t>
  </si>
  <si>
    <t>%,SROLL12-LY</t>
  </si>
  <si>
    <t>%,SROLL12-2Y</t>
  </si>
  <si>
    <t>%,LACTUALS,FACCOUNT,V408100</t>
  </si>
  <si>
    <t>Depreciation, Deplection, Amortization</t>
  </si>
  <si>
    <t>Total Gathering &amp; CO2</t>
  </si>
  <si>
    <t>Wyoming Gathering &amp; CO2</t>
  </si>
  <si>
    <t>Utah Gathering &amp; CO2</t>
  </si>
  <si>
    <t>Total Gas Purchase Expenses</t>
  </si>
  <si>
    <t>Wyoming Gas Purchase Exp</t>
  </si>
  <si>
    <t>Utah Gas Purchase Exp</t>
  </si>
  <si>
    <t>(Column A + B)</t>
  </si>
  <si>
    <t>Expenses</t>
  </si>
  <si>
    <t>12 months</t>
  </si>
  <si>
    <t xml:space="preserve">ended </t>
  </si>
  <si>
    <t>ended</t>
  </si>
  <si>
    <t>Total O&amp;M Summary</t>
  </si>
  <si>
    <t>Beginning balance</t>
  </si>
  <si>
    <t>Refunds</t>
  </si>
  <si>
    <t>Cancellation of expired agreements</t>
  </si>
  <si>
    <t>Contributions for Mains - Ending Balance</t>
  </si>
  <si>
    <t>UT Distribution Non Gas Rev</t>
  </si>
  <si>
    <t>WY Distribution Non Gas Rev</t>
  </si>
  <si>
    <t>3 YR BAD DEBT AVG FACTOR</t>
  </si>
  <si>
    <t>3 YR Average WY DNG Bad Debt</t>
  </si>
  <si>
    <t>Less Booked System UT DNG Bad Debt</t>
  </si>
  <si>
    <t>Less Booked System WY DNG Bad Debt</t>
  </si>
  <si>
    <t>System Adjustment</t>
  </si>
  <si>
    <t>Junior Achievement</t>
  </si>
  <si>
    <t>Capital Expenditures</t>
  </si>
  <si>
    <t xml:space="preserve">Year End </t>
  </si>
  <si>
    <t>at year-end</t>
  </si>
  <si>
    <t>(Column C+D)</t>
  </si>
  <si>
    <t>CWIP to Close</t>
  </si>
  <si>
    <t>Reserve Variance (Distribution)</t>
  </si>
  <si>
    <t>2014 Legal Payment</t>
  </si>
  <si>
    <t>Uncollectible Accounts</t>
  </si>
  <si>
    <t>Revenues are lagging the Charge Offs by 6 Months.</t>
  </si>
  <si>
    <t>6 Months af aging is required from time of billing to Charge Off.</t>
  </si>
  <si>
    <t>CHARGE OFFS (ACC 144004) Dec of Each Year</t>
  </si>
  <si>
    <t>COLLECTED (ACC 144005) Dec of Each Year</t>
  </si>
  <si>
    <t>% of Uncollectible Accounts to Total Revenues</t>
  </si>
  <si>
    <t>Adjustment to Reflect change in Security Deposits</t>
  </si>
  <si>
    <t>3YR Average UT DNG Bad Debt</t>
  </si>
  <si>
    <t>SYSTEM ADJUSTMENT</t>
  </si>
  <si>
    <t>Real Salt Lake</t>
  </si>
  <si>
    <t>Jazz Tickets</t>
  </si>
  <si>
    <t>Total Tickets</t>
  </si>
  <si>
    <t>Total Percentage:</t>
  </si>
  <si>
    <t>SPORTING EVENT TICKETS</t>
  </si>
  <si>
    <t>Vendor</t>
  </si>
  <si>
    <t>Mkting</t>
  </si>
  <si>
    <t>PR</t>
  </si>
  <si>
    <t>Allocated from Corp</t>
  </si>
  <si>
    <t>Adv Exp - Parade of Homes</t>
  </si>
  <si>
    <t>Advertising Adjustment</t>
  </si>
  <si>
    <t>Government Relations Dept - Labor &amp; Overhead</t>
  </si>
  <si>
    <t>AGA Expenses relating to Lobbying</t>
  </si>
  <si>
    <t>Underground Storage</t>
  </si>
  <si>
    <t>Account 164 - Underground Storage</t>
  </si>
  <si>
    <t>Monthly</t>
  </si>
  <si>
    <t>Month</t>
  </si>
  <si>
    <t>NGV</t>
  </si>
  <si>
    <t>Sales Dth</t>
  </si>
  <si>
    <t>Commodity Revenue</t>
  </si>
  <si>
    <t>Supplier Non-Gas Revenue</t>
  </si>
  <si>
    <t>Total Revenue</t>
  </si>
  <si>
    <t>For the 12 Months Ending December</t>
  </si>
  <si>
    <t>Average Customer</t>
  </si>
  <si>
    <t>Period Ending Customer</t>
  </si>
  <si>
    <t>Dist Non-Gas Revenue</t>
  </si>
  <si>
    <t>UTAH</t>
  </si>
  <si>
    <t>Firm</t>
  </si>
  <si>
    <t>GS</t>
  </si>
  <si>
    <t>FS</t>
  </si>
  <si>
    <t>Utah Firm</t>
  </si>
  <si>
    <t>Interruptible</t>
  </si>
  <si>
    <t>IS</t>
  </si>
  <si>
    <t>Utah Int</t>
  </si>
  <si>
    <t>WYOMING</t>
  </si>
  <si>
    <t>GS1</t>
  </si>
  <si>
    <t>Wyoming Firm</t>
  </si>
  <si>
    <t>Wyoming Int</t>
  </si>
  <si>
    <t>SYSTEM SALES</t>
  </si>
  <si>
    <t>TRANSPORTATION</t>
  </si>
  <si>
    <t>UT FT1</t>
  </si>
  <si>
    <t>UT FT1L</t>
  </si>
  <si>
    <t>UT MT</t>
  </si>
  <si>
    <t>UT TS</t>
  </si>
  <si>
    <t>UT</t>
  </si>
  <si>
    <t>TRANS</t>
  </si>
  <si>
    <t>WY IC &amp; IC1</t>
  </si>
  <si>
    <t>WY IT</t>
  </si>
  <si>
    <t>WY</t>
  </si>
  <si>
    <t>Sys Gen Service</t>
  </si>
  <si>
    <t>Sys Non-GS</t>
  </si>
  <si>
    <t>Sys Firm Sales</t>
  </si>
  <si>
    <t>Utah Total</t>
  </si>
  <si>
    <t>Wyoming Total</t>
  </si>
  <si>
    <t>SYSTEM + TRANS</t>
  </si>
  <si>
    <t xml:space="preserve">        adjustment allows the total on line 13 to be equal to the sum of pass-through revenues on lines 4-6.</t>
  </si>
  <si>
    <t xml:space="preserve">     1/ The gas purchase expenses on lines 11 and 12 include an adjustment to remove the lag between pass-through revenues and expenses.  Including this </t>
  </si>
  <si>
    <t>Cust advances for indust/reimbursable projects</t>
  </si>
  <si>
    <t>Moved to Account 254</t>
  </si>
  <si>
    <t>Contributions Received</t>
  </si>
  <si>
    <t>Other Regulatory Liabilities ARC</t>
  </si>
  <si>
    <t>190009</t>
  </si>
  <si>
    <t>Remaining in 107</t>
  </si>
  <si>
    <t>5Tickets Used for Employee Recognition - % Calculation 2015</t>
  </si>
  <si>
    <t>2015 Legal Payment</t>
  </si>
  <si>
    <t>(Based on Volumetric Revenue)</t>
  </si>
  <si>
    <t>(Based on Commission Allowed Revenue per Customer)</t>
  </si>
  <si>
    <t>M</t>
  </si>
  <si>
    <t>Gas Sales and Revenue - Annualized Volumetric</t>
  </si>
  <si>
    <t>Total Change</t>
  </si>
  <si>
    <t>Rates</t>
  </si>
  <si>
    <t>N/A</t>
  </si>
  <si>
    <t>SNG</t>
  </si>
  <si>
    <t>904.2</t>
  </si>
  <si>
    <t>Commodity</t>
  </si>
  <si>
    <t>Property taxes</t>
  </si>
  <si>
    <t>Gross receipts taxes</t>
  </si>
  <si>
    <t>Utility revenue franchise taxes</t>
  </si>
  <si>
    <t>Total taxes other than income taxes</t>
  </si>
  <si>
    <t>3/ Reflects the projected increase in labor</t>
  </si>
  <si>
    <t>Docket No. 19-057-02</t>
  </si>
  <si>
    <t>Dominion Energy Utah</t>
  </si>
  <si>
    <t>Dominion Energy</t>
  </si>
  <si>
    <t>Utah - DEC 2020 Adjusted Avg  Results</t>
  </si>
  <si>
    <t>12 Months Ended : Dec-2020</t>
  </si>
  <si>
    <t>Amount  \1</t>
  </si>
  <si>
    <t>Factor  \2</t>
  </si>
  <si>
    <t>Amount  \3</t>
  </si>
  <si>
    <t xml:space="preserve"> \1</t>
  </si>
  <si>
    <t>Test Period Production Rate Base</t>
  </si>
  <si>
    <t xml:space="preserve"> \2</t>
  </si>
  <si>
    <t>See Wexpro Stipulation and Agreement, Exhibit E, Section 5(b).</t>
  </si>
  <si>
    <t xml:space="preserve"> \3</t>
  </si>
  <si>
    <t>Column B x Column C.</t>
  </si>
  <si>
    <t>2018 Data</t>
  </si>
  <si>
    <t>2019 Inflation Factor</t>
  </si>
  <si>
    <t>2020 Inflation Factor</t>
  </si>
  <si>
    <t>2016 Legal Payment</t>
  </si>
  <si>
    <t>2017 Legal Payment</t>
  </si>
  <si>
    <t>2018 Legal Payment</t>
  </si>
  <si>
    <t>1/ Projected legal accruals were calculated by inflating the 2018 actual amount of $645.691 by the global insight inflation factors.</t>
  </si>
  <si>
    <t>Utah Foundation</t>
  </si>
  <si>
    <t>Total Amount</t>
  </si>
  <si>
    <t>Allocation %</t>
  </si>
  <si>
    <t>Allocated Amount</t>
  </si>
  <si>
    <t xml:space="preserve">Wyoming Taxpayers Association </t>
  </si>
  <si>
    <t xml:space="preserve">% Applicable to </t>
  </si>
  <si>
    <t>923000</t>
  </si>
  <si>
    <t>Holland and Hart</t>
  </si>
  <si>
    <t>NES Inc</t>
  </si>
  <si>
    <t>Golf Tournament</t>
  </si>
  <si>
    <t>Utah Adjustment</t>
  </si>
  <si>
    <t>Wyoming Adjustment</t>
  </si>
  <si>
    <t xml:space="preserve">2020 Inflation </t>
  </si>
  <si>
    <t>2020 Inflation</t>
  </si>
  <si>
    <t>2/ See DEU Exhibit 3.24, page 3, column C, line 17</t>
  </si>
  <si>
    <t>DEU Exhibit 3.22</t>
  </si>
  <si>
    <t>HISTORICAL BOOKED SYSTEM REVENUES (GREY BACK)</t>
  </si>
  <si>
    <t>Inflation factor</t>
  </si>
  <si>
    <t>AIP Expense by labor category</t>
  </si>
  <si>
    <t>Total Payout</t>
  </si>
  <si>
    <t>Officers</t>
  </si>
  <si>
    <t>Management</t>
  </si>
  <si>
    <t>Non-mgmt</t>
  </si>
  <si>
    <t>DES</t>
  </si>
  <si>
    <t>in 2020</t>
  </si>
  <si>
    <t>2020 Net Additions</t>
  </si>
  <si>
    <t>2020 O&amp;M Summary</t>
  </si>
  <si>
    <t>N</t>
  </si>
  <si>
    <t>O</t>
  </si>
  <si>
    <t>P</t>
  </si>
  <si>
    <t>Energy Efficiency 2018 (Booked)</t>
  </si>
  <si>
    <t>Energy Efficiency 2020 (12 Months projected)</t>
  </si>
  <si>
    <t>Total 2019</t>
  </si>
  <si>
    <t>Total 2020</t>
  </si>
  <si>
    <t>12 Months Ending December 2020</t>
  </si>
  <si>
    <t>.</t>
  </si>
  <si>
    <t>December 2019</t>
  </si>
  <si>
    <t>December 2020</t>
  </si>
  <si>
    <t>Voluntary Retirement Program  1/</t>
  </si>
  <si>
    <t>Pension Expense</t>
  </si>
  <si>
    <t>Other Labor Overhead Expense</t>
  </si>
  <si>
    <t>Total Labor/Labor Overhead Expensed</t>
  </si>
  <si>
    <t>2019</t>
  </si>
  <si>
    <t>2020</t>
  </si>
  <si>
    <t xml:space="preserve">Acct. 190008  Beg. Balance          </t>
  </si>
  <si>
    <t xml:space="preserve">Acct. 190009  Beg. Balance          </t>
  </si>
  <si>
    <t>Jan - Dec.'19</t>
  </si>
  <si>
    <t>Jan - Dec.'20</t>
  </si>
  <si>
    <t>4/ Reflects the estimated increase in 2020 assessed value using 2018 tax rates</t>
  </si>
  <si>
    <t>in 2019</t>
  </si>
  <si>
    <t>2019 Net Additions</t>
  </si>
  <si>
    <t>2019 Forecast</t>
  </si>
  <si>
    <t>106+107 to Close</t>
  </si>
  <si>
    <t>thru  Dec. 31, 2020</t>
  </si>
  <si>
    <t>6/</t>
  </si>
  <si>
    <t>2020 Cost Saving Initiatives</t>
  </si>
  <si>
    <t>Year-to-Year % change 2/</t>
  </si>
  <si>
    <t>Total 2018</t>
  </si>
  <si>
    <t>UTAH TOTAL SALES</t>
  </si>
  <si>
    <t>WYOMING TOTAL SALES</t>
  </si>
  <si>
    <t>Proposed</t>
  </si>
  <si>
    <t>Forecasted</t>
  </si>
  <si>
    <t>Current</t>
  </si>
  <si>
    <t>Current Rates</t>
  </si>
  <si>
    <t>Proposed Rates</t>
  </si>
  <si>
    <t xml:space="preserve">Booked </t>
  </si>
  <si>
    <t>Due To</t>
  </si>
  <si>
    <t>Plant Balance</t>
  </si>
  <si>
    <t>Depreciation Study</t>
  </si>
  <si>
    <t>Due To Increased</t>
  </si>
  <si>
    <t>Overall</t>
  </si>
  <si>
    <t>Calculated</t>
  </si>
  <si>
    <t>Depreciation Calculation by FERC Account</t>
  </si>
  <si>
    <t>Total 2020 Depreciation Calculation</t>
  </si>
  <si>
    <t>5yr</t>
  </si>
  <si>
    <t>1/ Forecast amounts for 2019 reflect 2019 estimates being booked for the year.</t>
  </si>
  <si>
    <t>2/ Reflects the five-year average change of 2013-2018</t>
  </si>
  <si>
    <t>Avg</t>
  </si>
  <si>
    <t>DEU Company Incentives</t>
  </si>
  <si>
    <t>DEU</t>
  </si>
  <si>
    <t>Total Disallowed Sporting Events Expenses</t>
  </si>
  <si>
    <t>Salt Lake City Bees</t>
  </si>
  <si>
    <t>To DEU</t>
  </si>
  <si>
    <t>To DES</t>
  </si>
  <si>
    <t>From DES</t>
  </si>
  <si>
    <t>Allocated Charges  1/</t>
  </si>
  <si>
    <t>DEU   2/</t>
  </si>
  <si>
    <t>2019 Inflation</t>
  </si>
  <si>
    <t>1/  See DEU Exhibit 3.24, page 2, Column D, line 13</t>
  </si>
  <si>
    <t>Energy Efficiency Accounting Removal</t>
  </si>
  <si>
    <t>Energy Efficiency 2019 (12 Months Projected)</t>
  </si>
  <si>
    <t>Forecasted amounts were adjusted using the Global Insight Inflation factors of 1.9% for 2019 and 1.2% for 2020.</t>
  </si>
  <si>
    <t>Please Refer to Lead Lag Study PDF</t>
  </si>
  <si>
    <t>RNGT Contract</t>
  </si>
  <si>
    <t>Anticipated 2020 Dth Dispensed</t>
  </si>
  <si>
    <t>Contract Rate through 270,000</t>
  </si>
  <si>
    <t>Total Revenue Added to 2020 NGV</t>
  </si>
  <si>
    <t>10/</t>
  </si>
  <si>
    <t>9/</t>
  </si>
  <si>
    <t>8/</t>
  </si>
  <si>
    <t>7/</t>
  </si>
  <si>
    <t>186-7</t>
  </si>
  <si>
    <t>Deferred Pension Asset</t>
  </si>
  <si>
    <t>2020 Cost Saving Initiative</t>
  </si>
  <si>
    <t>Q</t>
  </si>
  <si>
    <t>R</t>
  </si>
  <si>
    <t>Pension Adjsutment</t>
  </si>
  <si>
    <t>Pension 2018</t>
  </si>
  <si>
    <t>Pension 2019</t>
  </si>
  <si>
    <t>Pension 2020</t>
  </si>
  <si>
    <t>282 ADIT</t>
  </si>
  <si>
    <t xml:space="preserve">186007 Deferred Pension Asset </t>
  </si>
  <si>
    <t>Total Rate Base</t>
  </si>
  <si>
    <t>Pension Expense Labor (Utah)</t>
  </si>
  <si>
    <t>Pension Expense Labor (Wyoming)</t>
  </si>
  <si>
    <t>Total Expense</t>
  </si>
  <si>
    <t>Removal of Pension Related Items</t>
  </si>
  <si>
    <t xml:space="preserve">2/ The percentage decrease in 2017 was caused by DEU not receiving allocated charges from DES during that year while transitioning from Peoplesoft accounting to SAP. Allocation began in 2018. 
</t>
  </si>
  <si>
    <t>1/ 2017 and 2018 amounts exclude one time severence payments made of $4,695,381 and $171,109 respectively. In 2019 Dominion Energy offered an early retirement incentive. Approximately 87 employees took the incentive. Anticipated savings related to these retirements have been included in 2019 and 2020 as credits. One time severence payments related to the 2019 and 2020 retirement incentive have been excluded.</t>
  </si>
  <si>
    <t>Projected 2020</t>
  </si>
  <si>
    <t xml:space="preserve">Income Goal % of AIP </t>
  </si>
  <si>
    <t>Income Goals to exclude</t>
  </si>
  <si>
    <t>See DEU Exhibit 3.21 page 1</t>
  </si>
  <si>
    <t xml:space="preserve">   </t>
  </si>
  <si>
    <t>TCJA Tax Reform - EDIT Amortization</t>
  </si>
  <si>
    <t>EDIT Adjustment</t>
  </si>
  <si>
    <t>EDIT Pre-Tax</t>
  </si>
  <si>
    <t>Amortization</t>
  </si>
  <si>
    <t>Gross Up</t>
  </si>
  <si>
    <t>EDIT Amortiziation - Plant Protected and Unprotected (ARAM)</t>
  </si>
  <si>
    <t>EDIT Amortization - Non-Plant Related (30 Year)</t>
  </si>
  <si>
    <t>Total EDIT Amortization</t>
  </si>
  <si>
    <t>Utah Pre-Tax</t>
  </si>
  <si>
    <t>2018 EDIT Adjustment</t>
  </si>
  <si>
    <t>2019 EDIT Adjustment</t>
  </si>
  <si>
    <t>2020 EDIT Adjustment</t>
  </si>
  <si>
    <t>Pretax Rate Base Amount - Utah</t>
  </si>
  <si>
    <t>January</t>
  </si>
  <si>
    <t>February</t>
  </si>
  <si>
    <t>March</t>
  </si>
  <si>
    <t>April</t>
  </si>
  <si>
    <t>May</t>
  </si>
  <si>
    <t>June</t>
  </si>
  <si>
    <t xml:space="preserve">July </t>
  </si>
  <si>
    <t>August</t>
  </si>
  <si>
    <t>September</t>
  </si>
  <si>
    <t>October</t>
  </si>
  <si>
    <t>November</t>
  </si>
  <si>
    <t>December</t>
  </si>
  <si>
    <t>Adjusted Balance (Historical Avg, Forecast Prorated)</t>
  </si>
  <si>
    <t>Increase to Revenue - 496 (Utah)</t>
  </si>
  <si>
    <t>Increase to Rate Base - 254 (Utah)</t>
  </si>
  <si>
    <t>1/ Beginning in March 2020, non-plant related EDIT is included in monthly amortization calculation.</t>
  </si>
  <si>
    <t>2/ Per IRS normalization rule, any forecasted change in EDIT or ADIT balances must use proration method for rate-making purposes.</t>
  </si>
  <si>
    <t>13-057-05 Ordered CAP STR</t>
  </si>
  <si>
    <t>YE CAP STR DEC 18</t>
  </si>
  <si>
    <t>AVG CAP STR DEC 20</t>
  </si>
  <si>
    <t>ACCOUNT</t>
  </si>
  <si>
    <t>LONG-TERM DEBT</t>
  </si>
  <si>
    <t>221</t>
  </si>
  <si>
    <t>Bonds - Long Term</t>
  </si>
  <si>
    <t>224</t>
  </si>
  <si>
    <t>Notes - Long Term</t>
  </si>
  <si>
    <t>189</t>
  </si>
  <si>
    <t>Unamort Loss on Reacq Debt</t>
  </si>
  <si>
    <t>181</t>
  </si>
  <si>
    <t>Unamortized Debt Expense</t>
  </si>
  <si>
    <t>231</t>
  </si>
  <si>
    <t>Notes Paybles-Outside Companies</t>
  </si>
  <si>
    <t>TOTAL LONG-TERM DEBT</t>
  </si>
  <si>
    <t>LONG TERM DEBT COSTS</t>
  </si>
  <si>
    <t>427</t>
  </si>
  <si>
    <t>Interest - Long term Debt</t>
  </si>
  <si>
    <t>428</t>
  </si>
  <si>
    <t>Amortization of Debt Discount &amp; Expense</t>
  </si>
  <si>
    <t>TOTAL LONG TERM DEBT COSTS</t>
  </si>
  <si>
    <t>LONG-TERM DEBT COST %</t>
  </si>
  <si>
    <t>COMMON EQUITY</t>
  </si>
  <si>
    <t>201</t>
  </si>
  <si>
    <t>Common Stock Issued</t>
  </si>
  <si>
    <t>207</t>
  </si>
  <si>
    <t>Premium on Common Stock</t>
  </si>
  <si>
    <t>Misc Paid In Capital</t>
  </si>
  <si>
    <t>216</t>
  </si>
  <si>
    <t>Unappropriated Ret. Earnings</t>
  </si>
  <si>
    <t>TOTAL COMMON EQUITY</t>
  </si>
  <si>
    <t>TOTAL CAPITAL</t>
  </si>
  <si>
    <t>Total Debt %</t>
  </si>
  <si>
    <t>Total Equity %</t>
  </si>
  <si>
    <t>Proposed Debt %</t>
  </si>
  <si>
    <t>Proposed Equity %</t>
  </si>
  <si>
    <t>Utah - DEC 2020 Adjusted Avg  Results CET</t>
  </si>
  <si>
    <t>AVG RB DEC 2020</t>
  </si>
  <si>
    <t>Expense Dec 2020</t>
  </si>
  <si>
    <t>AVG Projected Rev 2020 with CET</t>
  </si>
  <si>
    <t>Wexpro</t>
  </si>
  <si>
    <t>Energy Efficiency 2020</t>
  </si>
  <si>
    <t>Utah Bad Debt 2020</t>
  </si>
  <si>
    <t>Incentives 2020</t>
  </si>
  <si>
    <t>Sporting Events DEC 2020</t>
  </si>
  <si>
    <t>Advertising DEC 2020</t>
  </si>
  <si>
    <t>Don &amp; Membership DEC 2020</t>
  </si>
  <si>
    <t>Reserve Accrual Dec 2020</t>
  </si>
  <si>
    <t>Pipeline Integrity 2020</t>
  </si>
  <si>
    <t>Transition Costs</t>
  </si>
  <si>
    <t>Tax Surcredit 2</t>
  </si>
  <si>
    <t>Own Your Future - Savings</t>
  </si>
  <si>
    <t>RNGT - Incremental Volume</t>
  </si>
  <si>
    <t xml:space="preserve">     1/ The gas purchase expenses on lines 11 and 12 include an adjustment to remove the lag between pass-through revenues and expenses.  Including this</t>
  </si>
  <si>
    <t xml:space="preserve">       adjustment allows the total on line 13 to be equal to the sum of pass-through revenues on lines 4-6.</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</si>
</sst>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44" formatCode="_(&quot;$&quot;* #,##0.00_);_(&quot;$&quot;* \(#,##0.00\);_(&quot;$&quot;* &quot;-&quot;??_);_(@_)"/>
    <numFmt numFmtId="43" formatCode="_(* #,##0.00_);_(* \(#,##0.00\);_(* &quot;-&quot;??_);_(@_)"/>
    <numFmt numFmtId="164" formatCode="_(* #,##0_);_(* \(#,##0\);_(* &quot;-&quot;??_);_(@_)"/>
    <numFmt numFmtId="165" formatCode="[$-409]mmm\-yy;@"/>
    <numFmt numFmtId="166" formatCode="0.0000%"/>
    <numFmt numFmtId="167" formatCode="0.000%"/>
    <numFmt numFmtId="168" formatCode="&quot;$&quot;#,##0"/>
    <numFmt numFmtId="169" formatCode="0.0%"/>
    <numFmt numFmtId="170" formatCode="0.0000000%"/>
    <numFmt numFmtId="171" formatCode="&quot;$&quot;#,##0.00"/>
    <numFmt numFmtId="172" formatCode="0_);\(0\)"/>
    <numFmt numFmtId="173" formatCode="yyyy"/>
    <numFmt numFmtId="174" formatCode="[$-409]d\-mmm\-yyyy;@"/>
    <numFmt numFmtId="175" formatCode="_(&quot;$&quot;* #,##0_);_(&quot;$&quot;* \(#,##0\);_(&quot;$&quot;* &quot;-&quot;??_);_(@_)"/>
    <numFmt numFmtId="176" formatCode="&quot;$&quot;#,##0.0"/>
    <numFmt numFmtId="177" formatCode="&quot;$&quot;#,##0.00000_);[Red]\(&quot;$&quot;#,##0.00000\)"/>
  </numFmts>
  <fonts count="57" x14ac:knownFonts="1">
    <font>
      <sz val="10"/>
      <name val="Arial"/>
    </font>
    <font>
      <sz val="10"/>
      <name val="Arial"/>
      <family val="2"/>
    </font>
    <font>
      <b/>
      <sz val="10"/>
      <name val="Arial"/>
      <family val="2"/>
    </font>
    <font>
      <sz val="10"/>
      <name val="Arial"/>
      <family val="2"/>
    </font>
    <font>
      <sz val="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10"/>
      <name val="MS Sans Serif"/>
      <family val="2"/>
    </font>
    <font>
      <sz val="10"/>
      <name val="MS Sans Serif"/>
      <family val="2"/>
    </font>
    <font>
      <b/>
      <sz val="10"/>
      <name val="Arial"/>
      <family val="2"/>
      <charset val="161"/>
    </font>
    <font>
      <i/>
      <sz val="10"/>
      <name val="Arial"/>
      <family val="2"/>
    </font>
    <font>
      <b/>
      <sz val="14"/>
      <name val="Arial"/>
      <family val="2"/>
    </font>
    <font>
      <b/>
      <sz val="12"/>
      <color indexed="8"/>
      <name val="Arial"/>
      <family val="2"/>
    </font>
    <font>
      <b/>
      <sz val="14"/>
      <color indexed="8"/>
      <name val="Arial"/>
      <family val="2"/>
    </font>
    <font>
      <b/>
      <sz val="20"/>
      <name val="Arial"/>
      <family val="2"/>
    </font>
    <font>
      <b/>
      <sz val="12"/>
      <name val="Arial"/>
      <family val="2"/>
    </font>
    <font>
      <sz val="12"/>
      <name val="Arial"/>
      <family val="2"/>
    </font>
    <font>
      <sz val="12"/>
      <name val="Arial"/>
      <family val="2"/>
    </font>
    <font>
      <sz val="12"/>
      <color indexed="8"/>
      <name val="Arial"/>
      <family val="2"/>
    </font>
    <font>
      <sz val="12"/>
      <color indexed="8"/>
      <name val="Times New Roman"/>
      <family val="1"/>
    </font>
    <font>
      <b/>
      <sz val="12"/>
      <name val="Arial"/>
      <family val="2"/>
    </font>
    <font>
      <sz val="12"/>
      <name val="Times New Roman"/>
      <family val="1"/>
    </font>
    <font>
      <sz val="12"/>
      <name val="MS Sans Serif"/>
      <family val="2"/>
    </font>
    <font>
      <b/>
      <sz val="12"/>
      <name val="Arial"/>
      <family val="2"/>
      <charset val="161"/>
    </font>
    <font>
      <sz val="18"/>
      <name val="Arial"/>
      <family val="2"/>
    </font>
    <font>
      <sz val="20"/>
      <name val="Times New Roman"/>
      <family val="1"/>
    </font>
    <font>
      <sz val="10"/>
      <name val="Arial"/>
      <family val="2"/>
    </font>
    <font>
      <u/>
      <sz val="10"/>
      <name val="Arial"/>
      <family val="2"/>
    </font>
    <font>
      <sz val="16"/>
      <name val="Arial"/>
      <family val="2"/>
    </font>
    <font>
      <sz val="14"/>
      <color indexed="8"/>
      <name val="Times New Roman"/>
      <family val="1"/>
    </font>
    <font>
      <sz val="11"/>
      <name val="Arial"/>
      <family val="2"/>
    </font>
    <font>
      <sz val="11"/>
      <name val="Times New Roman"/>
      <family val="1"/>
    </font>
    <font>
      <b/>
      <sz val="8"/>
      <name val="Arial"/>
      <family val="2"/>
    </font>
    <font>
      <b/>
      <sz val="16"/>
      <name val="Arial"/>
      <family val="2"/>
    </font>
    <font>
      <b/>
      <sz val="11"/>
      <name val="Arial"/>
      <family val="2"/>
    </font>
    <font>
      <sz val="14"/>
      <name val="Arial"/>
      <family val="2"/>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0"/>
      <color rgb="FF000000"/>
      <name val="Arial"/>
      <family val="2"/>
    </font>
    <font>
      <sz val="11"/>
      <name val="Calibri"/>
      <family val="2"/>
      <scheme val="minor"/>
    </font>
    <font>
      <b/>
      <sz val="10"/>
      <color rgb="FF000000"/>
      <name val="Arial"/>
      <family val="2"/>
    </font>
    <font>
      <sz val="10"/>
      <name val="Arial Narrow"/>
      <family val="2"/>
    </font>
    <font>
      <sz val="7"/>
      <name val="Verdana"/>
      <family val="2"/>
    </font>
    <font>
      <sz val="9"/>
      <color indexed="8"/>
      <name val="Times New Roman"/>
      <family val="1"/>
    </font>
    <font>
      <sz val="10"/>
      <color rgb="FF000000"/>
      <name val="Times New Roman"/>
      <family val="1"/>
    </font>
    <font>
      <b/>
      <sz val="10"/>
      <color rgb="FF000000"/>
      <name val="Arial"/>
      <family val="2"/>
      <charset val="161"/>
    </font>
    <font>
      <sz val="11"/>
      <color rgb="FF000000"/>
      <name val="Calibri"/>
      <family val="2"/>
    </font>
    <font>
      <b/>
      <sz val="11"/>
      <color rgb="FF000000"/>
      <name val="Calibri"/>
      <family val="2"/>
    </font>
    <font>
      <b/>
      <sz val="11"/>
      <name val="Calibri"/>
      <family val="2"/>
      <scheme val="minor"/>
    </font>
    <font>
      <b/>
      <sz val="12"/>
      <color indexed="8"/>
      <name val="Calibri"/>
      <family val="2"/>
    </font>
    <font>
      <sz val="11"/>
      <color indexed="8"/>
      <name val="Arial"/>
      <family val="2"/>
    </font>
    <font>
      <sz val="14"/>
      <name val="Times New Roman"/>
      <family val="1"/>
    </font>
    <font>
      <b/>
      <sz val="10"/>
      <name val="Times New Roman"/>
      <family val="1"/>
    </font>
  </fonts>
  <fills count="3">
    <fill>
      <patternFill patternType="none"/>
    </fill>
    <fill>
      <patternFill patternType="gray125"/>
    </fill>
    <fill>
      <patternFill patternType="mediumGray">
        <fgColor indexed="22"/>
      </patternFill>
    </fill>
  </fills>
  <borders count="36">
    <border>
      <left/>
      <right/>
      <top/>
      <bottom/>
      <diagonal/>
    </border>
    <border>
      <left/>
      <right/>
      <top/>
      <bottom style="medium">
        <color indexed="64"/>
      </bottom>
      <diagonal/>
    </border>
    <border>
      <left/>
      <right/>
      <top/>
      <bottom style="medium">
        <color indexed="8"/>
      </bottom>
      <diagonal/>
    </border>
    <border>
      <left/>
      <right/>
      <top style="thin">
        <color indexed="64"/>
      </top>
      <bottom style="double">
        <color indexed="64"/>
      </bottom>
      <diagonal/>
    </border>
    <border>
      <left/>
      <right/>
      <top style="thin">
        <color indexed="8"/>
      </top>
      <bottom/>
      <diagonal/>
    </border>
    <border>
      <left/>
      <right/>
      <top/>
      <bottom style="thin">
        <color indexed="8"/>
      </bottom>
      <diagonal/>
    </border>
    <border>
      <left/>
      <right/>
      <top style="thin">
        <color indexed="64"/>
      </top>
      <bottom/>
      <diagonal/>
    </border>
    <border>
      <left/>
      <right/>
      <top/>
      <bottom style="thin">
        <color indexed="64"/>
      </bottom>
      <diagonal/>
    </border>
    <border>
      <left/>
      <right/>
      <top style="double">
        <color indexed="8"/>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8"/>
      </bottom>
      <diagonal/>
    </border>
    <border>
      <left/>
      <right/>
      <top style="thin">
        <color indexed="64"/>
      </top>
      <bottom style="medium">
        <color indexed="64"/>
      </bottom>
      <diagonal/>
    </border>
    <border>
      <left/>
      <right/>
      <top style="thin">
        <color auto="1"/>
      </top>
      <bottom/>
      <diagonal/>
    </border>
  </borders>
  <cellStyleXfs count="95">
    <xf numFmtId="0" fontId="0" fillId="0" borderId="0"/>
    <xf numFmtId="43" fontId="1" fillId="0" borderId="0" applyFont="0" applyFill="0" applyBorder="0" applyAlignment="0" applyProtection="0"/>
    <xf numFmtId="43" fontId="3" fillId="0" borderId="0" applyFont="0" applyFill="0" applyBorder="0" applyProtection="0"/>
    <xf numFmtId="43" fontId="3" fillId="0" borderId="0" applyFont="0" applyFill="0" applyBorder="0" applyAlignment="0" applyProtection="0"/>
    <xf numFmtId="43" fontId="28" fillId="0" borderId="0" applyFont="0" applyFill="0" applyBorder="0" applyAlignment="0" applyProtection="0"/>
    <xf numFmtId="43" fontId="3" fillId="0" borderId="0" applyFont="0" applyFill="0" applyBorder="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Protection="0"/>
    <xf numFmtId="43" fontId="3" fillId="0" borderId="0" applyFont="0" applyFill="0" applyBorder="0" applyProtection="0"/>
    <xf numFmtId="44" fontId="1" fillId="0" borderId="0" applyFont="0" applyFill="0" applyBorder="0" applyAlignment="0" applyProtection="0"/>
    <xf numFmtId="44" fontId="3" fillId="0" borderId="0" applyFont="0" applyFill="0" applyBorder="0" applyAlignment="0" applyProtection="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7" fontId="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8" fillId="0" borderId="0" applyFont="0" applyFill="0" applyBorder="0" applyAlignment="0" applyProtection="0"/>
    <xf numFmtId="0" fontId="10" fillId="0" borderId="0" applyNumberFormat="0" applyFont="0" applyFill="0" applyBorder="0" applyAlignment="0" applyProtection="0">
      <alignment horizontal="left"/>
    </xf>
    <xf numFmtId="0" fontId="10" fillId="0" borderId="0" applyNumberFormat="0" applyFont="0" applyFill="0" applyBorder="0" applyAlignment="0" applyProtection="0">
      <alignment horizontal="left"/>
    </xf>
    <xf numFmtId="0" fontId="10" fillId="0" borderId="0" applyNumberFormat="0" applyFont="0" applyFill="0" applyBorder="0" applyAlignment="0" applyProtection="0">
      <alignment horizontal="left"/>
    </xf>
    <xf numFmtId="0" fontId="10" fillId="0" borderId="0" applyNumberFormat="0" applyFont="0" applyFill="0" applyBorder="0" applyAlignment="0" applyProtection="0">
      <alignment horizontal="left"/>
    </xf>
    <xf numFmtId="0" fontId="10" fillId="0" borderId="0" applyNumberFormat="0" applyFont="0" applyFill="0" applyBorder="0" applyAlignment="0" applyProtection="0">
      <alignment horizontal="left"/>
    </xf>
    <xf numFmtId="15" fontId="10" fillId="0" borderId="0" applyFont="0" applyFill="0" applyBorder="0" applyAlignment="0" applyProtection="0"/>
    <xf numFmtId="15" fontId="10" fillId="0" borderId="0" applyFont="0" applyFill="0" applyBorder="0" applyAlignment="0" applyProtection="0"/>
    <xf numFmtId="15" fontId="10" fillId="0" borderId="0" applyFont="0" applyFill="0" applyBorder="0" applyAlignment="0" applyProtection="0"/>
    <xf numFmtId="15" fontId="10" fillId="0" borderId="0" applyFont="0" applyFill="0" applyBorder="0" applyAlignment="0" applyProtection="0"/>
    <xf numFmtId="15" fontId="10" fillId="0" borderId="0" applyFont="0" applyFill="0" applyBorder="0" applyAlignment="0" applyProtection="0"/>
    <xf numFmtId="4" fontId="10" fillId="0" borderId="0" applyFont="0" applyFill="0" applyBorder="0" applyAlignment="0" applyProtection="0"/>
    <xf numFmtId="4" fontId="10" fillId="0" borderId="0" applyFont="0" applyFill="0" applyBorder="0" applyAlignment="0" applyProtection="0"/>
    <xf numFmtId="4" fontId="10" fillId="0" borderId="0" applyFont="0" applyFill="0" applyBorder="0" applyAlignment="0" applyProtection="0"/>
    <xf numFmtId="4" fontId="10" fillId="0" borderId="0" applyFont="0" applyFill="0" applyBorder="0" applyAlignment="0" applyProtection="0"/>
    <xf numFmtId="4" fontId="10" fillId="0" borderId="0" applyFont="0" applyFill="0" applyBorder="0" applyAlignment="0" applyProtection="0"/>
    <xf numFmtId="0" fontId="9" fillId="0" borderId="1">
      <alignment horizontal="center"/>
    </xf>
    <xf numFmtId="0" fontId="9" fillId="0" borderId="1">
      <alignment horizontal="center"/>
    </xf>
    <xf numFmtId="0" fontId="9" fillId="0" borderId="1">
      <alignment horizontal="center"/>
    </xf>
    <xf numFmtId="0" fontId="9" fillId="0" borderId="1">
      <alignment horizontal="center"/>
    </xf>
    <xf numFmtId="0" fontId="9" fillId="0" borderId="1">
      <alignment horizontal="center"/>
    </xf>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10" fillId="2" borderId="0" applyNumberFormat="0" applyFont="0" applyBorder="0" applyAlignment="0" applyProtection="0"/>
    <xf numFmtId="0" fontId="10" fillId="2" borderId="0" applyNumberFormat="0" applyFont="0" applyBorder="0" applyAlignment="0" applyProtection="0"/>
    <xf numFmtId="0" fontId="10" fillId="2" borderId="0" applyNumberFormat="0" applyFont="0" applyBorder="0" applyAlignment="0" applyProtection="0"/>
    <xf numFmtId="0" fontId="10" fillId="2" borderId="0" applyNumberFormat="0" applyFont="0" applyBorder="0" applyAlignment="0" applyProtection="0"/>
    <xf numFmtId="0" fontId="10" fillId="2" borderId="0" applyNumberFormat="0" applyFont="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5" fillId="0" borderId="0"/>
    <xf numFmtId="0" fontId="1" fillId="0" borderId="0"/>
    <xf numFmtId="0" fontId="1" fillId="0" borderId="0"/>
    <xf numFmtId="43" fontId="1" fillId="0" borderId="0" applyFont="0" applyFill="0" applyBorder="0" applyProtection="0"/>
    <xf numFmtId="0" fontId="1" fillId="0" borderId="0"/>
  </cellStyleXfs>
  <cellXfs count="826">
    <xf numFmtId="0" fontId="0" fillId="0" borderId="0" xfId="0"/>
    <xf numFmtId="164" fontId="2" fillId="0" borderId="0" xfId="1" applyNumberFormat="1" applyFont="1" applyFill="1" applyAlignment="1">
      <alignment horizontal="left"/>
    </xf>
    <xf numFmtId="0" fontId="2" fillId="0" borderId="0" xfId="0" applyFont="1" applyFill="1" applyBorder="1" applyAlignment="1">
      <alignment horizontal="center"/>
    </xf>
    <xf numFmtId="0" fontId="2" fillId="0" borderId="0" xfId="0" applyFont="1" applyAlignment="1">
      <alignment horizontal="center"/>
    </xf>
    <xf numFmtId="0" fontId="0" fillId="0" borderId="0" xfId="0" applyFill="1" applyBorder="1"/>
    <xf numFmtId="164" fontId="0" fillId="0" borderId="0" xfId="1" applyNumberFormat="1" applyFont="1" applyFill="1"/>
    <xf numFmtId="37" fontId="0" fillId="0" borderId="0" xfId="1" applyNumberFormat="1" applyFont="1" applyFill="1" applyBorder="1"/>
    <xf numFmtId="164" fontId="0" fillId="0" borderId="0" xfId="0" applyNumberFormat="1" applyFill="1"/>
    <xf numFmtId="0" fontId="0" fillId="0" borderId="0" xfId="0" applyFill="1"/>
    <xf numFmtId="164" fontId="0" fillId="0" borderId="0" xfId="1" applyNumberFormat="1" applyFont="1" applyFill="1" applyBorder="1"/>
    <xf numFmtId="0" fontId="3" fillId="0" borderId="0" xfId="0" applyFont="1" applyFill="1"/>
    <xf numFmtId="0" fontId="2" fillId="0" borderId="0" xfId="0" quotePrefix="1" applyFont="1" applyFill="1" applyAlignment="1">
      <alignment horizontal="left"/>
    </xf>
    <xf numFmtId="0" fontId="2" fillId="0" borderId="0" xfId="0" applyFont="1" applyFill="1" applyAlignment="1">
      <alignment horizontal="center"/>
    </xf>
    <xf numFmtId="0" fontId="3" fillId="0" borderId="0" xfId="0" applyFont="1" applyFill="1" applyAlignment="1">
      <alignment horizontal="center"/>
    </xf>
    <xf numFmtId="37" fontId="5" fillId="0" borderId="0" xfId="0" applyNumberFormat="1" applyFont="1" applyFill="1" applyProtection="1"/>
    <xf numFmtId="0" fontId="0" fillId="0" borderId="0" xfId="0" applyFill="1" applyAlignment="1">
      <alignment horizontal="center"/>
    </xf>
    <xf numFmtId="37" fontId="0" fillId="0" borderId="0" xfId="0" applyNumberFormat="1" applyFill="1"/>
    <xf numFmtId="164" fontId="2" fillId="0" borderId="0" xfId="1" quotePrefix="1" applyNumberFormat="1" applyFont="1" applyFill="1" applyAlignment="1">
      <alignment horizontal="left"/>
    </xf>
    <xf numFmtId="37" fontId="6" fillId="0" borderId="0" xfId="0" applyNumberFormat="1" applyFont="1" applyFill="1" applyProtection="1"/>
    <xf numFmtId="0" fontId="1" fillId="0" borderId="0" xfId="0" applyFont="1" applyFill="1"/>
    <xf numFmtId="49" fontId="7" fillId="0" borderId="0" xfId="0" applyNumberFormat="1" applyFont="1" applyFill="1" applyAlignment="1" applyProtection="1">
      <alignment horizontal="center"/>
    </xf>
    <xf numFmtId="49" fontId="1" fillId="0" borderId="0" xfId="0" applyNumberFormat="1" applyFont="1" applyFill="1"/>
    <xf numFmtId="49" fontId="2" fillId="0" borderId="0" xfId="1" applyNumberFormat="1" applyFont="1" applyFill="1" applyAlignment="1">
      <alignment horizontal="right"/>
    </xf>
    <xf numFmtId="49" fontId="0" fillId="0" borderId="0" xfId="0" applyNumberFormat="1" applyFill="1"/>
    <xf numFmtId="0" fontId="2" fillId="0" borderId="0" xfId="0" applyNumberFormat="1" applyFont="1" applyFill="1" applyAlignment="1">
      <alignment horizontal="right"/>
    </xf>
    <xf numFmtId="49" fontId="2" fillId="0" borderId="0" xfId="0" quotePrefix="1" applyNumberFormat="1" applyFont="1" applyFill="1" applyAlignment="1" applyProtection="1">
      <alignment horizontal="right"/>
    </xf>
    <xf numFmtId="49" fontId="2" fillId="0" borderId="0" xfId="0" applyNumberFormat="1" applyFont="1" applyFill="1" applyBorder="1" applyAlignment="1">
      <alignment horizontal="right"/>
    </xf>
    <xf numFmtId="49" fontId="6" fillId="0" borderId="0" xfId="0" applyNumberFormat="1" applyFont="1" applyFill="1" applyProtection="1"/>
    <xf numFmtId="9" fontId="0" fillId="0" borderId="0" xfId="54" applyFont="1" applyFill="1"/>
    <xf numFmtId="37" fontId="6" fillId="0" borderId="0" xfId="0" applyNumberFormat="1" applyFont="1" applyFill="1" applyAlignment="1" applyProtection="1">
      <alignment horizontal="center"/>
    </xf>
    <xf numFmtId="37" fontId="6" fillId="0" borderId="2" xfId="0" applyNumberFormat="1" applyFont="1" applyFill="1" applyBorder="1" applyAlignment="1" applyProtection="1">
      <alignment horizontal="centerContinuous"/>
    </xf>
    <xf numFmtId="37" fontId="7" fillId="0" borderId="2" xfId="0" applyNumberFormat="1" applyFont="1" applyFill="1" applyBorder="1" applyAlignment="1" applyProtection="1">
      <alignment horizontal="left"/>
    </xf>
    <xf numFmtId="37" fontId="7" fillId="0" borderId="0" xfId="0" applyNumberFormat="1" applyFont="1" applyFill="1" applyProtection="1"/>
    <xf numFmtId="10" fontId="6" fillId="0" borderId="0" xfId="0" applyNumberFormat="1" applyFont="1" applyFill="1" applyProtection="1"/>
    <xf numFmtId="3" fontId="0" fillId="0" borderId="0" xfId="0" applyNumberFormat="1" applyFill="1"/>
    <xf numFmtId="37" fontId="6" fillId="0" borderId="3" xfId="0" applyNumberFormat="1" applyFont="1" applyFill="1" applyBorder="1" applyProtection="1"/>
    <xf numFmtId="37" fontId="7" fillId="0" borderId="0" xfId="0" applyNumberFormat="1" applyFont="1" applyFill="1" applyAlignment="1" applyProtection="1">
      <alignment horizontal="left"/>
    </xf>
    <xf numFmtId="37" fontId="7" fillId="0" borderId="0" xfId="0" quotePrefix="1" applyNumberFormat="1" applyFont="1" applyFill="1" applyAlignment="1" applyProtection="1">
      <alignment horizontal="left"/>
    </xf>
    <xf numFmtId="37" fontId="6" fillId="0" borderId="5" xfId="0" applyNumberFormat="1" applyFont="1" applyFill="1" applyBorder="1" applyAlignment="1" applyProtection="1">
      <alignment horizontal="center"/>
    </xf>
    <xf numFmtId="37" fontId="6" fillId="0" borderId="5" xfId="0" applyNumberFormat="1" applyFont="1" applyFill="1" applyBorder="1" applyProtection="1"/>
    <xf numFmtId="37" fontId="6" fillId="0" borderId="0" xfId="0" applyNumberFormat="1" applyFont="1" applyFill="1" applyAlignment="1" applyProtection="1">
      <alignment horizontal="left"/>
    </xf>
    <xf numFmtId="0" fontId="10" fillId="0" borderId="0" xfId="58" applyAlignment="1"/>
    <xf numFmtId="10" fontId="0" fillId="0" borderId="0" xfId="0" applyNumberFormat="1" applyFill="1"/>
    <xf numFmtId="0" fontId="0" fillId="0" borderId="0" xfId="58" applyFont="1" applyAlignment="1"/>
    <xf numFmtId="0" fontId="0" fillId="0" borderId="0" xfId="0" applyFill="1" applyAlignment="1">
      <alignment horizontal="left"/>
    </xf>
    <xf numFmtId="0" fontId="10" fillId="0" borderId="0" xfId="58" applyFill="1" applyAlignment="1"/>
    <xf numFmtId="15" fontId="10" fillId="0" borderId="0" xfId="63" quotePrefix="1" applyFill="1" applyAlignment="1">
      <alignment horizontal="left"/>
    </xf>
    <xf numFmtId="37" fontId="3" fillId="0" borderId="0" xfId="0" applyNumberFormat="1" applyFont="1" applyFill="1"/>
    <xf numFmtId="5" fontId="0" fillId="0" borderId="0" xfId="0" applyNumberFormat="1" applyFill="1"/>
    <xf numFmtId="43" fontId="0" fillId="0" borderId="0" xfId="0" applyNumberFormat="1" applyFill="1"/>
    <xf numFmtId="0" fontId="1" fillId="0" borderId="0" xfId="0" applyNumberFormat="1" applyFont="1" applyFill="1"/>
    <xf numFmtId="37" fontId="2" fillId="0" borderId="0" xfId="1" quotePrefix="1" applyNumberFormat="1" applyFont="1" applyFill="1" applyAlignment="1">
      <alignment horizontal="left"/>
    </xf>
    <xf numFmtId="15" fontId="10" fillId="0" borderId="0" xfId="63" quotePrefix="1" applyFill="1" applyBorder="1" applyAlignment="1">
      <alignment horizontal="left"/>
    </xf>
    <xf numFmtId="5" fontId="5" fillId="0" borderId="0" xfId="0" applyNumberFormat="1" applyFont="1" applyFill="1"/>
    <xf numFmtId="0" fontId="5" fillId="0" borderId="0" xfId="0" applyNumberFormat="1" applyFont="1" applyFill="1" applyAlignment="1">
      <alignment horizontal="centerContinuous"/>
    </xf>
    <xf numFmtId="0" fontId="11" fillId="0" borderId="0" xfId="0" applyFont="1" applyFill="1"/>
    <xf numFmtId="15" fontId="10" fillId="0" borderId="0" xfId="63" quotePrefix="1" applyFont="1" applyFill="1" applyAlignment="1">
      <alignment horizontal="left"/>
    </xf>
    <xf numFmtId="0" fontId="2" fillId="0" borderId="0" xfId="0" applyFont="1" applyBorder="1" applyAlignment="1">
      <alignment horizontal="center"/>
    </xf>
    <xf numFmtId="0" fontId="8" fillId="0" borderId="0" xfId="0" applyFont="1" applyFill="1"/>
    <xf numFmtId="0" fontId="8" fillId="0" borderId="0" xfId="0" applyFont="1" applyFill="1" applyBorder="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0" fontId="2" fillId="0" borderId="0" xfId="0" quotePrefix="1" applyFont="1" applyFill="1" applyBorder="1" applyAlignment="1">
      <alignment horizontal="right"/>
    </xf>
    <xf numFmtId="0" fontId="2" fillId="0" borderId="0" xfId="1" applyNumberFormat="1" applyFont="1" applyFill="1" applyAlignment="1">
      <alignment horizontal="center"/>
    </xf>
    <xf numFmtId="0" fontId="11" fillId="0" borderId="0" xfId="0" quotePrefix="1" applyFont="1" applyFill="1" applyBorder="1" applyAlignment="1">
      <alignment horizontal="left"/>
    </xf>
    <xf numFmtId="0" fontId="12" fillId="0" borderId="0" xfId="0" applyFont="1" applyFill="1"/>
    <xf numFmtId="10" fontId="0" fillId="0" borderId="0" xfId="0" applyNumberFormat="1"/>
    <xf numFmtId="0" fontId="13" fillId="0" borderId="0" xfId="0" applyFont="1" applyFill="1" applyAlignment="1"/>
    <xf numFmtId="10" fontId="0" fillId="0" borderId="0" xfId="54" applyNumberFormat="1" applyFont="1" applyFill="1" applyBorder="1"/>
    <xf numFmtId="0" fontId="18" fillId="0" borderId="0" xfId="0" applyFont="1" applyFill="1"/>
    <xf numFmtId="0" fontId="19" fillId="0" borderId="0" xfId="0" applyNumberFormat="1" applyFont="1" applyFill="1"/>
    <xf numFmtId="0" fontId="14" fillId="0" borderId="0" xfId="0" applyNumberFormat="1" applyFont="1" applyFill="1" applyAlignment="1">
      <alignment horizontal="center"/>
    </xf>
    <xf numFmtId="5" fontId="20" fillId="0" borderId="0" xfId="0" applyNumberFormat="1" applyFont="1" applyFill="1"/>
    <xf numFmtId="0" fontId="19" fillId="0" borderId="0" xfId="0" applyFont="1" applyFill="1"/>
    <xf numFmtId="5" fontId="20" fillId="0" borderId="0" xfId="0" applyNumberFormat="1" applyFont="1" applyFill="1" applyBorder="1"/>
    <xf numFmtId="5" fontId="14" fillId="0" borderId="0" xfId="0" applyNumberFormat="1" applyFont="1" applyFill="1"/>
    <xf numFmtId="0" fontId="19" fillId="0" borderId="0" xfId="0" applyFont="1" applyFill="1" applyAlignment="1"/>
    <xf numFmtId="0" fontId="19" fillId="0" borderId="0" xfId="0" applyFont="1" applyFill="1" applyAlignment="1">
      <alignment horizontal="center"/>
    </xf>
    <xf numFmtId="0" fontId="19" fillId="0" borderId="0" xfId="0" applyFont="1"/>
    <xf numFmtId="0" fontId="20" fillId="0" borderId="0" xfId="0" applyFont="1" applyFill="1"/>
    <xf numFmtId="37" fontId="19" fillId="0" borderId="0" xfId="0" applyNumberFormat="1" applyFont="1" applyFill="1"/>
    <xf numFmtId="0" fontId="14" fillId="0" borderId="0" xfId="0" applyFont="1" applyFill="1"/>
    <xf numFmtId="0" fontId="16" fillId="0" borderId="0" xfId="0" applyNumberFormat="1" applyFont="1" applyFill="1" applyAlignment="1">
      <alignment horizontal="center"/>
    </xf>
    <xf numFmtId="0" fontId="22" fillId="0" borderId="0" xfId="0" applyNumberFormat="1" applyFont="1" applyFill="1" applyAlignment="1">
      <alignment horizontal="center"/>
    </xf>
    <xf numFmtId="0" fontId="20" fillId="0" borderId="0" xfId="0" applyNumberFormat="1" applyFont="1" applyFill="1" applyBorder="1"/>
    <xf numFmtId="0" fontId="19" fillId="0" borderId="0" xfId="0" quotePrefix="1" applyNumberFormat="1" applyFont="1" applyFill="1" applyAlignment="1">
      <alignment horizontal="left"/>
    </xf>
    <xf numFmtId="0" fontId="19" fillId="0" borderId="0" xfId="0" applyFont="1" applyFill="1" applyAlignment="1">
      <alignment horizontal="right"/>
    </xf>
    <xf numFmtId="0" fontId="20" fillId="0" borderId="8" xfId="0" applyFont="1" applyFill="1" applyBorder="1"/>
    <xf numFmtId="5" fontId="20" fillId="0" borderId="8" xfId="0" applyNumberFormat="1" applyFont="1" applyFill="1" applyBorder="1"/>
    <xf numFmtId="0" fontId="20" fillId="0" borderId="9" xfId="0" applyFont="1" applyFill="1" applyBorder="1"/>
    <xf numFmtId="5" fontId="20" fillId="0" borderId="9" xfId="0" applyNumberFormat="1" applyFont="1" applyFill="1" applyBorder="1"/>
    <xf numFmtId="5" fontId="14" fillId="0" borderId="9" xfId="0" applyNumberFormat="1" applyFont="1" applyFill="1" applyBorder="1"/>
    <xf numFmtId="37" fontId="22" fillId="0" borderId="0" xfId="0" applyNumberFormat="1" applyFont="1" applyFill="1"/>
    <xf numFmtId="0" fontId="19" fillId="0" borderId="0" xfId="0" applyFont="1" applyFill="1" applyBorder="1"/>
    <xf numFmtId="37" fontId="22" fillId="0" borderId="0" xfId="1" quotePrefix="1" applyNumberFormat="1" applyFont="1" applyFill="1" applyAlignment="1">
      <alignment horizontal="left"/>
    </xf>
    <xf numFmtId="10" fontId="19" fillId="0" borderId="0" xfId="0" applyNumberFormat="1" applyFont="1" applyFill="1" applyAlignment="1">
      <alignment horizontal="center"/>
    </xf>
    <xf numFmtId="0" fontId="14" fillId="0" borderId="0" xfId="0" applyNumberFormat="1" applyFont="1" applyFill="1" applyBorder="1" applyAlignment="1">
      <alignment horizontal="center"/>
    </xf>
    <xf numFmtId="0" fontId="20" fillId="0" borderId="0" xfId="0" applyFont="1" applyFill="1" applyBorder="1"/>
    <xf numFmtId="5" fontId="14" fillId="0" borderId="0" xfId="0" applyNumberFormat="1" applyFont="1" applyFill="1" applyBorder="1"/>
    <xf numFmtId="0" fontId="23" fillId="0" borderId="0" xfId="0" applyFont="1" applyAlignment="1">
      <alignment horizontal="right"/>
    </xf>
    <xf numFmtId="0" fontId="23" fillId="0" borderId="0" xfId="0" quotePrefix="1" applyFont="1" applyAlignment="1">
      <alignment horizontal="right"/>
    </xf>
    <xf numFmtId="164" fontId="19" fillId="0" borderId="0" xfId="1" applyNumberFormat="1" applyFont="1" applyFill="1"/>
    <xf numFmtId="0" fontId="24" fillId="0" borderId="0" xfId="58" applyFont="1" applyAlignment="1"/>
    <xf numFmtId="37" fontId="19" fillId="0" borderId="0" xfId="0" applyNumberFormat="1" applyFont="1" applyFill="1" applyBorder="1"/>
    <xf numFmtId="0" fontId="19" fillId="0" borderId="0" xfId="0" applyFont="1" applyFill="1" applyBorder="1" applyAlignment="1">
      <alignment horizontal="center"/>
    </xf>
    <xf numFmtId="10" fontId="25" fillId="0" borderId="0" xfId="54" applyNumberFormat="1" applyFont="1" applyFill="1" applyBorder="1"/>
    <xf numFmtId="37" fontId="1" fillId="0" borderId="0" xfId="0" applyNumberFormat="1" applyFont="1" applyFill="1"/>
    <xf numFmtId="0" fontId="3" fillId="0" borderId="0" xfId="0" applyFont="1" applyFill="1" applyBorder="1"/>
    <xf numFmtId="0" fontId="0" fillId="0" borderId="0" xfId="0" applyFont="1" applyFill="1"/>
    <xf numFmtId="0" fontId="0" fillId="0" borderId="0" xfId="0" applyFont="1" applyFill="1" applyAlignment="1">
      <alignment horizontal="left"/>
    </xf>
    <xf numFmtId="37" fontId="2" fillId="0" borderId="0" xfId="1" applyNumberFormat="1" applyFont="1" applyFill="1" applyBorder="1" applyAlignment="1">
      <alignment horizontal="center"/>
    </xf>
    <xf numFmtId="164" fontId="2" fillId="0" borderId="0" xfId="1" applyNumberFormat="1" applyFont="1" applyAlignment="1">
      <alignment horizontal="center"/>
    </xf>
    <xf numFmtId="0" fontId="27" fillId="0" borderId="0" xfId="0" applyFont="1" applyFill="1" applyAlignment="1">
      <alignment horizontal="right"/>
    </xf>
    <xf numFmtId="0" fontId="17" fillId="0" borderId="0" xfId="1" applyNumberFormat="1" applyFont="1" applyFill="1"/>
    <xf numFmtId="0" fontId="18" fillId="0" borderId="0" xfId="1" applyNumberFormat="1" applyFont="1" applyFill="1"/>
    <xf numFmtId="0" fontId="18" fillId="0" borderId="0" xfId="1" applyNumberFormat="1" applyFont="1" applyFill="1" applyAlignment="1">
      <alignment horizontal="left"/>
    </xf>
    <xf numFmtId="0" fontId="17" fillId="0" borderId="0" xfId="54" applyNumberFormat="1" applyFont="1" applyFill="1"/>
    <xf numFmtId="0" fontId="3" fillId="0" borderId="0" xfId="18" applyFill="1"/>
    <xf numFmtId="37" fontId="2" fillId="0" borderId="0" xfId="5" applyNumberFormat="1" applyFont="1" applyFill="1" applyBorder="1" applyAlignment="1">
      <alignment horizontal="center"/>
    </xf>
    <xf numFmtId="172" fontId="0" fillId="0" borderId="0" xfId="5" applyNumberFormat="1" applyFont="1" applyFill="1" applyAlignment="1">
      <alignment horizontal="center"/>
    </xf>
    <xf numFmtId="17" fontId="2" fillId="0" borderId="0" xfId="5" applyNumberFormat="1" applyFont="1" applyFill="1" applyBorder="1" applyAlignment="1">
      <alignment horizontal="center"/>
    </xf>
    <xf numFmtId="37" fontId="3" fillId="0" borderId="0" xfId="18" applyNumberFormat="1" applyFill="1"/>
    <xf numFmtId="43" fontId="0" fillId="0" borderId="0" xfId="5" applyFont="1" applyFill="1"/>
    <xf numFmtId="17" fontId="2" fillId="0" borderId="0" xfId="5" quotePrefix="1" applyNumberFormat="1" applyFont="1" applyFill="1" applyBorder="1" applyAlignment="1">
      <alignment horizontal="center"/>
    </xf>
    <xf numFmtId="172" fontId="18" fillId="0" borderId="0" xfId="5" applyNumberFormat="1" applyFont="1" applyFill="1" applyAlignment="1">
      <alignment horizontal="center"/>
    </xf>
    <xf numFmtId="17" fontId="17" fillId="0" borderId="1" xfId="5" quotePrefix="1" applyNumberFormat="1" applyFont="1" applyFill="1" applyBorder="1" applyAlignment="1">
      <alignment horizontal="center"/>
    </xf>
    <xf numFmtId="17" fontId="17" fillId="0" borderId="1" xfId="5" applyNumberFormat="1" applyFont="1" applyFill="1" applyBorder="1" applyAlignment="1">
      <alignment horizontal="center"/>
    </xf>
    <xf numFmtId="37" fontId="17" fillId="0" borderId="0" xfId="5" applyNumberFormat="1" applyFont="1" applyFill="1" applyBorder="1" applyAlignment="1">
      <alignment horizontal="center"/>
    </xf>
    <xf numFmtId="17" fontId="17" fillId="0" borderId="0" xfId="5" applyNumberFormat="1" applyFont="1" applyFill="1" applyBorder="1" applyAlignment="1">
      <alignment horizontal="center"/>
    </xf>
    <xf numFmtId="37" fontId="17" fillId="0" borderId="0" xfId="5" quotePrefix="1" applyNumberFormat="1" applyFont="1" applyFill="1" applyAlignment="1">
      <alignment horizontal="center"/>
    </xf>
    <xf numFmtId="0" fontId="3" fillId="0" borderId="0" xfId="0" applyFont="1" applyFill="1" applyAlignment="1">
      <alignment horizontal="left"/>
    </xf>
    <xf numFmtId="37" fontId="5" fillId="0" borderId="0" xfId="17" applyNumberFormat="1" applyFont="1" applyFill="1" applyBorder="1" applyProtection="1"/>
    <xf numFmtId="0" fontId="16" fillId="0" borderId="0" xfId="0" applyFont="1" applyFill="1" applyAlignment="1">
      <alignment horizontal="center"/>
    </xf>
    <xf numFmtId="0" fontId="3" fillId="0" borderId="0" xfId="0" applyFont="1"/>
    <xf numFmtId="0" fontId="2" fillId="0" borderId="0" xfId="52" applyFont="1"/>
    <xf numFmtId="0" fontId="16" fillId="0" borderId="0" xfId="52" applyFont="1" applyAlignment="1">
      <alignment horizontal="center"/>
    </xf>
    <xf numFmtId="0" fontId="28" fillId="0" borderId="0" xfId="52"/>
    <xf numFmtId="0" fontId="2" fillId="0" borderId="0" xfId="52" applyFont="1" applyAlignment="1">
      <alignment horizontal="center"/>
    </xf>
    <xf numFmtId="174" fontId="28" fillId="0" borderId="17" xfId="50" applyNumberFormat="1" applyFill="1" applyBorder="1" applyAlignment="1">
      <alignment horizontal="center"/>
    </xf>
    <xf numFmtId="0" fontId="3" fillId="0" borderId="0" xfId="52" applyFont="1" applyAlignment="1">
      <alignment horizontal="left"/>
    </xf>
    <xf numFmtId="0" fontId="29" fillId="0" borderId="0" xfId="52" applyNumberFormat="1" applyFont="1"/>
    <xf numFmtId="43" fontId="28" fillId="0" borderId="0" xfId="52" applyNumberFormat="1"/>
    <xf numFmtId="0" fontId="28" fillId="0" borderId="0" xfId="52" applyNumberFormat="1"/>
    <xf numFmtId="37" fontId="28" fillId="0" borderId="0" xfId="52" applyNumberFormat="1"/>
    <xf numFmtId="0" fontId="28" fillId="0" borderId="0" xfId="51" applyFont="1"/>
    <xf numFmtId="0" fontId="28" fillId="0" borderId="0" xfId="53"/>
    <xf numFmtId="172" fontId="28" fillId="0" borderId="18" xfId="53" applyNumberFormat="1" applyBorder="1" applyAlignment="1">
      <alignment horizontal="center"/>
    </xf>
    <xf numFmtId="0" fontId="3" fillId="0" borderId="0" xfId="14"/>
    <xf numFmtId="4" fontId="3" fillId="0" borderId="0" xfId="14" applyNumberFormat="1"/>
    <xf numFmtId="0" fontId="3" fillId="0" borderId="0" xfId="14" applyNumberFormat="1"/>
    <xf numFmtId="0" fontId="2" fillId="0" borderId="0" xfId="53" applyFont="1"/>
    <xf numFmtId="0" fontId="0" fillId="0" borderId="0" xfId="0" applyAlignment="1">
      <alignment horizontal="center"/>
    </xf>
    <xf numFmtId="17" fontId="3" fillId="0" borderId="0" xfId="18" applyNumberFormat="1" applyFill="1"/>
    <xf numFmtId="17" fontId="2" fillId="0" borderId="0" xfId="18" applyNumberFormat="1" applyFont="1" applyFill="1" applyBorder="1" applyAlignment="1">
      <alignment horizontal="center" wrapText="1"/>
    </xf>
    <xf numFmtId="0" fontId="2" fillId="0" borderId="1" xfId="5" applyNumberFormat="1" applyFont="1" applyFill="1" applyBorder="1"/>
    <xf numFmtId="164" fontId="2" fillId="0" borderId="1" xfId="5" applyNumberFormat="1" applyFont="1" applyFill="1" applyBorder="1"/>
    <xf numFmtId="164" fontId="2" fillId="0" borderId="1" xfId="5" applyNumberFormat="1" applyFont="1" applyFill="1" applyBorder="1" applyAlignment="1">
      <alignment horizontal="center"/>
    </xf>
    <xf numFmtId="17" fontId="2" fillId="0" borderId="1" xfId="18" applyNumberFormat="1" applyFont="1" applyFill="1" applyBorder="1" applyAlignment="1">
      <alignment horizontal="center" wrapText="1"/>
    </xf>
    <xf numFmtId="0" fontId="2" fillId="0" borderId="0" xfId="5" applyNumberFormat="1" applyFont="1" applyFill="1"/>
    <xf numFmtId="164" fontId="3" fillId="0" borderId="0" xfId="5" applyNumberFormat="1" applyFont="1" applyFill="1"/>
    <xf numFmtId="37" fontId="3" fillId="0" borderId="0" xfId="5" applyNumberFormat="1" applyFont="1" applyFill="1" applyBorder="1"/>
    <xf numFmtId="37" fontId="3" fillId="0" borderId="0" xfId="18" applyNumberFormat="1" applyFont="1" applyFill="1" applyBorder="1"/>
    <xf numFmtId="43" fontId="2" fillId="0" borderId="0" xfId="18" applyNumberFormat="1" applyFont="1" applyFill="1" applyBorder="1" applyAlignment="1">
      <alignment horizontal="left"/>
    </xf>
    <xf numFmtId="43" fontId="3" fillId="0" borderId="0" xfId="18" applyNumberFormat="1" applyFont="1" applyFill="1" applyBorder="1" applyAlignment="1">
      <alignment horizontal="center"/>
    </xf>
    <xf numFmtId="0" fontId="3" fillId="0" borderId="0" xfId="5" applyNumberFormat="1" applyFont="1" applyFill="1"/>
    <xf numFmtId="0" fontId="3" fillId="0" borderId="0" xfId="5" applyNumberFormat="1" applyFont="1" applyFill="1" applyAlignment="1">
      <alignment horizontal="left"/>
    </xf>
    <xf numFmtId="37" fontId="3" fillId="0" borderId="0" xfId="0" applyNumberFormat="1" applyFont="1" applyFill="1" applyBorder="1"/>
    <xf numFmtId="37" fontId="3" fillId="0" borderId="7" xfId="5" applyNumberFormat="1" applyFont="1" applyFill="1" applyBorder="1"/>
    <xf numFmtId="37" fontId="3" fillId="0" borderId="7" xfId="18" applyNumberFormat="1" applyFont="1" applyFill="1" applyBorder="1"/>
    <xf numFmtId="164" fontId="3" fillId="0" borderId="0" xfId="5" quotePrefix="1" applyNumberFormat="1" applyFont="1" applyFill="1" applyAlignment="1">
      <alignment horizontal="left"/>
    </xf>
    <xf numFmtId="164" fontId="2" fillId="0" borderId="0" xfId="5" applyNumberFormat="1" applyFont="1" applyFill="1"/>
    <xf numFmtId="173" fontId="28" fillId="0" borderId="17" xfId="52" applyNumberFormat="1" applyBorder="1" applyAlignment="1">
      <alignment horizontal="center"/>
    </xf>
    <xf numFmtId="0" fontId="18" fillId="0" borderId="0" xfId="0" applyFont="1"/>
    <xf numFmtId="17" fontId="2" fillId="0" borderId="0" xfId="0" quotePrefix="1" applyNumberFormat="1" applyFont="1" applyBorder="1" applyAlignment="1">
      <alignment horizontal="center"/>
    </xf>
    <xf numFmtId="0" fontId="2" fillId="0" borderId="1" xfId="0" applyFont="1" applyBorder="1" applyAlignment="1">
      <alignment horizontal="center"/>
    </xf>
    <xf numFmtId="37" fontId="0" fillId="0" borderId="0" xfId="0" applyNumberFormat="1"/>
    <xf numFmtId="0" fontId="0" fillId="0" borderId="0" xfId="0" applyAlignment="1">
      <alignment horizontal="right"/>
    </xf>
    <xf numFmtId="0" fontId="0" fillId="0" borderId="13" xfId="0" applyFill="1" applyBorder="1"/>
    <xf numFmtId="164" fontId="0" fillId="0" borderId="0" xfId="2" applyNumberFormat="1" applyFont="1"/>
    <xf numFmtId="164" fontId="2" fillId="0" borderId="0" xfId="2" applyNumberFormat="1" applyFont="1" applyAlignment="1">
      <alignment horizontal="center"/>
    </xf>
    <xf numFmtId="164" fontId="31" fillId="0" borderId="0" xfId="1" applyNumberFormat="1" applyFont="1" applyFill="1" applyBorder="1" applyAlignment="1">
      <alignment horizontal="right" textRotation="180"/>
    </xf>
    <xf numFmtId="17" fontId="0" fillId="0" borderId="0" xfId="0" applyNumberFormat="1" applyFill="1" applyAlignment="1">
      <alignment horizontal="center"/>
    </xf>
    <xf numFmtId="164" fontId="2" fillId="0" borderId="0" xfId="2" applyNumberFormat="1" applyFont="1" applyFill="1" applyAlignment="1">
      <alignment horizontal="left"/>
    </xf>
    <xf numFmtId="0" fontId="3" fillId="0" borderId="0" xfId="0" applyNumberFormat="1" applyFont="1" applyFill="1"/>
    <xf numFmtId="0" fontId="7" fillId="0" borderId="0" xfId="0" applyNumberFormat="1" applyFont="1" applyFill="1" applyAlignment="1">
      <alignment horizontal="center"/>
    </xf>
    <xf numFmtId="0" fontId="5" fillId="0" borderId="0" xfId="0" applyNumberFormat="1" applyFont="1" applyFill="1"/>
    <xf numFmtId="0" fontId="5" fillId="0" borderId="0" xfId="0" applyNumberFormat="1" applyFont="1" applyFill="1" applyAlignment="1">
      <alignment horizontal="center"/>
    </xf>
    <xf numFmtId="0" fontId="5" fillId="0" borderId="0" xfId="0" applyNumberFormat="1" applyFont="1" applyFill="1" applyAlignment="1">
      <alignment horizontal="right"/>
    </xf>
    <xf numFmtId="0" fontId="3" fillId="0" borderId="0" xfId="0" applyNumberFormat="1" applyFont="1" applyFill="1" applyAlignment="1">
      <alignment horizontal="center"/>
    </xf>
    <xf numFmtId="0" fontId="5" fillId="0" borderId="0" xfId="0" quotePrefix="1" applyNumberFormat="1" applyFont="1" applyFill="1" applyAlignment="1">
      <alignment horizontal="center"/>
    </xf>
    <xf numFmtId="0" fontId="3" fillId="0" borderId="0" xfId="0" applyFont="1" applyAlignment="1">
      <alignment horizontal="center"/>
    </xf>
    <xf numFmtId="0" fontId="2" fillId="0" borderId="0" xfId="0" applyNumberFormat="1" applyFont="1" applyFill="1" applyAlignment="1">
      <alignment horizontal="center"/>
    </xf>
    <xf numFmtId="164" fontId="3" fillId="0" borderId="0" xfId="2" applyNumberFormat="1" applyFont="1" applyFill="1" applyBorder="1"/>
    <xf numFmtId="0" fontId="39" fillId="0" borderId="0" xfId="0" applyFont="1" applyFill="1"/>
    <xf numFmtId="164" fontId="39" fillId="0" borderId="0" xfId="2" applyNumberFormat="1" applyFont="1" applyFill="1"/>
    <xf numFmtId="0" fontId="7" fillId="0" borderId="0" xfId="0" applyNumberFormat="1" applyFont="1" applyFill="1"/>
    <xf numFmtId="0" fontId="7" fillId="0" borderId="0" xfId="0" applyNumberFormat="1" applyFont="1" applyFill="1" applyAlignment="1">
      <alignment horizontal="left"/>
    </xf>
    <xf numFmtId="5" fontId="5" fillId="0" borderId="0" xfId="0" applyNumberFormat="1" applyFont="1" applyFill="1" applyBorder="1"/>
    <xf numFmtId="0" fontId="40" fillId="0" borderId="0" xfId="0" applyFont="1" applyFill="1" applyBorder="1" applyAlignment="1">
      <alignment horizontal="centerContinuous"/>
    </xf>
    <xf numFmtId="0" fontId="40" fillId="0" borderId="0" xfId="0" applyFont="1" applyFill="1" applyBorder="1"/>
    <xf numFmtId="0" fontId="41" fillId="0" borderId="0" xfId="49" applyFont="1" applyFill="1" applyBorder="1" applyAlignment="1">
      <alignment horizontal="center"/>
    </xf>
    <xf numFmtId="0" fontId="40" fillId="0" borderId="0" xfId="0" quotePrefix="1" applyFont="1" applyFill="1" applyBorder="1" applyAlignment="1">
      <alignment horizontal="center"/>
    </xf>
    <xf numFmtId="0" fontId="40" fillId="0" borderId="0" xfId="0" applyFont="1" applyFill="1" applyBorder="1" applyAlignment="1">
      <alignment horizontal="center"/>
    </xf>
    <xf numFmtId="17" fontId="40" fillId="0" borderId="0" xfId="0" applyNumberFormat="1" applyFont="1" applyFill="1" applyBorder="1" applyAlignment="1">
      <alignment horizontal="center"/>
    </xf>
    <xf numFmtId="164" fontId="40" fillId="0" borderId="0" xfId="2" applyNumberFormat="1" applyFont="1" applyFill="1" applyBorder="1"/>
    <xf numFmtId="10" fontId="40" fillId="0" borderId="0" xfId="0" applyNumberFormat="1" applyFont="1" applyFill="1" applyBorder="1"/>
    <xf numFmtId="164" fontId="3" fillId="0" borderId="0" xfId="2" applyNumberFormat="1" applyFont="1" applyFill="1"/>
    <xf numFmtId="49" fontId="2" fillId="0" borderId="0" xfId="18" applyNumberFormat="1" applyFont="1" applyFill="1" applyBorder="1" applyAlignment="1">
      <alignment horizontal="center" wrapText="1"/>
    </xf>
    <xf numFmtId="164" fontId="21" fillId="0" borderId="0" xfId="1" applyNumberFormat="1" applyFont="1" applyFill="1" applyBorder="1" applyAlignment="1">
      <alignment horizontal="right"/>
    </xf>
    <xf numFmtId="0" fontId="32" fillId="0" borderId="0" xfId="14" applyFont="1"/>
    <xf numFmtId="3" fontId="32" fillId="0" borderId="0" xfId="14" applyNumberFormat="1" applyFont="1"/>
    <xf numFmtId="0" fontId="3" fillId="0" borderId="0" xfId="14" applyFont="1"/>
    <xf numFmtId="0" fontId="32" fillId="0" borderId="0" xfId="14" applyFont="1" applyAlignment="1">
      <alignment horizontal="center"/>
    </xf>
    <xf numFmtId="164" fontId="33" fillId="0" borderId="0" xfId="3" applyNumberFormat="1" applyFont="1" applyFill="1" applyAlignment="1">
      <alignment horizontal="right"/>
    </xf>
    <xf numFmtId="164" fontId="33" fillId="0" borderId="0" xfId="3" applyNumberFormat="1" applyFont="1" applyAlignment="1">
      <alignment horizontal="right"/>
    </xf>
    <xf numFmtId="37" fontId="0" fillId="0" borderId="1" xfId="2" applyNumberFormat="1" applyFont="1" applyFill="1" applyBorder="1"/>
    <xf numFmtId="37" fontId="0" fillId="0" borderId="0" xfId="2" applyNumberFormat="1" applyFont="1" applyFill="1" applyBorder="1"/>
    <xf numFmtId="9" fontId="2" fillId="0" borderId="0" xfId="0" quotePrefix="1" applyNumberFormat="1" applyFont="1" applyFill="1" applyBorder="1" applyAlignment="1">
      <alignment horizontal="left"/>
    </xf>
    <xf numFmtId="37" fontId="2" fillId="0" borderId="0" xfId="0" applyNumberFormat="1" applyFont="1" applyFill="1" applyBorder="1" applyAlignment="1">
      <alignment horizontal="left"/>
    </xf>
    <xf numFmtId="0" fontId="35" fillId="0" borderId="0" xfId="0" quotePrefix="1" applyFont="1" applyFill="1" applyBorder="1" applyAlignment="1">
      <alignment horizontal="left"/>
    </xf>
    <xf numFmtId="0" fontId="2" fillId="0" borderId="0" xfId="0" quotePrefix="1" applyFont="1" applyFill="1" applyBorder="1" applyAlignment="1">
      <alignment horizontal="left"/>
    </xf>
    <xf numFmtId="37" fontId="3" fillId="0" borderId="0" xfId="2" applyNumberFormat="1" applyFont="1" applyFill="1" applyBorder="1"/>
    <xf numFmtId="0" fontId="3" fillId="0" borderId="20" xfId="0" quotePrefix="1"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14" fontId="3" fillId="0" borderId="26" xfId="0" applyNumberFormat="1" applyFont="1" applyFill="1" applyBorder="1" applyAlignment="1">
      <alignment horizontal="center"/>
    </xf>
    <xf numFmtId="14" fontId="3" fillId="0" borderId="28" xfId="0" applyNumberFormat="1" applyFont="1" applyFill="1" applyBorder="1" applyAlignment="1">
      <alignment horizontal="center"/>
    </xf>
    <xf numFmtId="0" fontId="29" fillId="0" borderId="0" xfId="0" applyFont="1" applyFill="1"/>
    <xf numFmtId="37" fontId="3" fillId="0" borderId="0" xfId="0" applyNumberFormat="1" applyFont="1" applyFill="1" applyProtection="1"/>
    <xf numFmtId="37" fontId="3" fillId="0" borderId="0" xfId="0" applyNumberFormat="1" applyFont="1" applyFill="1" applyBorder="1" applyProtection="1"/>
    <xf numFmtId="37" fontId="3" fillId="0" borderId="6" xfId="0" applyNumberFormat="1" applyFont="1" applyFill="1" applyBorder="1" applyProtection="1"/>
    <xf numFmtId="39" fontId="3" fillId="0" borderId="0" xfId="0" applyNumberFormat="1" applyFont="1" applyFill="1" applyProtection="1"/>
    <xf numFmtId="37" fontId="3" fillId="0" borderId="0" xfId="0" applyNumberFormat="1" applyFont="1" applyFill="1" applyBorder="1" applyAlignment="1" applyProtection="1">
      <alignment horizontal="centerContinuous"/>
    </xf>
    <xf numFmtId="164" fontId="32" fillId="0" borderId="0" xfId="3" applyNumberFormat="1" applyFont="1" applyAlignment="1">
      <alignment horizontal="right" textRotation="180"/>
    </xf>
    <xf numFmtId="17" fontId="2" fillId="0" borderId="0" xfId="18" applyNumberFormat="1" applyFont="1" applyFill="1" applyAlignment="1">
      <alignment horizontal="center"/>
    </xf>
    <xf numFmtId="164" fontId="0" fillId="0" borderId="0" xfId="1" applyNumberFormat="1" applyFont="1"/>
    <xf numFmtId="0" fontId="3" fillId="0" borderId="0" xfId="14" applyFont="1" applyFill="1"/>
    <xf numFmtId="0" fontId="32" fillId="0" borderId="0" xfId="14" applyFont="1" applyFill="1"/>
    <xf numFmtId="3" fontId="32" fillId="0" borderId="0" xfId="14" applyNumberFormat="1" applyFont="1" applyFill="1"/>
    <xf numFmtId="164" fontId="32" fillId="0" borderId="0" xfId="3" applyNumberFormat="1" applyFont="1" applyFill="1" applyAlignment="1">
      <alignment horizontal="right" textRotation="180"/>
    </xf>
    <xf numFmtId="0" fontId="3" fillId="0" borderId="0" xfId="14" applyFill="1"/>
    <xf numFmtId="169" fontId="2" fillId="0" borderId="0" xfId="54" applyNumberFormat="1" applyFont="1" applyFill="1" applyAlignment="1">
      <alignment horizontal="center"/>
    </xf>
    <xf numFmtId="0" fontId="28" fillId="0" borderId="0" xfId="53" applyFill="1"/>
    <xf numFmtId="0" fontId="3" fillId="0" borderId="29" xfId="52" applyFont="1" applyFill="1" applyBorder="1" applyAlignment="1">
      <alignment horizontal="center"/>
    </xf>
    <xf numFmtId="0" fontId="3" fillId="0" borderId="0" xfId="52" applyFont="1" applyFill="1" applyBorder="1" applyAlignment="1">
      <alignment horizontal="center"/>
    </xf>
    <xf numFmtId="0" fontId="28" fillId="0" borderId="0" xfId="52" applyFill="1"/>
    <xf numFmtId="0" fontId="28" fillId="0" borderId="30" xfId="50" applyFill="1" applyBorder="1" applyAlignment="1">
      <alignment horizontal="center"/>
    </xf>
    <xf numFmtId="0" fontId="3" fillId="0" borderId="30" xfId="52" applyFont="1" applyFill="1" applyBorder="1" applyAlignment="1">
      <alignment horizontal="center"/>
    </xf>
    <xf numFmtId="0" fontId="2" fillId="0" borderId="0" xfId="52" applyFont="1" applyFill="1" applyAlignment="1">
      <alignment horizontal="center"/>
    </xf>
    <xf numFmtId="174" fontId="3" fillId="0" borderId="30" xfId="52" applyNumberFormat="1" applyFont="1" applyFill="1" applyBorder="1" applyAlignment="1">
      <alignment horizontal="center"/>
    </xf>
    <xf numFmtId="174" fontId="3" fillId="0" borderId="0" xfId="52" applyNumberFormat="1" applyFont="1" applyFill="1" applyBorder="1" applyAlignment="1">
      <alignment horizontal="center"/>
    </xf>
    <xf numFmtId="0" fontId="3" fillId="0" borderId="18" xfId="52" applyFont="1" applyFill="1" applyBorder="1" applyAlignment="1">
      <alignment horizontal="center"/>
    </xf>
    <xf numFmtId="0" fontId="3" fillId="0" borderId="0" xfId="52" applyFont="1" applyFill="1" applyAlignment="1">
      <alignment horizontal="left"/>
    </xf>
    <xf numFmtId="43" fontId="28" fillId="0" borderId="0" xfId="52" applyNumberFormat="1" applyFill="1"/>
    <xf numFmtId="37" fontId="28" fillId="0" borderId="0" xfId="52" applyNumberFormat="1" applyFill="1"/>
    <xf numFmtId="37" fontId="28" fillId="0" borderId="0" xfId="52" applyNumberFormat="1" applyFill="1" applyBorder="1"/>
    <xf numFmtId="0" fontId="23" fillId="0" borderId="0" xfId="52" applyFont="1" applyFill="1" applyAlignment="1">
      <alignment horizontal="right" textRotation="180"/>
    </xf>
    <xf numFmtId="0" fontId="3" fillId="0" borderId="0" xfId="0" applyFont="1" applyFill="1" applyAlignment="1">
      <alignment horizontal="right" textRotation="180" wrapText="1"/>
    </xf>
    <xf numFmtId="164" fontId="0" fillId="0" borderId="0" xfId="0" applyNumberFormat="1"/>
    <xf numFmtId="0" fontId="16" fillId="0" borderId="0" xfId="53" applyFont="1" applyFill="1" applyAlignment="1">
      <alignment horizontal="center"/>
    </xf>
    <xf numFmtId="0" fontId="2" fillId="0" borderId="0" xfId="53" applyFont="1" applyFill="1" applyAlignment="1">
      <alignment horizontal="center"/>
    </xf>
    <xf numFmtId="3" fontId="2" fillId="0" borderId="0" xfId="53" applyNumberFormat="1" applyFont="1" applyFill="1" applyAlignment="1">
      <alignment horizontal="center"/>
    </xf>
    <xf numFmtId="3" fontId="0" fillId="0" borderId="0" xfId="0" applyNumberFormat="1"/>
    <xf numFmtId="0" fontId="3" fillId="0" borderId="0" xfId="53" applyFont="1" applyFill="1"/>
    <xf numFmtId="0" fontId="3" fillId="0" borderId="0" xfId="0" applyFont="1" applyFill="1" applyAlignment="1">
      <alignment horizontal="right"/>
    </xf>
    <xf numFmtId="3" fontId="3" fillId="0" borderId="0" xfId="0" applyNumberFormat="1" applyFont="1" applyFill="1"/>
    <xf numFmtId="0" fontId="32" fillId="0" borderId="0" xfId="0" applyFont="1" applyFill="1"/>
    <xf numFmtId="164" fontId="3" fillId="0" borderId="0" xfId="0" applyNumberFormat="1" applyFont="1" applyFill="1"/>
    <xf numFmtId="164" fontId="3" fillId="0" borderId="0" xfId="53" applyNumberFormat="1" applyFont="1" applyFill="1"/>
    <xf numFmtId="0" fontId="3" fillId="0" borderId="31" xfId="52" applyFont="1" applyBorder="1" applyAlignment="1"/>
    <xf numFmtId="0" fontId="3" fillId="0" borderId="32" xfId="52" applyFont="1" applyBorder="1" applyAlignment="1"/>
    <xf numFmtId="0" fontId="3" fillId="0" borderId="29" xfId="50" applyFont="1" applyFill="1" applyBorder="1" applyAlignment="1">
      <alignment horizontal="center"/>
    </xf>
    <xf numFmtId="43" fontId="0" fillId="0" borderId="0" xfId="1" applyFont="1"/>
    <xf numFmtId="0" fontId="30" fillId="0" borderId="0" xfId="0" applyFont="1" applyFill="1"/>
    <xf numFmtId="0" fontId="2" fillId="0" borderId="0" xfId="0" applyFont="1" applyFill="1"/>
    <xf numFmtId="37" fontId="0" fillId="0" borderId="6" xfId="0" applyNumberFormat="1" applyFill="1" applyBorder="1"/>
    <xf numFmtId="0" fontId="43" fillId="0" borderId="0" xfId="0" applyFont="1" applyFill="1"/>
    <xf numFmtId="164" fontId="0" fillId="0" borderId="0" xfId="2" applyNumberFormat="1" applyFont="1" applyBorder="1" applyAlignment="1">
      <alignment horizontal="center"/>
    </xf>
    <xf numFmtId="164" fontId="0" fillId="0" borderId="0" xfId="2" applyNumberFormat="1" applyFont="1" applyFill="1" applyBorder="1" applyAlignment="1">
      <alignment horizontal="center"/>
    </xf>
    <xf numFmtId="164" fontId="0" fillId="0" borderId="0" xfId="2" applyNumberFormat="1" applyFont="1" applyBorder="1"/>
    <xf numFmtId="164" fontId="0" fillId="0" borderId="0" xfId="2" applyNumberFormat="1" applyFont="1" applyFill="1" applyBorder="1"/>
    <xf numFmtId="37" fontId="3" fillId="0" borderId="0" xfId="0" applyNumberFormat="1" applyFont="1" applyBorder="1"/>
    <xf numFmtId="43" fontId="3" fillId="0" borderId="0" xfId="2" applyNumberFormat="1" applyFont="1" applyFill="1" applyBorder="1"/>
    <xf numFmtId="0" fontId="23" fillId="0" borderId="0" xfId="0" applyFont="1" applyAlignment="1">
      <alignment textRotation="180"/>
    </xf>
    <xf numFmtId="0" fontId="23" fillId="0" borderId="0" xfId="0" applyFont="1" applyFill="1" applyAlignment="1">
      <alignment textRotation="180"/>
    </xf>
    <xf numFmtId="0" fontId="23" fillId="0" borderId="0" xfId="0" quotePrefix="1" applyFont="1" applyFill="1" applyAlignment="1">
      <alignment horizontal="left" textRotation="180"/>
    </xf>
    <xf numFmtId="49" fontId="0" fillId="0" borderId="0" xfId="2" applyNumberFormat="1" applyFont="1" applyFill="1" applyAlignment="1">
      <alignment horizontal="left"/>
    </xf>
    <xf numFmtId="164" fontId="0" fillId="0" borderId="0" xfId="2" applyNumberFormat="1" applyFont="1" applyFill="1"/>
    <xf numFmtId="0" fontId="0" fillId="0" borderId="0" xfId="2" applyNumberFormat="1" applyFont="1" applyFill="1" applyAlignment="1">
      <alignment horizontal="center"/>
    </xf>
    <xf numFmtId="37" fontId="0" fillId="0" borderId="0" xfId="0" applyNumberFormat="1" applyFill="1" applyBorder="1"/>
    <xf numFmtId="0" fontId="0" fillId="0" borderId="10" xfId="0" quotePrefix="1" applyFill="1" applyBorder="1" applyAlignment="1">
      <alignment horizontal="left"/>
    </xf>
    <xf numFmtId="0" fontId="0" fillId="0" borderId="11" xfId="0" applyFill="1" applyBorder="1"/>
    <xf numFmtId="0" fontId="0" fillId="0" borderId="11" xfId="0" applyFill="1" applyBorder="1" applyAlignment="1">
      <alignment horizontal="center"/>
    </xf>
    <xf numFmtId="0" fontId="0" fillId="0" borderId="12" xfId="0" applyFill="1" applyBorder="1" applyAlignment="1">
      <alignment horizontal="center"/>
    </xf>
    <xf numFmtId="0" fontId="0" fillId="0" borderId="14" xfId="0" applyFill="1" applyBorder="1"/>
    <xf numFmtId="0" fontId="0" fillId="0" borderId="13" xfId="0" quotePrefix="1" applyFill="1" applyBorder="1" applyAlignment="1">
      <alignment horizontal="left"/>
    </xf>
    <xf numFmtId="164" fontId="0" fillId="0" borderId="0" xfId="2" applyNumberFormat="1" applyFont="1" applyFill="1" applyBorder="1" applyAlignment="1"/>
    <xf numFmtId="37" fontId="0" fillId="0" borderId="14" xfId="0" applyNumberFormat="1" applyFill="1" applyBorder="1"/>
    <xf numFmtId="0" fontId="0" fillId="0" borderId="0" xfId="0" applyFill="1" applyBorder="1" applyAlignment="1"/>
    <xf numFmtId="164" fontId="0" fillId="0" borderId="1" xfId="2" applyNumberFormat="1" applyFont="1" applyFill="1" applyBorder="1"/>
    <xf numFmtId="49" fontId="0" fillId="0" borderId="13" xfId="2" quotePrefix="1" applyNumberFormat="1" applyFont="1" applyFill="1" applyBorder="1" applyAlignment="1">
      <alignment horizontal="left"/>
    </xf>
    <xf numFmtId="37" fontId="0" fillId="0" borderId="0" xfId="2" quotePrefix="1" applyNumberFormat="1" applyFont="1" applyFill="1" applyBorder="1" applyAlignment="1">
      <alignment horizontal="center"/>
    </xf>
    <xf numFmtId="164" fontId="0" fillId="0" borderId="13" xfId="2" quotePrefix="1" applyNumberFormat="1" applyFont="1" applyFill="1" applyBorder="1" applyAlignment="1">
      <alignment horizontal="left"/>
    </xf>
    <xf numFmtId="10" fontId="11" fillId="0" borderId="0" xfId="55" applyNumberFormat="1" applyFont="1" applyFill="1" applyBorder="1"/>
    <xf numFmtId="10" fontId="11" fillId="0" borderId="14" xfId="55" applyNumberFormat="1" applyFont="1" applyFill="1" applyBorder="1"/>
    <xf numFmtId="0" fontId="0" fillId="0" borderId="15" xfId="0" applyFill="1" applyBorder="1"/>
    <xf numFmtId="0" fontId="0" fillId="0" borderId="1" xfId="0" applyFill="1" applyBorder="1"/>
    <xf numFmtId="10" fontId="11" fillId="0" borderId="16" xfId="55" applyNumberFormat="1" applyFont="1" applyFill="1" applyBorder="1"/>
    <xf numFmtId="0" fontId="11" fillId="0" borderId="0" xfId="0" applyFont="1" applyFill="1" applyBorder="1" applyAlignment="1">
      <alignment horizontal="center"/>
    </xf>
    <xf numFmtId="0" fontId="3" fillId="0" borderId="0" xfId="0" quotePrefix="1" applyFont="1" applyFill="1" applyBorder="1" applyAlignment="1">
      <alignment horizontal="left"/>
    </xf>
    <xf numFmtId="37" fontId="0" fillId="0" borderId="14" xfId="2" applyNumberFormat="1" applyFont="1" applyFill="1" applyBorder="1"/>
    <xf numFmtId="49" fontId="0" fillId="0" borderId="13" xfId="2" applyNumberFormat="1" applyFont="1" applyFill="1" applyBorder="1" applyAlignment="1">
      <alignment horizontal="left"/>
    </xf>
    <xf numFmtId="0" fontId="0" fillId="0" borderId="0" xfId="0" applyFont="1" applyFill="1" applyBorder="1"/>
    <xf numFmtId="37" fontId="3" fillId="0" borderId="14" xfId="0" applyNumberFormat="1" applyFont="1" applyFill="1" applyBorder="1"/>
    <xf numFmtId="0" fontId="0" fillId="0" borderId="13" xfId="2" applyNumberFormat="1" applyFont="1" applyFill="1" applyBorder="1" applyAlignment="1">
      <alignment horizontal="center"/>
    </xf>
    <xf numFmtId="166" fontId="0" fillId="0" borderId="0" xfId="55" applyNumberFormat="1" applyFont="1" applyFill="1" applyBorder="1" applyAlignment="1">
      <alignment horizontal="center"/>
    </xf>
    <xf numFmtId="37" fontId="3" fillId="0" borderId="0" xfId="2" applyNumberFormat="1" applyFont="1" applyFill="1" applyBorder="1" applyAlignment="1">
      <alignment horizontal="right"/>
    </xf>
    <xf numFmtId="0" fontId="0" fillId="0" borderId="16" xfId="0" applyFill="1" applyBorder="1"/>
    <xf numFmtId="5" fontId="3" fillId="0" borderId="0" xfId="0" applyNumberFormat="1" applyFont="1" applyFill="1"/>
    <xf numFmtId="37" fontId="2" fillId="0" borderId="0" xfId="0" applyNumberFormat="1" applyFont="1" applyFill="1"/>
    <xf numFmtId="37" fontId="0" fillId="0" borderId="3" xfId="0" applyNumberFormat="1" applyFill="1" applyBorder="1"/>
    <xf numFmtId="0" fontId="7" fillId="0" borderId="0" xfId="0" applyNumberFormat="1" applyFont="1" applyFill="1" applyBorder="1" applyAlignment="1">
      <alignment horizontal="center"/>
    </xf>
    <xf numFmtId="0" fontId="5" fillId="0" borderId="0" xfId="0" applyNumberFormat="1" applyFont="1" applyFill="1" applyAlignment="1">
      <alignment horizontal="left"/>
    </xf>
    <xf numFmtId="0" fontId="5" fillId="0" borderId="4" xfId="0" applyNumberFormat="1" applyFont="1" applyFill="1" applyBorder="1" applyAlignment="1">
      <alignment horizontal="right"/>
    </xf>
    <xf numFmtId="10" fontId="5" fillId="0" borderId="0" xfId="0" applyNumberFormat="1" applyFont="1" applyFill="1" applyAlignment="1">
      <alignment horizontal="right"/>
    </xf>
    <xf numFmtId="0" fontId="3" fillId="0" borderId="0" xfId="0" applyNumberFormat="1" applyFont="1" applyFill="1" applyAlignment="1">
      <alignment horizontal="right"/>
    </xf>
    <xf numFmtId="0" fontId="5" fillId="0" borderId="0" xfId="0" quotePrefix="1" applyNumberFormat="1" applyFont="1" applyFill="1" applyAlignment="1">
      <alignment horizontal="left"/>
    </xf>
    <xf numFmtId="14" fontId="7" fillId="0" borderId="0" xfId="0" applyNumberFormat="1" applyFont="1" applyFill="1" applyAlignment="1">
      <alignment horizontal="left"/>
    </xf>
    <xf numFmtId="0" fontId="7" fillId="0" borderId="13" xfId="0" applyNumberFormat="1" applyFont="1" applyFill="1" applyBorder="1" applyAlignment="1">
      <alignment horizontal="centerContinuous"/>
    </xf>
    <xf numFmtId="0" fontId="7" fillId="0" borderId="14" xfId="0" applyNumberFormat="1" applyFont="1" applyFill="1" applyBorder="1" applyAlignment="1">
      <alignment horizontal="center"/>
    </xf>
    <xf numFmtId="0" fontId="7" fillId="0" borderId="2" xfId="0" applyNumberFormat="1" applyFont="1" applyFill="1" applyBorder="1" applyAlignment="1">
      <alignment horizontal="center"/>
    </xf>
    <xf numFmtId="0" fontId="7" fillId="0" borderId="33" xfId="0" quotePrefix="1" applyNumberFormat="1" applyFont="1" applyFill="1" applyBorder="1" applyAlignment="1">
      <alignment horizontal="center"/>
    </xf>
    <xf numFmtId="0" fontId="7" fillId="0" borderId="15" xfId="0" applyNumberFormat="1" applyFont="1" applyFill="1" applyBorder="1" applyAlignment="1">
      <alignment horizontal="centerContinuous"/>
    </xf>
    <xf numFmtId="0" fontId="7" fillId="0" borderId="16" xfId="0" applyNumberFormat="1" applyFont="1" applyFill="1" applyBorder="1" applyAlignment="1">
      <alignment horizontal="center"/>
    </xf>
    <xf numFmtId="37" fontId="5" fillId="0" borderId="0" xfId="0" applyNumberFormat="1" applyFont="1" applyFill="1"/>
    <xf numFmtId="39" fontId="5" fillId="0" borderId="0" xfId="0" applyNumberFormat="1" applyFont="1" applyFill="1"/>
    <xf numFmtId="0" fontId="3" fillId="0" borderId="0" xfId="0" applyNumberFormat="1" applyFont="1" applyFill="1" applyAlignment="1">
      <alignment horizontal="centerContinuous"/>
    </xf>
    <xf numFmtId="0" fontId="5" fillId="0" borderId="19" xfId="0" applyNumberFormat="1" applyFont="1" applyFill="1" applyBorder="1" applyAlignment="1">
      <alignment horizontal="center"/>
    </xf>
    <xf numFmtId="0" fontId="5" fillId="0" borderId="0" xfId="0" applyNumberFormat="1" applyFont="1" applyFill="1" applyBorder="1"/>
    <xf numFmtId="0" fontId="0" fillId="0" borderId="0" xfId="0" applyNumberFormat="1" applyFill="1"/>
    <xf numFmtId="0" fontId="3" fillId="0" borderId="1" xfId="0" applyNumberFormat="1" applyFont="1" applyFill="1" applyBorder="1"/>
    <xf numFmtId="0" fontId="5" fillId="0" borderId="1" xfId="0" applyNumberFormat="1" applyFont="1" applyFill="1" applyBorder="1" applyAlignment="1">
      <alignment horizontal="center"/>
    </xf>
    <xf numFmtId="0" fontId="5" fillId="0" borderId="1" xfId="0" quotePrefix="1" applyNumberFormat="1" applyFont="1" applyFill="1" applyBorder="1" applyAlignment="1">
      <alignment horizontal="center"/>
    </xf>
    <xf numFmtId="171" fontId="5" fillId="0" borderId="0" xfId="10" applyNumberFormat="1" applyFont="1" applyFill="1" applyBorder="1"/>
    <xf numFmtId="37" fontId="3" fillId="0" borderId="0" xfId="1" applyNumberFormat="1" applyFont="1" applyFill="1" applyAlignment="1">
      <alignment horizontal="left"/>
    </xf>
    <xf numFmtId="0" fontId="3" fillId="0" borderId="0" xfId="0" quotePrefix="1" applyFont="1" applyFill="1" applyAlignment="1">
      <alignment horizontal="right"/>
    </xf>
    <xf numFmtId="5" fontId="0" fillId="0" borderId="7" xfId="0" applyNumberFormat="1" applyFill="1" applyBorder="1"/>
    <xf numFmtId="164" fontId="2" fillId="0" borderId="0" xfId="5" applyNumberFormat="1" applyFont="1" applyFill="1" applyAlignment="1">
      <alignment horizontal="left"/>
    </xf>
    <xf numFmtId="37" fontId="2" fillId="0" borderId="0" xfId="5" quotePrefix="1" applyNumberFormat="1" applyFont="1" applyFill="1" applyAlignment="1">
      <alignment horizontal="left"/>
    </xf>
    <xf numFmtId="43" fontId="5" fillId="0" borderId="0" xfId="5" applyFont="1" applyFill="1"/>
    <xf numFmtId="5" fontId="0" fillId="0" borderId="0" xfId="0" applyNumberFormat="1"/>
    <xf numFmtId="0" fontId="3" fillId="0" borderId="0" xfId="0" applyFont="1" applyFill="1" applyBorder="1" applyAlignment="1">
      <alignment horizontal="right"/>
    </xf>
    <xf numFmtId="37" fontId="3" fillId="0" borderId="0" xfId="1" quotePrefix="1" applyNumberFormat="1" applyFont="1" applyFill="1" applyAlignment="1">
      <alignment horizontal="right"/>
    </xf>
    <xf numFmtId="17" fontId="2" fillId="0" borderId="0" xfId="0" applyNumberFormat="1" applyFont="1" applyFill="1" applyBorder="1" applyAlignment="1">
      <alignment horizontal="center"/>
    </xf>
    <xf numFmtId="0" fontId="2" fillId="0" borderId="1" xfId="0" applyFont="1" applyFill="1" applyBorder="1" applyAlignment="1">
      <alignment horizontal="center"/>
    </xf>
    <xf numFmtId="5" fontId="3" fillId="0" borderId="0" xfId="1" applyNumberFormat="1" applyFont="1" applyFill="1" applyAlignment="1">
      <alignment horizontal="right"/>
    </xf>
    <xf numFmtId="5" fontId="3" fillId="0" borderId="3" xfId="1" applyNumberFormat="1" applyFont="1" applyFill="1" applyBorder="1" applyAlignment="1">
      <alignment horizontal="right"/>
    </xf>
    <xf numFmtId="0" fontId="23" fillId="0" borderId="0" xfId="0" applyFont="1" applyFill="1" applyAlignment="1">
      <alignment horizontal="right"/>
    </xf>
    <xf numFmtId="15" fontId="2" fillId="0" borderId="0" xfId="0" quotePrefix="1" applyNumberFormat="1" applyFont="1" applyFill="1" applyAlignment="1">
      <alignment horizontal="center"/>
    </xf>
    <xf numFmtId="37" fontId="0" fillId="0" borderId="0" xfId="2" applyNumberFormat="1" applyFont="1" applyFill="1" applyAlignment="1">
      <alignment horizontal="right"/>
    </xf>
    <xf numFmtId="17" fontId="5" fillId="0" borderId="0" xfId="0" applyNumberFormat="1" applyFont="1" applyFill="1" applyAlignment="1" applyProtection="1">
      <alignment horizontal="left"/>
    </xf>
    <xf numFmtId="164" fontId="0" fillId="0" borderId="0" xfId="0" quotePrefix="1" applyNumberFormat="1" applyFill="1" applyAlignment="1">
      <alignment horizontal="center"/>
    </xf>
    <xf numFmtId="0" fontId="13" fillId="0" borderId="0" xfId="14" applyFont="1"/>
    <xf numFmtId="0" fontId="0" fillId="0" borderId="0" xfId="0" applyAlignment="1"/>
    <xf numFmtId="0" fontId="0" fillId="0" borderId="7" xfId="0" applyBorder="1"/>
    <xf numFmtId="0" fontId="0" fillId="0" borderId="7" xfId="0" applyBorder="1" applyAlignment="1">
      <alignment horizontal="center" wrapText="1"/>
    </xf>
    <xf numFmtId="164" fontId="0" fillId="0" borderId="0" xfId="6" applyNumberFormat="1" applyFont="1"/>
    <xf numFmtId="164" fontId="0" fillId="0" borderId="6" xfId="0" applyNumberFormat="1" applyBorder="1"/>
    <xf numFmtId="164" fontId="0" fillId="0" borderId="6" xfId="6" applyNumberFormat="1" applyFont="1" applyBorder="1"/>
    <xf numFmtId="0" fontId="23" fillId="0" borderId="0" xfId="53" applyFont="1" applyAlignment="1">
      <alignment textRotation="180"/>
    </xf>
    <xf numFmtId="43" fontId="32" fillId="0" borderId="0" xfId="1" applyFont="1"/>
    <xf numFmtId="43" fontId="32" fillId="0" borderId="0" xfId="1" quotePrefix="1" applyFont="1"/>
    <xf numFmtId="43" fontId="3" fillId="0" borderId="0" xfId="1" applyFont="1"/>
    <xf numFmtId="164" fontId="1" fillId="0" borderId="0" xfId="1" applyNumberFormat="1" applyFont="1"/>
    <xf numFmtId="169" fontId="1" fillId="0" borderId="0" xfId="54" applyNumberFormat="1" applyFont="1" applyFill="1"/>
    <xf numFmtId="164" fontId="1" fillId="0" borderId="0" xfId="1" applyNumberFormat="1" applyFont="1" applyFill="1"/>
    <xf numFmtId="169" fontId="1" fillId="0" borderId="6" xfId="54" applyNumberFormat="1" applyFont="1" applyFill="1" applyBorder="1"/>
    <xf numFmtId="0" fontId="1" fillId="0" borderId="0" xfId="51" applyFont="1" applyFill="1"/>
    <xf numFmtId="0" fontId="1" fillId="0" borderId="0" xfId="0" applyFont="1"/>
    <xf numFmtId="0" fontId="1" fillId="0" borderId="0" xfId="53" applyFont="1" applyFill="1" applyAlignment="1">
      <alignment horizontal="center"/>
    </xf>
    <xf numFmtId="172" fontId="1" fillId="0" borderId="18" xfId="53" applyNumberFormat="1" applyFont="1" applyBorder="1" applyAlignment="1">
      <alignment horizontal="center"/>
    </xf>
    <xf numFmtId="3" fontId="1" fillId="0" borderId="0" xfId="0" applyNumberFormat="1" applyFont="1" applyFill="1"/>
    <xf numFmtId="164" fontId="1" fillId="0" borderId="9" xfId="7" applyNumberFormat="1" applyFont="1" applyBorder="1"/>
    <xf numFmtId="0" fontId="1" fillId="0" borderId="0" xfId="53" applyFont="1" applyFill="1"/>
    <xf numFmtId="164" fontId="28" fillId="0" borderId="7" xfId="53" applyNumberFormat="1" applyFill="1" applyBorder="1"/>
    <xf numFmtId="0" fontId="28" fillId="0" borderId="0" xfId="50" applyFont="1" applyFill="1" applyBorder="1" applyAlignment="1">
      <alignment horizontal="center"/>
    </xf>
    <xf numFmtId="0" fontId="3" fillId="0" borderId="32" xfId="52" applyFont="1" applyBorder="1" applyAlignment="1">
      <alignment horizontal="center"/>
    </xf>
    <xf numFmtId="0" fontId="1" fillId="0" borderId="0" xfId="52" applyNumberFormat="1" applyFont="1"/>
    <xf numFmtId="0" fontId="1" fillId="0" borderId="27" xfId="0" applyFont="1" applyFill="1" applyBorder="1" applyAlignment="1">
      <alignment horizontal="center"/>
    </xf>
    <xf numFmtId="0" fontId="1" fillId="0" borderId="0" xfId="0" applyFont="1" applyFill="1" applyAlignment="1">
      <alignment horizontal="left"/>
    </xf>
    <xf numFmtId="0" fontId="1" fillId="0" borderId="0" xfId="0" quotePrefix="1" applyFont="1" applyFill="1" applyAlignment="1">
      <alignment horizontal="left"/>
    </xf>
    <xf numFmtId="0" fontId="1" fillId="0" borderId="29" xfId="0" applyFont="1" applyFill="1" applyBorder="1" applyAlignment="1">
      <alignment horizontal="center" vertical="top" wrapText="1"/>
    </xf>
    <xf numFmtId="0" fontId="1" fillId="0" borderId="30" xfId="0" applyFont="1" applyFill="1" applyBorder="1" applyAlignment="1">
      <alignment horizontal="center" vertical="top" wrapText="1"/>
    </xf>
    <xf numFmtId="174" fontId="1" fillId="0" borderId="17" xfId="0" applyNumberFormat="1" applyFont="1" applyFill="1" applyBorder="1" applyAlignment="1">
      <alignment horizontal="center"/>
    </xf>
    <xf numFmtId="0" fontId="1" fillId="0" borderId="18" xfId="0" applyFont="1" applyFill="1" applyBorder="1" applyAlignment="1">
      <alignment horizontal="center"/>
    </xf>
    <xf numFmtId="0" fontId="1" fillId="0" borderId="0" xfId="0" applyFont="1" applyFill="1" applyBorder="1" applyAlignment="1">
      <alignment horizontal="center" vertical="top" wrapText="1"/>
    </xf>
    <xf numFmtId="174" fontId="1" fillId="0" borderId="0" xfId="0" applyNumberFormat="1" applyFont="1" applyFill="1" applyBorder="1" applyAlignment="1">
      <alignment horizontal="center"/>
    </xf>
    <xf numFmtId="0" fontId="1" fillId="0" borderId="0" xfId="0" quotePrefix="1" applyFont="1" applyFill="1" applyBorder="1" applyAlignment="1">
      <alignment horizontal="center" vertical="top" wrapText="1"/>
    </xf>
    <xf numFmtId="0" fontId="1" fillId="0" borderId="0" xfId="0" applyFont="1" applyFill="1" applyBorder="1"/>
    <xf numFmtId="37" fontId="2" fillId="0" borderId="0" xfId="1" quotePrefix="1" applyNumberFormat="1" applyFont="1" applyFill="1" applyAlignment="1">
      <alignment horizontal="center"/>
    </xf>
    <xf numFmtId="37" fontId="2" fillId="0" borderId="0" xfId="1" quotePrefix="1" applyNumberFormat="1" applyFont="1" applyFill="1" applyBorder="1" applyAlignment="1">
      <alignment horizontal="center"/>
    </xf>
    <xf numFmtId="37" fontId="2" fillId="0" borderId="0" xfId="1" applyNumberFormat="1" applyFont="1" applyFill="1"/>
    <xf numFmtId="37" fontId="2" fillId="0" borderId="0" xfId="1" applyNumberFormat="1" applyFont="1" applyFill="1" applyAlignment="1">
      <alignment horizontal="center"/>
    </xf>
    <xf numFmtId="172" fontId="1" fillId="0" borderId="0" xfId="1" applyNumberFormat="1" applyFont="1" applyFill="1" applyAlignment="1">
      <alignment horizontal="center"/>
    </xf>
    <xf numFmtId="17" fontId="2" fillId="0" borderId="1" xfId="1" quotePrefix="1" applyNumberFormat="1" applyFont="1" applyFill="1" applyBorder="1" applyAlignment="1">
      <alignment horizontal="center"/>
    </xf>
    <xf numFmtId="17" fontId="2" fillId="0" borderId="1" xfId="1" applyNumberFormat="1" applyFont="1" applyFill="1" applyBorder="1" applyAlignment="1">
      <alignment horizontal="center"/>
    </xf>
    <xf numFmtId="17" fontId="2" fillId="0" borderId="0" xfId="1" applyNumberFormat="1" applyFont="1" applyFill="1" applyBorder="1" applyAlignment="1">
      <alignment horizontal="center"/>
    </xf>
    <xf numFmtId="37" fontId="1" fillId="0" borderId="0" xfId="1" applyNumberFormat="1" applyFont="1" applyFill="1"/>
    <xf numFmtId="37" fontId="1" fillId="0" borderId="0" xfId="1" applyNumberFormat="1" applyFont="1" applyFill="1" applyBorder="1"/>
    <xf numFmtId="37" fontId="2" fillId="0" borderId="0" xfId="1" applyNumberFormat="1" applyFont="1" applyFill="1" applyBorder="1"/>
    <xf numFmtId="37" fontId="1" fillId="0" borderId="11" xfId="1" applyNumberFormat="1" applyFont="1" applyFill="1" applyBorder="1"/>
    <xf numFmtId="37" fontId="1" fillId="0" borderId="9" xfId="1" applyNumberFormat="1" applyFont="1" applyFill="1" applyBorder="1"/>
    <xf numFmtId="37" fontId="1" fillId="0" borderId="1" xfId="1" applyNumberFormat="1" applyFont="1" applyFill="1" applyBorder="1"/>
    <xf numFmtId="37" fontId="1" fillId="0" borderId="0" xfId="1" applyNumberFormat="1" applyFont="1" applyFill="1" applyAlignment="1">
      <alignment horizontal="left"/>
    </xf>
    <xf numFmtId="0" fontId="1" fillId="0" borderId="0" xfId="1" applyNumberFormat="1" applyFont="1" applyFill="1" applyAlignment="1">
      <alignment horizontal="left"/>
    </xf>
    <xf numFmtId="0" fontId="17" fillId="0" borderId="0" xfId="0" applyFont="1" applyFill="1" applyBorder="1" applyAlignment="1">
      <alignment vertical="top" indent="1"/>
    </xf>
    <xf numFmtId="164" fontId="2" fillId="0" borderId="0" xfId="1" applyNumberFormat="1" applyFont="1" applyFill="1" applyBorder="1" applyAlignment="1">
      <alignment horizontal="left"/>
    </xf>
    <xf numFmtId="172" fontId="1" fillId="0" borderId="0" xfId="1" applyNumberFormat="1" applyFont="1" applyFill="1" applyBorder="1" applyAlignment="1">
      <alignment horizontal="center"/>
    </xf>
    <xf numFmtId="37" fontId="2" fillId="0" borderId="0" xfId="1" quotePrefix="1" applyNumberFormat="1" applyFont="1" applyFill="1" applyBorder="1" applyAlignment="1">
      <alignment horizontal="left"/>
    </xf>
    <xf numFmtId="37" fontId="2" fillId="0" borderId="0" xfId="0" applyNumberFormat="1" applyFont="1" applyFill="1" applyBorder="1" applyAlignment="1">
      <alignment horizontal="center"/>
    </xf>
    <xf numFmtId="37" fontId="1" fillId="0" borderId="0" xfId="0" applyNumberFormat="1" applyFont="1" applyFill="1" applyBorder="1"/>
    <xf numFmtId="37" fontId="1" fillId="0" borderId="0" xfId="1" quotePrefix="1" applyNumberFormat="1" applyFont="1" applyFill="1" applyBorder="1" applyAlignment="1">
      <alignment horizontal="right"/>
    </xf>
    <xf numFmtId="9" fontId="1" fillId="0" borderId="0" xfId="54" applyFont="1" applyFill="1" applyBorder="1"/>
    <xf numFmtId="37" fontId="1" fillId="0" borderId="0" xfId="1" applyNumberFormat="1" applyFont="1" applyFill="1" applyBorder="1" applyAlignment="1">
      <alignment horizontal="left"/>
    </xf>
    <xf numFmtId="49" fontId="1" fillId="0" borderId="0" xfId="1" quotePrefix="1" applyNumberFormat="1" applyFont="1" applyFill="1" applyBorder="1" applyAlignment="1">
      <alignment horizontal="left"/>
    </xf>
    <xf numFmtId="164" fontId="1" fillId="0" borderId="0" xfId="1" quotePrefix="1" applyNumberFormat="1" applyFont="1" applyFill="1" applyBorder="1" applyAlignment="1">
      <alignment horizontal="left"/>
    </xf>
    <xf numFmtId="0" fontId="1" fillId="0" borderId="0" xfId="1" applyNumberFormat="1" applyFont="1" applyFill="1" applyBorder="1" applyAlignment="1">
      <alignment horizontal="left"/>
    </xf>
    <xf numFmtId="10" fontId="2" fillId="0" borderId="0" xfId="54" applyNumberFormat="1" applyFont="1" applyFill="1" applyBorder="1"/>
    <xf numFmtId="37" fontId="2" fillId="0" borderId="0" xfId="1" applyNumberFormat="1" applyFont="1" applyFill="1" applyAlignment="1"/>
    <xf numFmtId="37" fontId="2" fillId="0" borderId="0" xfId="1" quotePrefix="1" applyNumberFormat="1" applyFont="1" applyFill="1" applyAlignment="1"/>
    <xf numFmtId="37" fontId="34" fillId="0" borderId="1" xfId="1" applyNumberFormat="1" applyFont="1" applyFill="1" applyBorder="1" applyAlignment="1">
      <alignment horizontal="center" wrapText="1"/>
    </xf>
    <xf numFmtId="10" fontId="0" fillId="0" borderId="0" xfId="54" applyNumberFormat="1" applyFont="1" applyFill="1"/>
    <xf numFmtId="10" fontId="0" fillId="0" borderId="14" xfId="54" applyNumberFormat="1" applyFont="1" applyFill="1" applyBorder="1"/>
    <xf numFmtId="37" fontId="5" fillId="0" borderId="6" xfId="0" applyNumberFormat="1" applyFont="1" applyFill="1" applyBorder="1"/>
    <xf numFmtId="10" fontId="5" fillId="0" borderId="0" xfId="54" applyNumberFormat="1" applyFont="1" applyFill="1"/>
    <xf numFmtId="0" fontId="7" fillId="0" borderId="13" xfId="0" applyNumberFormat="1" applyFont="1" applyFill="1" applyBorder="1" applyAlignment="1">
      <alignment horizontal="center"/>
    </xf>
    <xf numFmtId="0" fontId="7" fillId="0" borderId="15" xfId="0" applyNumberFormat="1" applyFont="1" applyFill="1" applyBorder="1" applyAlignment="1">
      <alignment horizontal="center"/>
    </xf>
    <xf numFmtId="10" fontId="5" fillId="0" borderId="6" xfId="54" applyNumberFormat="1" applyFont="1" applyFill="1" applyBorder="1"/>
    <xf numFmtId="0" fontId="1" fillId="0" borderId="0" xfId="0" applyNumberFormat="1" applyFont="1" applyFill="1" applyAlignment="1">
      <alignment horizontal="centerContinuous"/>
    </xf>
    <xf numFmtId="37" fontId="1" fillId="0" borderId="0" xfId="1" quotePrefix="1" applyNumberFormat="1" applyFont="1" applyFill="1" applyAlignment="1">
      <alignment horizontal="right"/>
    </xf>
    <xf numFmtId="10" fontId="1" fillId="0" borderId="0" xfId="0" applyNumberFormat="1" applyFont="1" applyFill="1"/>
    <xf numFmtId="10" fontId="1" fillId="0" borderId="0" xfId="0" applyNumberFormat="1" applyFont="1" applyFill="1" applyBorder="1"/>
    <xf numFmtId="17" fontId="1" fillId="0" borderId="0" xfId="0" applyNumberFormat="1" applyFont="1" applyFill="1"/>
    <xf numFmtId="164" fontId="1" fillId="0" borderId="0" xfId="0" applyNumberFormat="1" applyFont="1" applyFill="1"/>
    <xf numFmtId="37" fontId="1" fillId="0" borderId="6" xfId="0" applyNumberFormat="1" applyFont="1" applyFill="1" applyBorder="1"/>
    <xf numFmtId="164" fontId="1" fillId="0" borderId="6" xfId="0" applyNumberFormat="1" applyFont="1" applyFill="1" applyBorder="1"/>
    <xf numFmtId="0" fontId="1" fillId="0" borderId="0" xfId="0" applyFont="1" applyFill="1" applyAlignment="1">
      <alignment vertical="top"/>
    </xf>
    <xf numFmtId="0" fontId="1" fillId="0" borderId="0" xfId="0" applyFont="1" applyFill="1" applyAlignment="1"/>
    <xf numFmtId="0" fontId="1" fillId="0" borderId="0" xfId="0" applyFont="1" applyBorder="1" applyAlignment="1">
      <alignment horizontal="center"/>
    </xf>
    <xf numFmtId="37" fontId="34" fillId="0" borderId="0" xfId="1" applyNumberFormat="1" applyFont="1" applyFill="1" applyAlignment="1">
      <alignment horizontal="center"/>
    </xf>
    <xf numFmtId="37" fontId="2" fillId="0" borderId="0" xfId="1" applyNumberFormat="1" applyFont="1" applyFill="1" applyAlignment="1">
      <alignment horizontal="center" wrapText="1"/>
    </xf>
    <xf numFmtId="164" fontId="47" fillId="0" borderId="0" xfId="1" applyNumberFormat="1" applyFont="1" applyFill="1" applyBorder="1" applyAlignment="1">
      <alignment horizontal="right" textRotation="180"/>
    </xf>
    <xf numFmtId="168" fontId="0" fillId="0" borderId="0" xfId="10" applyNumberFormat="1" applyFont="1"/>
    <xf numFmtId="168" fontId="0" fillId="0" borderId="6" xfId="10" applyNumberFormat="1" applyFont="1" applyBorder="1"/>
    <xf numFmtId="168" fontId="0" fillId="0" borderId="0" xfId="0" applyNumberFormat="1"/>
    <xf numFmtId="168" fontId="0" fillId="0" borderId="7" xfId="10" applyNumberFormat="1" applyFont="1" applyBorder="1"/>
    <xf numFmtId="43" fontId="0" fillId="0" borderId="0" xfId="2" applyNumberFormat="1" applyFont="1"/>
    <xf numFmtId="0" fontId="1" fillId="0" borderId="0" xfId="0" applyFont="1" applyFill="1" applyAlignment="1">
      <alignment horizontal="right"/>
    </xf>
    <xf numFmtId="5" fontId="3" fillId="0" borderId="0" xfId="0" applyNumberFormat="1" applyFont="1"/>
    <xf numFmtId="0" fontId="37" fillId="0" borderId="0" xfId="0" applyFont="1"/>
    <xf numFmtId="164" fontId="13" fillId="0" borderId="0" xfId="5" applyNumberFormat="1" applyFont="1" applyFill="1" applyAlignment="1">
      <alignment horizontal="left"/>
    </xf>
    <xf numFmtId="0" fontId="37" fillId="0" borderId="0" xfId="0" applyFont="1" applyFill="1"/>
    <xf numFmtId="37" fontId="37" fillId="0" borderId="0" xfId="1" applyNumberFormat="1" applyFont="1" applyFill="1" applyAlignment="1">
      <alignment horizontal="right"/>
    </xf>
    <xf numFmtId="0" fontId="37" fillId="0" borderId="0" xfId="0" applyFont="1" applyFill="1" applyBorder="1" applyAlignment="1">
      <alignment horizontal="right"/>
    </xf>
    <xf numFmtId="37" fontId="37" fillId="0" borderId="0" xfId="1" quotePrefix="1" applyNumberFormat="1" applyFont="1" applyFill="1" applyAlignment="1">
      <alignment horizontal="right"/>
    </xf>
    <xf numFmtId="37" fontId="13" fillId="0" borderId="0" xfId="5" quotePrefix="1" applyNumberFormat="1" applyFont="1" applyFill="1" applyAlignment="1">
      <alignment horizontal="left"/>
    </xf>
    <xf numFmtId="14" fontId="11" fillId="0" borderId="0" xfId="0" quotePrefix="1" applyNumberFormat="1" applyFont="1" applyFill="1" applyBorder="1" applyAlignment="1">
      <alignment horizontal="left"/>
    </xf>
    <xf numFmtId="37" fontId="2" fillId="0" borderId="0" xfId="5" applyNumberFormat="1" applyFont="1" applyFill="1" applyBorder="1" applyAlignment="1">
      <alignment horizontal="center"/>
    </xf>
    <xf numFmtId="37" fontId="17" fillId="0" borderId="1" xfId="5" applyNumberFormat="1" applyFont="1" applyFill="1" applyBorder="1" applyAlignment="1">
      <alignment horizontal="center"/>
    </xf>
    <xf numFmtId="37" fontId="28" fillId="0" borderId="32" xfId="52" applyNumberFormat="1" applyFill="1" applyBorder="1"/>
    <xf numFmtId="37" fontId="34" fillId="0" borderId="0" xfId="1" applyNumberFormat="1" applyFont="1" applyFill="1" applyBorder="1" applyAlignment="1">
      <alignment horizontal="center" wrapText="1"/>
    </xf>
    <xf numFmtId="0" fontId="2" fillId="0" borderId="0" xfId="0" applyFont="1"/>
    <xf numFmtId="164" fontId="0" fillId="0" borderId="6" xfId="2" applyNumberFormat="1" applyFont="1" applyBorder="1"/>
    <xf numFmtId="37" fontId="6" fillId="0" borderId="0" xfId="0" applyNumberFormat="1" applyFont="1" applyFill="1" applyBorder="1" applyProtection="1"/>
    <xf numFmtId="164" fontId="0" fillId="0" borderId="6" xfId="2" applyNumberFormat="1" applyFont="1" applyFill="1" applyBorder="1"/>
    <xf numFmtId="37" fontId="3" fillId="0" borderId="6" xfId="0" applyNumberFormat="1" applyFont="1" applyFill="1" applyBorder="1"/>
    <xf numFmtId="164" fontId="0" fillId="0" borderId="3" xfId="2" applyNumberFormat="1" applyFont="1" applyBorder="1"/>
    <xf numFmtId="37" fontId="3" fillId="0" borderId="3" xfId="0" applyNumberFormat="1" applyFont="1" applyBorder="1"/>
    <xf numFmtId="175" fontId="0" fillId="0" borderId="34" xfId="10" applyNumberFormat="1" applyFont="1" applyBorder="1"/>
    <xf numFmtId="0" fontId="1" fillId="0" borderId="0" xfId="14" applyFont="1" applyFill="1" applyAlignment="1">
      <alignment horizontal="right"/>
    </xf>
    <xf numFmtId="49" fontId="1" fillId="0" borderId="0" xfId="2" applyNumberFormat="1" applyFont="1" applyFill="1" applyAlignment="1">
      <alignment horizontal="left"/>
    </xf>
    <xf numFmtId="164" fontId="1" fillId="0" borderId="0" xfId="2" applyNumberFormat="1" applyFont="1" applyFill="1"/>
    <xf numFmtId="37" fontId="0" fillId="0" borderId="34" xfId="0" applyNumberFormat="1" applyFill="1" applyBorder="1"/>
    <xf numFmtId="37" fontId="0" fillId="0" borderId="6" xfId="2" applyNumberFormat="1" applyFont="1" applyFill="1" applyBorder="1"/>
    <xf numFmtId="0" fontId="1" fillId="0" borderId="0" xfId="0" applyFont="1" applyAlignment="1">
      <alignment horizontal="center"/>
    </xf>
    <xf numFmtId="37" fontId="0" fillId="0" borderId="3" xfId="0" applyNumberFormat="1" applyBorder="1"/>
    <xf numFmtId="164" fontId="1" fillId="0" borderId="0" xfId="2" applyNumberFormat="1" applyFont="1" applyFill="1" applyBorder="1" applyAlignment="1">
      <alignment horizontal="center"/>
    </xf>
    <xf numFmtId="0" fontId="1" fillId="0" borderId="0" xfId="14" applyFont="1" applyFill="1"/>
    <xf numFmtId="10" fontId="1" fillId="0" borderId="0" xfId="14" applyNumberFormat="1" applyFont="1" applyFill="1"/>
    <xf numFmtId="10" fontId="1" fillId="0" borderId="0" xfId="54" applyNumberFormat="1" applyFont="1" applyFill="1"/>
    <xf numFmtId="10" fontId="1" fillId="0" borderId="0" xfId="54" applyNumberFormat="1" applyFont="1" applyFill="1" applyBorder="1"/>
    <xf numFmtId="10" fontId="1" fillId="0" borderId="0" xfId="14" applyNumberFormat="1" applyFont="1" applyFill="1" applyBorder="1"/>
    <xf numFmtId="10" fontId="1" fillId="0" borderId="0" xfId="54" applyNumberFormat="1" applyFont="1" applyFill="1" applyBorder="1" applyAlignment="1">
      <alignment horizontal="right"/>
    </xf>
    <xf numFmtId="164" fontId="1" fillId="0" borderId="0" xfId="1" applyNumberFormat="1" applyFont="1" applyFill="1" applyBorder="1"/>
    <xf numFmtId="0" fontId="1" fillId="0" borderId="0" xfId="0" applyFont="1" applyBorder="1"/>
    <xf numFmtId="37" fontId="1" fillId="0" borderId="0" xfId="0" applyNumberFormat="1" applyFont="1" applyBorder="1"/>
    <xf numFmtId="164" fontId="1" fillId="0" borderId="0" xfId="2" applyNumberFormat="1" applyFont="1"/>
    <xf numFmtId="37" fontId="5" fillId="0" borderId="2" xfId="0" applyNumberFormat="1" applyFont="1" applyFill="1" applyBorder="1" applyAlignment="1" applyProtection="1">
      <alignment horizontal="center"/>
    </xf>
    <xf numFmtId="0" fontId="23" fillId="0" borderId="0" xfId="0" applyFont="1" applyAlignment="1">
      <alignment textRotation="180"/>
    </xf>
    <xf numFmtId="0" fontId="23" fillId="0" borderId="0" xfId="0" applyFont="1" applyFill="1" applyAlignment="1">
      <alignment textRotation="180"/>
    </xf>
    <xf numFmtId="0" fontId="2" fillId="0" borderId="0" xfId="0" applyFont="1" applyFill="1" applyAlignment="1">
      <alignment horizontal="center"/>
    </xf>
    <xf numFmtId="0" fontId="0" fillId="0" borderId="0" xfId="0" applyFill="1" applyAlignment="1">
      <alignment horizontal="center"/>
    </xf>
    <xf numFmtId="0" fontId="23" fillId="0" borderId="0" xfId="0" applyFont="1" applyFill="1" applyAlignment="1">
      <alignment horizontal="left" vertical="top" textRotation="180"/>
    </xf>
    <xf numFmtId="0" fontId="23" fillId="0" borderId="0" xfId="0" quotePrefix="1" applyFont="1" applyFill="1" applyAlignment="1">
      <alignment horizontal="left" vertical="top" textRotation="180"/>
    </xf>
    <xf numFmtId="0" fontId="23" fillId="0" borderId="0" xfId="0" applyFont="1" applyFill="1" applyAlignment="1">
      <alignment vertical="top" textRotation="180"/>
    </xf>
    <xf numFmtId="0" fontId="23" fillId="0" borderId="0" xfId="0" applyFont="1" applyAlignment="1">
      <alignment vertical="top" textRotation="180"/>
    </xf>
    <xf numFmtId="37" fontId="1" fillId="0" borderId="0" xfId="1" applyNumberFormat="1" applyFont="1" applyFill="1" applyAlignment="1">
      <alignment horizontal="right"/>
    </xf>
    <xf numFmtId="0" fontId="1" fillId="0" borderId="0" xfId="0" applyFont="1" applyAlignment="1">
      <alignment horizontal="right"/>
    </xf>
    <xf numFmtId="0" fontId="2" fillId="0" borderId="0" xfId="0" applyFont="1" applyFill="1" applyAlignment="1">
      <alignment horizontal="center"/>
    </xf>
    <xf numFmtId="10" fontId="5" fillId="0" borderId="0" xfId="17" applyNumberFormat="1" applyFont="1" applyFill="1" applyBorder="1" applyProtection="1"/>
    <xf numFmtId="5" fontId="1" fillId="0" borderId="0" xfId="1" applyNumberFormat="1" applyFont="1" applyFill="1" applyBorder="1" applyAlignment="1">
      <alignment horizontal="right"/>
    </xf>
    <xf numFmtId="164" fontId="1" fillId="0" borderId="0" xfId="5" applyNumberFormat="1" applyFont="1" applyFill="1"/>
    <xf numFmtId="164" fontId="1" fillId="0" borderId="7" xfId="5" applyNumberFormat="1" applyFont="1" applyFill="1" applyBorder="1"/>
    <xf numFmtId="164" fontId="0" fillId="0" borderId="7" xfId="0" applyNumberFormat="1" applyFill="1" applyBorder="1"/>
    <xf numFmtId="0"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xf numFmtId="0" fontId="1" fillId="0" borderId="0" xfId="0" quotePrefix="1" applyNumberFormat="1" applyFont="1" applyFill="1" applyBorder="1" applyAlignment="1">
      <alignment horizontal="left"/>
    </xf>
    <xf numFmtId="0" fontId="42" fillId="0" borderId="0" xfId="0" applyNumberFormat="1" applyFont="1" applyFill="1" applyBorder="1"/>
    <xf numFmtId="0" fontId="7" fillId="0" borderId="7" xfId="0" applyFont="1" applyFill="1" applyBorder="1" applyAlignment="1">
      <alignment horizontal="center"/>
    </xf>
    <xf numFmtId="0" fontId="5" fillId="0" borderId="0" xfId="0" applyFont="1" applyFill="1"/>
    <xf numFmtId="0" fontId="5" fillId="0" borderId="0" xfId="0" applyFont="1" applyFill="1" applyAlignment="1">
      <alignment horizontal="center"/>
    </xf>
    <xf numFmtId="0" fontId="11" fillId="0" borderId="7" xfId="0" applyFont="1" applyFill="1" applyBorder="1" applyAlignment="1">
      <alignment horizontal="center"/>
    </xf>
    <xf numFmtId="0" fontId="11" fillId="0" borderId="7" xfId="0" quotePrefix="1" applyFont="1" applyFill="1" applyBorder="1" applyAlignment="1">
      <alignment horizontal="center"/>
    </xf>
    <xf numFmtId="0" fontId="11" fillId="0" borderId="0" xfId="0" quotePrefix="1" applyNumberFormat="1" applyFont="1" applyFill="1" applyBorder="1" applyAlignment="1">
      <alignment horizontal="left"/>
    </xf>
    <xf numFmtId="37" fontId="48" fillId="0" borderId="0" xfId="0" applyNumberFormat="1" applyFont="1" applyFill="1" applyBorder="1" applyAlignment="1">
      <alignment horizontal="right"/>
    </xf>
    <xf numFmtId="0" fontId="1" fillId="0" borderId="32" xfId="0" applyFont="1" applyFill="1" applyBorder="1"/>
    <xf numFmtId="3" fontId="1" fillId="0" borderId="0" xfId="0" applyNumberFormat="1" applyFont="1" applyFill="1" applyBorder="1" applyAlignment="1">
      <alignment horizontal="right"/>
    </xf>
    <xf numFmtId="0" fontId="1" fillId="0" borderId="0" xfId="58" applyFont="1" applyFill="1" applyBorder="1" applyAlignment="1"/>
    <xf numFmtId="43" fontId="1" fillId="0" borderId="0" xfId="0" applyNumberFormat="1" applyFont="1" applyFill="1" applyBorder="1"/>
    <xf numFmtId="0" fontId="11" fillId="0" borderId="0" xfId="0" applyFont="1" applyFill="1" applyBorder="1"/>
    <xf numFmtId="5" fontId="44" fillId="0" borderId="0" xfId="0" applyNumberFormat="1" applyFont="1" applyFill="1" applyBorder="1"/>
    <xf numFmtId="5" fontId="49" fillId="0" borderId="0" xfId="0" applyNumberFormat="1" applyFont="1" applyFill="1" applyBorder="1"/>
    <xf numFmtId="10" fontId="1" fillId="0" borderId="0" xfId="54" applyNumberFormat="1" applyFont="1" applyFill="1" applyAlignment="1">
      <alignment horizontal="center"/>
    </xf>
    <xf numFmtId="5" fontId="2" fillId="0" borderId="0" xfId="0" applyNumberFormat="1" applyFont="1" applyFill="1" applyBorder="1"/>
    <xf numFmtId="43" fontId="0" fillId="0" borderId="0" xfId="2" applyFont="1" applyFill="1" applyBorder="1"/>
    <xf numFmtId="37" fontId="0" fillId="0" borderId="16" xfId="2" applyNumberFormat="1" applyFont="1" applyFill="1" applyBorder="1"/>
    <xf numFmtId="0" fontId="3" fillId="0" borderId="0" xfId="14" applyFill="1" applyAlignment="1">
      <alignment horizontal="center"/>
    </xf>
    <xf numFmtId="0" fontId="2" fillId="0" borderId="1" xfId="14" applyFont="1" applyFill="1" applyBorder="1" applyAlignment="1">
      <alignment horizontal="center"/>
    </xf>
    <xf numFmtId="0" fontId="2" fillId="0" borderId="0" xfId="14" applyFont="1" applyFill="1" applyBorder="1" applyAlignment="1">
      <alignment horizontal="center"/>
    </xf>
    <xf numFmtId="0" fontId="3" fillId="0" borderId="0" xfId="14" applyFill="1" applyBorder="1"/>
    <xf numFmtId="0" fontId="3" fillId="0" borderId="0" xfId="14" quotePrefix="1" applyFill="1" applyAlignment="1">
      <alignment horizontal="right"/>
    </xf>
    <xf numFmtId="5" fontId="7" fillId="0" borderId="0" xfId="14" applyNumberFormat="1" applyFont="1" applyFill="1" applyBorder="1"/>
    <xf numFmtId="37" fontId="3" fillId="0" borderId="0" xfId="14" applyNumberFormat="1" applyFill="1"/>
    <xf numFmtId="164" fontId="3" fillId="0" borderId="0" xfId="14" applyNumberFormat="1" applyFill="1"/>
    <xf numFmtId="5" fontId="1" fillId="0" borderId="0" xfId="0" applyNumberFormat="1" applyFont="1" applyFill="1"/>
    <xf numFmtId="5" fontId="3" fillId="0" borderId="0" xfId="14" applyNumberFormat="1" applyFill="1" applyBorder="1"/>
    <xf numFmtId="0" fontId="3" fillId="0" borderId="7" xfId="14" applyFill="1" applyBorder="1"/>
    <xf numFmtId="0" fontId="1" fillId="0" borderId="7" xfId="0" applyFont="1" applyFill="1" applyBorder="1"/>
    <xf numFmtId="0" fontId="3" fillId="0" borderId="0" xfId="14" applyFill="1" applyBorder="1" applyAlignment="1">
      <alignment horizontal="center"/>
    </xf>
    <xf numFmtId="0" fontId="3" fillId="0" borderId="0" xfId="14" applyFill="1" applyBorder="1" applyAlignment="1">
      <alignment horizontal="left"/>
    </xf>
    <xf numFmtId="37" fontId="3" fillId="0" borderId="0" xfId="14" quotePrefix="1" applyNumberFormat="1" applyFill="1" applyBorder="1" applyAlignment="1"/>
    <xf numFmtId="37" fontId="1" fillId="0" borderId="0" xfId="0" quotePrefix="1" applyNumberFormat="1" applyFont="1" applyFill="1" applyBorder="1" applyAlignment="1"/>
    <xf numFmtId="0" fontId="3" fillId="0" borderId="0" xfId="14" applyFill="1" applyAlignment="1">
      <alignment horizontal="left"/>
    </xf>
    <xf numFmtId="170" fontId="0" fillId="0" borderId="0" xfId="54" quotePrefix="1" applyNumberFormat="1" applyFont="1" applyFill="1" applyBorder="1" applyAlignment="1">
      <alignment horizontal="center"/>
    </xf>
    <xf numFmtId="37" fontId="3" fillId="0" borderId="1" xfId="14" quotePrefix="1" applyNumberFormat="1" applyFill="1" applyBorder="1" applyAlignment="1"/>
    <xf numFmtId="37" fontId="1" fillId="0" borderId="1" xfId="0" quotePrefix="1" applyNumberFormat="1" applyFont="1" applyFill="1" applyBorder="1" applyAlignment="1"/>
    <xf numFmtId="0" fontId="3" fillId="0" borderId="0" xfId="14" quotePrefix="1" applyFill="1" applyAlignment="1">
      <alignment horizontal="center"/>
    </xf>
    <xf numFmtId="37" fontId="3" fillId="0" borderId="0" xfId="14" applyNumberFormat="1" applyFill="1" applyAlignment="1"/>
    <xf numFmtId="37" fontId="1" fillId="0" borderId="0" xfId="0" applyNumberFormat="1" applyFont="1" applyFill="1" applyAlignment="1"/>
    <xf numFmtId="0" fontId="3" fillId="0" borderId="0" xfId="14" applyFill="1" applyBorder="1" applyAlignment="1"/>
    <xf numFmtId="0" fontId="3" fillId="0" borderId="0" xfId="14" quotePrefix="1" applyFill="1" applyAlignment="1">
      <alignment horizontal="left"/>
    </xf>
    <xf numFmtId="0" fontId="1" fillId="0" borderId="0" xfId="14" applyFont="1" applyFill="1" applyAlignment="1">
      <alignment horizontal="left"/>
    </xf>
    <xf numFmtId="3" fontId="3" fillId="0" borderId="0" xfId="14" applyNumberFormat="1" applyFill="1"/>
    <xf numFmtId="164" fontId="5" fillId="0" borderId="0" xfId="14" applyNumberFormat="1" applyFont="1" applyFill="1" applyBorder="1"/>
    <xf numFmtId="5" fontId="1" fillId="0" borderId="0" xfId="0" applyNumberFormat="1" applyFont="1" applyFill="1" applyBorder="1"/>
    <xf numFmtId="0" fontId="2" fillId="0" borderId="0" xfId="14" applyFont="1" applyFill="1" applyBorder="1"/>
    <xf numFmtId="0" fontId="50" fillId="0" borderId="0" xfId="14" applyFont="1" applyFill="1" applyBorder="1"/>
    <xf numFmtId="0" fontId="51" fillId="0" borderId="0" xfId="14" applyFont="1" applyFill="1" applyBorder="1" applyAlignment="1">
      <alignment horizontal="center"/>
    </xf>
    <xf numFmtId="0" fontId="51" fillId="0" borderId="0" xfId="14" applyFont="1" applyFill="1" applyBorder="1"/>
    <xf numFmtId="0" fontId="51" fillId="0" borderId="0" xfId="14" applyFont="1" applyFill="1" applyBorder="1" applyAlignment="1">
      <alignment horizontal="right"/>
    </xf>
    <xf numFmtId="164" fontId="50" fillId="0" borderId="0" xfId="1" applyNumberFormat="1" applyFont="1" applyFill="1" applyBorder="1"/>
    <xf numFmtId="164" fontId="50" fillId="0" borderId="0" xfId="14" applyNumberFormat="1" applyFont="1" applyFill="1" applyBorder="1"/>
    <xf numFmtId="0" fontId="50" fillId="0" borderId="0" xfId="14" applyFont="1" applyFill="1" applyBorder="1" applyAlignment="1">
      <alignment horizontal="right"/>
    </xf>
    <xf numFmtId="9" fontId="50" fillId="0" borderId="0" xfId="54" applyFont="1" applyFill="1" applyBorder="1"/>
    <xf numFmtId="0" fontId="50" fillId="0" borderId="0" xfId="14" applyFont="1" applyFill="1" applyBorder="1" applyAlignment="1">
      <alignment horizontal="left"/>
    </xf>
    <xf numFmtId="37" fontId="0" fillId="0" borderId="0" xfId="2" applyNumberFormat="1" applyFont="1" applyBorder="1"/>
    <xf numFmtId="37" fontId="17" fillId="0" borderId="1" xfId="5" applyNumberFormat="1" applyFont="1" applyFill="1" applyBorder="1" applyAlignment="1">
      <alignment horizontal="center"/>
    </xf>
    <xf numFmtId="1" fontId="0" fillId="0" borderId="7" xfId="0" applyNumberFormat="1" applyBorder="1"/>
    <xf numFmtId="1" fontId="0" fillId="0" borderId="0" xfId="0" applyNumberFormat="1"/>
    <xf numFmtId="0" fontId="1" fillId="0" borderId="0" xfId="90" applyFont="1" applyFill="1" applyAlignment="1"/>
    <xf numFmtId="0" fontId="1" fillId="0" borderId="0" xfId="90" applyFont="1" applyFill="1"/>
    <xf numFmtId="0" fontId="0" fillId="0" borderId="0" xfId="90" applyFont="1" applyFill="1"/>
    <xf numFmtId="0" fontId="1" fillId="0" borderId="0" xfId="90" applyFont="1" applyFill="1" applyAlignment="1">
      <alignment horizontal="center"/>
    </xf>
    <xf numFmtId="37" fontId="1" fillId="0" borderId="0" xfId="91" applyNumberFormat="1" applyFont="1" applyFill="1"/>
    <xf numFmtId="164" fontId="1" fillId="0" borderId="0" xfId="88" applyNumberFormat="1" applyFont="1" applyFill="1" applyBorder="1"/>
    <xf numFmtId="169" fontId="1" fillId="0" borderId="0" xfId="89" applyNumberFormat="1" applyFont="1" applyFill="1"/>
    <xf numFmtId="37" fontId="1" fillId="0" borderId="0" xfId="90" applyNumberFormat="1" applyFont="1" applyFill="1"/>
    <xf numFmtId="0" fontId="1" fillId="0" borderId="0" xfId="90" applyFont="1" applyFill="1" applyAlignment="1">
      <alignment horizontal="left" indent="1"/>
    </xf>
    <xf numFmtId="164" fontId="1" fillId="0" borderId="0" xfId="93" applyNumberFormat="1" applyFont="1" applyFill="1"/>
    <xf numFmtId="164" fontId="1" fillId="0" borderId="6" xfId="88" applyNumberFormat="1" applyFont="1" applyFill="1" applyBorder="1"/>
    <xf numFmtId="164" fontId="1" fillId="0" borderId="3" xfId="90" applyNumberFormat="1" applyFont="1" applyFill="1" applyBorder="1"/>
    <xf numFmtId="10" fontId="1" fillId="0" borderId="0" xfId="89" applyNumberFormat="1" applyFont="1" applyFill="1"/>
    <xf numFmtId="0" fontId="1" fillId="0" borderId="0" xfId="91" applyFill="1"/>
    <xf numFmtId="0" fontId="1" fillId="0" borderId="0" xfId="91" applyFont="1" applyFill="1"/>
    <xf numFmtId="169" fontId="1" fillId="0" borderId="0" xfId="90" applyNumberFormat="1" applyFont="1" applyFill="1"/>
    <xf numFmtId="164" fontId="1" fillId="0" borderId="0" xfId="90" applyNumberFormat="1" applyFont="1" applyFill="1" applyAlignment="1">
      <alignment horizontal="right"/>
    </xf>
    <xf numFmtId="10" fontId="3" fillId="0" borderId="0" xfId="54" applyNumberFormat="1" applyFont="1" applyFill="1" applyBorder="1"/>
    <xf numFmtId="10" fontId="3" fillId="0" borderId="7" xfId="54" applyNumberFormat="1" applyFont="1" applyFill="1" applyBorder="1"/>
    <xf numFmtId="167" fontId="2" fillId="0" borderId="0" xfId="54" applyNumberFormat="1" applyFont="1" applyFill="1" applyBorder="1"/>
    <xf numFmtId="164" fontId="2" fillId="0" borderId="1" xfId="5" applyNumberFormat="1" applyFont="1" applyFill="1" applyBorder="1" applyAlignment="1">
      <alignment horizontal="center"/>
    </xf>
    <xf numFmtId="0" fontId="1" fillId="0" borderId="0" xfId="0" applyFont="1" applyAlignment="1">
      <alignment horizontal="center"/>
    </xf>
    <xf numFmtId="0" fontId="0" fillId="0" borderId="0" xfId="0" applyAlignment="1">
      <alignment horizontal="center"/>
    </xf>
    <xf numFmtId="0" fontId="30" fillId="0" borderId="0" xfId="0" applyFont="1" applyAlignment="1">
      <alignment horizontal="center"/>
    </xf>
    <xf numFmtId="0" fontId="0" fillId="0" borderId="0" xfId="2" applyNumberFormat="1" applyFont="1" applyFill="1" applyBorder="1"/>
    <xf numFmtId="17" fontId="2" fillId="0" borderId="0" xfId="0" quotePrefix="1" applyNumberFormat="1" applyFont="1" applyFill="1" applyBorder="1" applyAlignment="1">
      <alignment horizontal="center"/>
    </xf>
    <xf numFmtId="0" fontId="2" fillId="0" borderId="0" xfId="90" applyFont="1" applyFill="1" applyAlignment="1"/>
    <xf numFmtId="37" fontId="2" fillId="0" borderId="6" xfId="5" applyNumberFormat="1" applyFont="1" applyFill="1" applyBorder="1"/>
    <xf numFmtId="10" fontId="2" fillId="0" borderId="6" xfId="54" applyNumberFormat="1" applyFont="1" applyFill="1" applyBorder="1"/>
    <xf numFmtId="164" fontId="0" fillId="0" borderId="0" xfId="6" applyNumberFormat="1" applyFont="1" applyBorder="1"/>
    <xf numFmtId="164" fontId="1" fillId="0" borderId="0" xfId="2" applyNumberFormat="1" applyFont="1" applyBorder="1" applyAlignment="1">
      <alignment horizontal="center"/>
    </xf>
    <xf numFmtId="175" fontId="0" fillId="0" borderId="0" xfId="10" applyNumberFormat="1" applyFont="1" applyBorder="1"/>
    <xf numFmtId="164" fontId="2" fillId="0" borderId="0" xfId="2" applyNumberFormat="1" applyFont="1"/>
    <xf numFmtId="164" fontId="2" fillId="0" borderId="0" xfId="2" applyNumberFormat="1" applyFont="1" applyFill="1" applyBorder="1" applyAlignment="1">
      <alignment horizontal="center"/>
    </xf>
    <xf numFmtId="0" fontId="0" fillId="0" borderId="6" xfId="0" applyBorder="1"/>
    <xf numFmtId="0" fontId="2" fillId="0" borderId="6" xfId="0" applyFont="1" applyBorder="1" applyAlignment="1">
      <alignment horizontal="center"/>
    </xf>
    <xf numFmtId="164" fontId="2" fillId="0" borderId="6" xfId="2" applyNumberFormat="1" applyFont="1" applyBorder="1"/>
    <xf numFmtId="164" fontId="0" fillId="0" borderId="6" xfId="2" applyNumberFormat="1" applyFont="1" applyFill="1" applyBorder="1" applyAlignment="1">
      <alignment horizontal="center"/>
    </xf>
    <xf numFmtId="0" fontId="2" fillId="0" borderId="6" xfId="0" applyFont="1" applyBorder="1"/>
    <xf numFmtId="0" fontId="52" fillId="0" borderId="0" xfId="0" applyFont="1" applyFill="1"/>
    <xf numFmtId="3" fontId="1" fillId="0" borderId="0" xfId="0" applyNumberFormat="1" applyFont="1" applyFill="1" applyBorder="1"/>
    <xf numFmtId="164" fontId="1" fillId="0" borderId="0" xfId="93" applyNumberFormat="1" applyFont="1" applyFill="1" applyBorder="1" applyProtection="1">
      <protection locked="0"/>
    </xf>
    <xf numFmtId="9" fontId="1" fillId="0" borderId="0" xfId="54" applyNumberFormat="1" applyFont="1" applyFill="1" applyBorder="1" applyProtection="1">
      <protection locked="0"/>
    </xf>
    <xf numFmtId="169" fontId="1" fillId="0" borderId="0" xfId="54" applyNumberFormat="1" applyFont="1" applyFill="1" applyBorder="1" applyProtection="1">
      <protection locked="0"/>
    </xf>
    <xf numFmtId="164" fontId="1" fillId="0" borderId="0" xfId="0" applyNumberFormat="1" applyFont="1" applyFill="1" applyBorder="1"/>
    <xf numFmtId="164" fontId="0" fillId="0" borderId="0" xfId="93" applyNumberFormat="1" applyFont="1" applyBorder="1"/>
    <xf numFmtId="164" fontId="1" fillId="0" borderId="0" xfId="93" applyNumberFormat="1" applyFont="1" applyFill="1" applyAlignment="1">
      <alignment horizontal="left"/>
    </xf>
    <xf numFmtId="3" fontId="1" fillId="0" borderId="3" xfId="0" applyNumberFormat="1" applyFont="1" applyFill="1" applyBorder="1"/>
    <xf numFmtId="43" fontId="1" fillId="0" borderId="0" xfId="0" applyNumberFormat="1" applyFont="1" applyFill="1"/>
    <xf numFmtId="164" fontId="18" fillId="0" borderId="0" xfId="1" applyNumberFormat="1" applyFont="1" applyFill="1" applyAlignment="1">
      <alignment horizontal="left"/>
    </xf>
    <xf numFmtId="0" fontId="18" fillId="0" borderId="0" xfId="0" applyFont="1" applyFill="1" applyAlignment="1">
      <alignment horizontal="center"/>
    </xf>
    <xf numFmtId="0" fontId="18" fillId="0" borderId="0" xfId="0" applyFont="1" applyFill="1" applyBorder="1" applyAlignment="1">
      <alignment horizontal="center"/>
    </xf>
    <xf numFmtId="164" fontId="50" fillId="0" borderId="6" xfId="14" applyNumberFormat="1" applyFont="1" applyFill="1" applyBorder="1"/>
    <xf numFmtId="168" fontId="50" fillId="0" borderId="0" xfId="1" applyNumberFormat="1" applyFont="1" applyFill="1" applyBorder="1"/>
    <xf numFmtId="168" fontId="50" fillId="0" borderId="0" xfId="14" applyNumberFormat="1" applyFont="1" applyFill="1" applyBorder="1"/>
    <xf numFmtId="171" fontId="3" fillId="0" borderId="0" xfId="0" applyNumberFormat="1" applyFont="1" applyFill="1"/>
    <xf numFmtId="176" fontId="1" fillId="0" borderId="0" xfId="5" applyNumberFormat="1" applyFont="1" applyFill="1"/>
    <xf numFmtId="176" fontId="0" fillId="0" borderId="0" xfId="0" applyNumberFormat="1"/>
    <xf numFmtId="176" fontId="1" fillId="0" borderId="7" xfId="5" applyNumberFormat="1" applyFont="1" applyFill="1" applyBorder="1"/>
    <xf numFmtId="176" fontId="1" fillId="0" borderId="0" xfId="0" applyNumberFormat="1" applyFont="1" applyFill="1"/>
    <xf numFmtId="10" fontId="1" fillId="0" borderId="0" xfId="54" applyNumberFormat="1" applyFont="1" applyFill="1" applyAlignment="1">
      <alignment horizontal="right"/>
    </xf>
    <xf numFmtId="0" fontId="2" fillId="0" borderId="0" xfId="0" applyFont="1" applyFill="1" applyBorder="1"/>
    <xf numFmtId="0" fontId="1" fillId="0" borderId="0" xfId="92"/>
    <xf numFmtId="0" fontId="1" fillId="0" borderId="0" xfId="94"/>
    <xf numFmtId="0" fontId="1" fillId="0" borderId="0" xfId="92" applyFill="1"/>
    <xf numFmtId="0" fontId="1" fillId="0" borderId="0" xfId="94" applyFill="1"/>
    <xf numFmtId="169" fontId="1" fillId="0" borderId="6" xfId="94" applyNumberFormat="1" applyFill="1" applyBorder="1"/>
    <xf numFmtId="0" fontId="1" fillId="0" borderId="0" xfId="94" applyAlignment="1">
      <alignment horizontal="center"/>
    </xf>
    <xf numFmtId="0" fontId="1" fillId="0" borderId="0" xfId="92" applyFont="1" applyFill="1"/>
    <xf numFmtId="0" fontId="1" fillId="0" borderId="0" xfId="94" applyFont="1" applyFill="1"/>
    <xf numFmtId="172" fontId="1" fillId="0" borderId="0" xfId="94" applyNumberFormat="1" applyAlignment="1">
      <alignment horizontal="center"/>
    </xf>
    <xf numFmtId="0" fontId="2" fillId="0" borderId="0" xfId="94" applyFont="1" applyAlignment="1">
      <alignment horizontal="center"/>
    </xf>
    <xf numFmtId="0" fontId="26" fillId="0" borderId="0" xfId="94" applyFont="1"/>
    <xf numFmtId="0" fontId="1" fillId="0" borderId="0" xfId="0" applyFont="1" applyAlignment="1">
      <alignment horizontal="center"/>
    </xf>
    <xf numFmtId="37" fontId="1" fillId="0" borderId="0" xfId="93" applyNumberFormat="1" applyFont="1" applyFill="1"/>
    <xf numFmtId="37" fontId="1" fillId="0" borderId="0" xfId="93" applyNumberFormat="1" applyFont="1" applyFill="1" applyAlignment="1">
      <alignment horizontal="left"/>
    </xf>
    <xf numFmtId="0" fontId="2" fillId="0" borderId="0" xfId="92" applyFont="1" applyFill="1"/>
    <xf numFmtId="0" fontId="2" fillId="0" borderId="0" xfId="92" quotePrefix="1" applyFont="1" applyFill="1" applyBorder="1" applyAlignment="1">
      <alignment horizontal="left"/>
    </xf>
    <xf numFmtId="0" fontId="2" fillId="0" borderId="0" xfId="92" applyFont="1" applyFill="1" applyAlignment="1">
      <alignment horizontal="center"/>
    </xf>
    <xf numFmtId="37" fontId="2" fillId="0" borderId="0" xfId="92" quotePrefix="1" applyNumberFormat="1" applyFont="1" applyFill="1" applyBorder="1" applyAlignment="1">
      <alignment horizontal="left"/>
    </xf>
    <xf numFmtId="37" fontId="2" fillId="0" borderId="0" xfId="93" applyNumberFormat="1" applyFont="1" applyFill="1" applyBorder="1" applyAlignment="1">
      <alignment horizontal="center" wrapText="1"/>
    </xf>
    <xf numFmtId="37" fontId="2" fillId="0" borderId="0" xfId="92" applyNumberFormat="1" applyFont="1" applyFill="1" applyBorder="1" applyAlignment="1">
      <alignment horizontal="left"/>
    </xf>
    <xf numFmtId="165" fontId="2" fillId="0" borderId="0" xfId="92" applyNumberFormat="1" applyFont="1" applyFill="1" applyAlignment="1">
      <alignment horizontal="center"/>
    </xf>
    <xf numFmtId="164" fontId="2" fillId="0" borderId="0" xfId="93" applyNumberFormat="1" applyFont="1" applyFill="1" applyAlignment="1">
      <alignment horizontal="left"/>
    </xf>
    <xf numFmtId="0" fontId="1" fillId="0" borderId="0" xfId="92" applyFill="1" applyAlignment="1">
      <alignment horizontal="center"/>
    </xf>
    <xf numFmtId="0" fontId="2" fillId="0" borderId="1" xfId="92" applyFont="1" applyFill="1" applyBorder="1" applyAlignment="1">
      <alignment horizontal="center"/>
    </xf>
    <xf numFmtId="37" fontId="1" fillId="0" borderId="0" xfId="92" applyNumberFormat="1" applyFill="1"/>
    <xf numFmtId="37" fontId="1" fillId="0" borderId="35" xfId="0" applyNumberFormat="1" applyFont="1" applyBorder="1"/>
    <xf numFmtId="5" fontId="1" fillId="0" borderId="35" xfId="0" applyNumberFormat="1" applyFont="1" applyFill="1" applyBorder="1"/>
    <xf numFmtId="164" fontId="1" fillId="0" borderId="35" xfId="0" applyNumberFormat="1" applyFont="1" applyFill="1" applyBorder="1"/>
    <xf numFmtId="0" fontId="1" fillId="0" borderId="0" xfId="92" quotePrefix="1" applyFill="1" applyAlignment="1">
      <alignment horizontal="center"/>
    </xf>
    <xf numFmtId="0" fontId="1" fillId="0" borderId="0" xfId="92" quotePrefix="1" applyFill="1" applyAlignment="1">
      <alignment horizontal="left" wrapText="1"/>
    </xf>
    <xf numFmtId="0" fontId="1" fillId="0" borderId="0" xfId="92" quotePrefix="1" applyFill="1" applyAlignment="1">
      <alignment horizontal="left"/>
    </xf>
    <xf numFmtId="37" fontId="1" fillId="0" borderId="0" xfId="93" applyNumberFormat="1" applyFont="1" applyFill="1" applyBorder="1"/>
    <xf numFmtId="37" fontId="2" fillId="0" borderId="0" xfId="93" applyNumberFormat="1" applyFont="1" applyFill="1" applyBorder="1"/>
    <xf numFmtId="37" fontId="1" fillId="0" borderId="11" xfId="93" applyNumberFormat="1" applyFont="1" applyFill="1" applyBorder="1"/>
    <xf numFmtId="37" fontId="1" fillId="0" borderId="9" xfId="93" applyNumberFormat="1" applyFont="1" applyFill="1" applyBorder="1"/>
    <xf numFmtId="37" fontId="1" fillId="0" borderId="1" xfId="93" applyNumberFormat="1" applyFont="1" applyFill="1" applyBorder="1"/>
    <xf numFmtId="172" fontId="1" fillId="0" borderId="0" xfId="93" applyNumberFormat="1" applyFont="1" applyFill="1" applyBorder="1" applyAlignment="1">
      <alignment horizontal="center"/>
    </xf>
    <xf numFmtId="37" fontId="2" fillId="0" borderId="0" xfId="93" quotePrefix="1" applyNumberFormat="1" applyFont="1" applyFill="1" applyBorder="1" applyAlignment="1">
      <alignment horizontal="left"/>
    </xf>
    <xf numFmtId="37" fontId="2" fillId="0" borderId="0" xfId="93" quotePrefix="1" applyNumberFormat="1" applyFont="1" applyFill="1" applyBorder="1" applyAlignment="1">
      <alignment horizontal="center"/>
    </xf>
    <xf numFmtId="37" fontId="2" fillId="0" borderId="0" xfId="93" applyNumberFormat="1" applyFont="1" applyFill="1" applyBorder="1" applyAlignment="1">
      <alignment horizontal="center"/>
    </xf>
    <xf numFmtId="37" fontId="1" fillId="0" borderId="0" xfId="93" quotePrefix="1" applyNumberFormat="1" applyFont="1" applyFill="1" applyBorder="1" applyAlignment="1">
      <alignment horizontal="right"/>
    </xf>
    <xf numFmtId="37" fontId="1" fillId="0" borderId="0" xfId="93" applyNumberFormat="1" applyFont="1" applyFill="1" applyBorder="1" applyAlignment="1">
      <alignment horizontal="right"/>
    </xf>
    <xf numFmtId="37" fontId="1" fillId="0" borderId="0" xfId="93" quotePrefix="1" applyNumberFormat="1" applyFont="1" applyFill="1" applyBorder="1" applyAlignment="1">
      <alignment horizontal="center"/>
    </xf>
    <xf numFmtId="0" fontId="46" fillId="0" borderId="0" xfId="0" applyFont="1" applyFill="1" applyBorder="1"/>
    <xf numFmtId="43" fontId="1" fillId="0" borderId="0" xfId="93" applyFont="1" applyFill="1" applyBorder="1"/>
    <xf numFmtId="37" fontId="1" fillId="0" borderId="0" xfId="93" applyNumberFormat="1" applyFont="1" applyFill="1" applyBorder="1" applyAlignment="1">
      <alignment horizontal="left"/>
    </xf>
    <xf numFmtId="49" fontId="1" fillId="0" borderId="0" xfId="93" quotePrefix="1" applyNumberFormat="1" applyFont="1" applyFill="1" applyBorder="1" applyAlignment="1">
      <alignment horizontal="left"/>
    </xf>
    <xf numFmtId="164" fontId="1" fillId="0" borderId="0" xfId="93" quotePrefix="1" applyNumberFormat="1" applyFont="1" applyFill="1" applyBorder="1" applyAlignment="1">
      <alignment horizontal="left"/>
    </xf>
    <xf numFmtId="164" fontId="1" fillId="0" borderId="0" xfId="93" applyNumberFormat="1" applyFont="1" applyFill="1" applyBorder="1"/>
    <xf numFmtId="0" fontId="1" fillId="0" borderId="0" xfId="93" applyNumberFormat="1" applyFont="1" applyFill="1" applyBorder="1" applyAlignment="1">
      <alignment horizontal="left"/>
    </xf>
    <xf numFmtId="167" fontId="1" fillId="0" borderId="0" xfId="93" applyNumberFormat="1" applyFont="1" applyFill="1" applyBorder="1"/>
    <xf numFmtId="10" fontId="2" fillId="0" borderId="0" xfId="93" applyNumberFormat="1" applyFont="1" applyFill="1" applyBorder="1"/>
    <xf numFmtId="167" fontId="2" fillId="0" borderId="0" xfId="93" applyNumberFormat="1" applyFont="1" applyFill="1" applyBorder="1"/>
    <xf numFmtId="0" fontId="2" fillId="0" borderId="0" xfId="0" quotePrefix="1" applyFont="1" applyFill="1" applyBorder="1" applyAlignment="1">
      <alignment horizontal="center"/>
    </xf>
    <xf numFmtId="37" fontId="17" fillId="0" borderId="0" xfId="1" applyNumberFormat="1" applyFont="1" applyFill="1" applyBorder="1" applyAlignment="1">
      <alignment horizontal="center"/>
    </xf>
    <xf numFmtId="0" fontId="17" fillId="0" borderId="0" xfId="0" applyFont="1" applyFill="1" applyAlignment="1">
      <alignment horizontal="center"/>
    </xf>
    <xf numFmtId="0" fontId="17" fillId="0" borderId="0" xfId="1" applyNumberFormat="1" applyFont="1" applyFill="1" applyBorder="1" applyAlignment="1">
      <alignment horizontal="center"/>
    </xf>
    <xf numFmtId="165" fontId="23" fillId="0" borderId="0" xfId="0" applyNumberFormat="1" applyFont="1" applyFill="1" applyAlignment="1">
      <alignment horizontal="center"/>
    </xf>
    <xf numFmtId="43" fontId="18" fillId="0" borderId="1" xfId="1" applyNumberFormat="1" applyFont="1" applyFill="1" applyBorder="1"/>
    <xf numFmtId="14" fontId="17" fillId="0" borderId="1" xfId="1" applyNumberFormat="1" applyFont="1" applyFill="1" applyBorder="1" applyAlignment="1">
      <alignment horizontal="center"/>
    </xf>
    <xf numFmtId="10" fontId="18" fillId="0" borderId="1" xfId="1" applyNumberFormat="1" applyFont="1" applyFill="1" applyBorder="1"/>
    <xf numFmtId="37" fontId="17" fillId="0" borderId="1" xfId="1" applyNumberFormat="1" applyFont="1" applyFill="1" applyBorder="1" applyAlignment="1">
      <alignment horizontal="center"/>
    </xf>
    <xf numFmtId="10" fontId="17" fillId="0" borderId="1" xfId="1" applyNumberFormat="1" applyFont="1" applyFill="1" applyBorder="1" applyAlignment="1">
      <alignment horizontal="center"/>
    </xf>
    <xf numFmtId="164" fontId="18" fillId="0" borderId="0" xfId="1" applyNumberFormat="1" applyFont="1" applyFill="1" applyBorder="1"/>
    <xf numFmtId="43" fontId="18" fillId="0" borderId="0" xfId="1" applyFont="1" applyFill="1" applyBorder="1"/>
    <xf numFmtId="43" fontId="18" fillId="0" borderId="0" xfId="1" applyNumberFormat="1" applyFont="1" applyFill="1" applyBorder="1"/>
    <xf numFmtId="3" fontId="18" fillId="0" borderId="0" xfId="1" applyNumberFormat="1" applyFont="1" applyFill="1" applyBorder="1"/>
    <xf numFmtId="0" fontId="18" fillId="0" borderId="0" xfId="0" applyFont="1" applyFill="1" applyAlignment="1">
      <alignment horizontal="left"/>
    </xf>
    <xf numFmtId="3" fontId="53" fillId="0" borderId="0" xfId="1" applyNumberFormat="1" applyFont="1" applyFill="1" applyBorder="1"/>
    <xf numFmtId="164" fontId="53" fillId="0" borderId="0" xfId="1" applyNumberFormat="1" applyFont="1" applyFill="1" applyBorder="1"/>
    <xf numFmtId="3" fontId="18" fillId="0" borderId="0" xfId="0" applyNumberFormat="1" applyFont="1" applyFill="1"/>
    <xf numFmtId="164" fontId="18" fillId="0" borderId="0" xfId="1" applyNumberFormat="1" applyFont="1" applyFill="1"/>
    <xf numFmtId="0" fontId="18" fillId="0" borderId="0" xfId="0" applyFont="1" applyFill="1" applyBorder="1"/>
    <xf numFmtId="10" fontId="18" fillId="0" borderId="0" xfId="1" applyNumberFormat="1" applyFont="1" applyFill="1" applyBorder="1"/>
    <xf numFmtId="164" fontId="53" fillId="0" borderId="0" xfId="0" applyNumberFormat="1" applyFont="1" applyFill="1"/>
    <xf numFmtId="43" fontId="18" fillId="0" borderId="0" xfId="1" applyFont="1" applyFill="1"/>
    <xf numFmtId="3" fontId="53" fillId="0" borderId="0" xfId="0" applyNumberFormat="1" applyFont="1" applyFill="1"/>
    <xf numFmtId="167" fontId="53" fillId="0" borderId="0" xfId="54" applyNumberFormat="1" applyFont="1" applyFill="1" applyBorder="1"/>
    <xf numFmtId="164" fontId="21" fillId="0" borderId="0" xfId="1" applyNumberFormat="1" applyFont="1" applyFill="1" applyBorder="1" applyAlignment="1">
      <alignment horizontal="right" textRotation="180"/>
    </xf>
    <xf numFmtId="0" fontId="18" fillId="0" borderId="0" xfId="0" applyFont="1" applyFill="1" applyAlignment="1">
      <alignment horizontal="right" textRotation="180"/>
    </xf>
    <xf numFmtId="0" fontId="18" fillId="0" borderId="0" xfId="0" applyFont="1" applyFill="1" applyAlignment="1">
      <alignment textRotation="180"/>
    </xf>
    <xf numFmtId="10" fontId="18" fillId="0" borderId="0" xfId="54" applyNumberFormat="1" applyFont="1" applyFill="1" applyBorder="1"/>
    <xf numFmtId="0" fontId="1" fillId="0" borderId="0" xfId="94" applyFont="1"/>
    <xf numFmtId="0" fontId="1" fillId="0" borderId="0" xfId="94" applyFont="1" applyAlignment="1">
      <alignment horizontal="right"/>
    </xf>
    <xf numFmtId="0" fontId="2" fillId="0" borderId="0" xfId="90" applyFont="1" applyFill="1" applyAlignment="1">
      <alignment horizontal="center"/>
    </xf>
    <xf numFmtId="0" fontId="2" fillId="0" borderId="14" xfId="0" applyFont="1" applyFill="1" applyBorder="1" applyAlignment="1">
      <alignment horizontal="center"/>
    </xf>
    <xf numFmtId="37" fontId="18" fillId="0" borderId="0" xfId="1" applyNumberFormat="1" applyFont="1" applyFill="1" applyAlignment="1">
      <alignment horizontal="right"/>
    </xf>
    <xf numFmtId="0" fontId="18" fillId="0" borderId="0" xfId="0" applyFont="1" applyFill="1" applyBorder="1" applyAlignment="1">
      <alignment horizontal="right"/>
    </xf>
    <xf numFmtId="37" fontId="18" fillId="0" borderId="0" xfId="1" quotePrefix="1" applyNumberFormat="1" applyFont="1" applyFill="1" applyAlignment="1">
      <alignment horizontal="right"/>
    </xf>
    <xf numFmtId="0" fontId="32" fillId="0" borderId="0" xfId="0" applyFont="1"/>
    <xf numFmtId="3" fontId="32" fillId="0" borderId="0" xfId="0" applyNumberFormat="1" applyFont="1"/>
    <xf numFmtId="177" fontId="32" fillId="0" borderId="0" xfId="0" applyNumberFormat="1" applyFont="1"/>
    <xf numFmtId="168" fontId="32" fillId="0" borderId="0" xfId="10" applyNumberFormat="1" applyFont="1"/>
    <xf numFmtId="0" fontId="36" fillId="0" borderId="0" xfId="0" applyFont="1" applyAlignment="1">
      <alignment horizontal="center"/>
    </xf>
    <xf numFmtId="0" fontId="51" fillId="0" borderId="0" xfId="92" applyFont="1" applyFill="1" applyBorder="1"/>
    <xf numFmtId="0" fontId="51" fillId="0" borderId="0" xfId="92" applyFont="1" applyFill="1" applyBorder="1" applyAlignment="1">
      <alignment horizontal="center"/>
    </xf>
    <xf numFmtId="0" fontId="55" fillId="0" borderId="0" xfId="92" applyFont="1" applyFill="1" applyBorder="1" applyAlignment="1">
      <alignment horizontal="right"/>
    </xf>
    <xf numFmtId="0" fontId="10" fillId="0" borderId="0" xfId="0" applyFont="1" applyFill="1" applyBorder="1"/>
    <xf numFmtId="0" fontId="9" fillId="0" borderId="0" xfId="0" applyFont="1" applyFill="1" applyBorder="1" applyAlignment="1">
      <alignment horizontal="center"/>
    </xf>
    <xf numFmtId="0" fontId="1" fillId="0" borderId="7" xfId="0" applyFont="1" applyFill="1" applyBorder="1" applyAlignment="1">
      <alignment horizontal="center"/>
    </xf>
    <xf numFmtId="164" fontId="1" fillId="0" borderId="7" xfId="93" applyNumberFormat="1" applyFont="1" applyFill="1" applyBorder="1"/>
    <xf numFmtId="1" fontId="10" fillId="0" borderId="0" xfId="0" applyNumberFormat="1" applyFont="1" applyFill="1" applyBorder="1"/>
    <xf numFmtId="1" fontId="1" fillId="0" borderId="0" xfId="93" applyNumberFormat="1" applyFont="1" applyFill="1" applyBorder="1"/>
    <xf numFmtId="1" fontId="1" fillId="0" borderId="0" xfId="0" applyNumberFormat="1" applyFont="1" applyFill="1" applyBorder="1"/>
    <xf numFmtId="164" fontId="1" fillId="0" borderId="35" xfId="93" applyNumberFormat="1" applyFont="1" applyFill="1" applyBorder="1"/>
    <xf numFmtId="0" fontId="2" fillId="0" borderId="0" xfId="0" applyFont="1" applyFill="1" applyBorder="1" applyAlignment="1">
      <alignment horizontal="center" wrapText="1"/>
    </xf>
    <xf numFmtId="37" fontId="2" fillId="0" borderId="0" xfId="0" applyNumberFormat="1" applyFont="1" applyFill="1" applyBorder="1" applyAlignment="1">
      <alignment horizontal="center" wrapText="1"/>
    </xf>
    <xf numFmtId="0" fontId="29" fillId="0" borderId="0" xfId="0" applyFont="1" applyFill="1" applyBorder="1"/>
    <xf numFmtId="0" fontId="1" fillId="0" borderId="35" xfId="0" applyFont="1" applyFill="1" applyBorder="1"/>
    <xf numFmtId="164" fontId="2" fillId="0" borderId="0" xfId="93" applyNumberFormat="1" applyFont="1" applyFill="1" applyBorder="1"/>
    <xf numFmtId="0" fontId="1" fillId="0" borderId="0" xfId="0" applyFont="1" applyFill="1" applyBorder="1" applyAlignment="1">
      <alignment horizontal="right"/>
    </xf>
    <xf numFmtId="43" fontId="1" fillId="0" borderId="0" xfId="93" applyNumberFormat="1" applyFont="1" applyFill="1" applyBorder="1"/>
    <xf numFmtId="43" fontId="2" fillId="0" borderId="0" xfId="93" applyNumberFormat="1" applyFont="1" applyFill="1" applyBorder="1" applyAlignment="1">
      <alignment horizontal="center"/>
    </xf>
    <xf numFmtId="164" fontId="2" fillId="0" borderId="0" xfId="93" quotePrefix="1" applyNumberFormat="1" applyFont="1" applyFill="1" applyBorder="1" applyAlignment="1">
      <alignment horizontal="center"/>
    </xf>
    <xf numFmtId="0" fontId="2" fillId="0" borderId="1" xfId="0" applyFont="1" applyFill="1" applyBorder="1"/>
    <xf numFmtId="43" fontId="2" fillId="0" borderId="1" xfId="93" quotePrefix="1" applyNumberFormat="1" applyFont="1" applyFill="1" applyBorder="1" applyAlignment="1">
      <alignment horizontal="left"/>
    </xf>
    <xf numFmtId="165" fontId="2" fillId="0" borderId="1" xfId="93" quotePrefix="1" applyNumberFormat="1" applyFont="1" applyFill="1" applyBorder="1" applyAlignment="1">
      <alignment horizontal="center"/>
    </xf>
    <xf numFmtId="43" fontId="1" fillId="0" borderId="0" xfId="93" applyNumberFormat="1" applyFont="1" applyFill="1" applyBorder="1" applyAlignment="1">
      <alignment horizontal="center"/>
    </xf>
    <xf numFmtId="43" fontId="1" fillId="0" borderId="0" xfId="93" applyNumberFormat="1" applyFont="1" applyFill="1" applyBorder="1" applyAlignment="1">
      <alignment horizontal="left"/>
    </xf>
    <xf numFmtId="43" fontId="1" fillId="0" borderId="0" xfId="93" quotePrefix="1" applyNumberFormat="1" applyFont="1" applyFill="1" applyBorder="1" applyAlignment="1">
      <alignment horizontal="center"/>
    </xf>
    <xf numFmtId="43" fontId="1" fillId="0" borderId="0" xfId="93" quotePrefix="1" applyNumberFormat="1" applyFont="1" applyFill="1" applyBorder="1" applyAlignment="1">
      <alignment horizontal="left"/>
    </xf>
    <xf numFmtId="43" fontId="2" fillId="0" borderId="0" xfId="93" quotePrefix="1" applyNumberFormat="1" applyFont="1" applyFill="1" applyBorder="1" applyAlignment="1">
      <alignment horizontal="left"/>
    </xf>
    <xf numFmtId="164" fontId="2" fillId="0" borderId="35" xfId="93" applyNumberFormat="1" applyFont="1" applyFill="1" applyBorder="1" applyAlignment="1">
      <alignment horizontal="left" indent="1"/>
    </xf>
    <xf numFmtId="43" fontId="2" fillId="0" borderId="0" xfId="93" applyNumberFormat="1" applyFont="1" applyFill="1" applyBorder="1"/>
    <xf numFmtId="164" fontId="2" fillId="0" borderId="0" xfId="93" applyNumberFormat="1" applyFont="1" applyFill="1" applyBorder="1" applyAlignment="1">
      <alignment horizontal="left" indent="1"/>
    </xf>
    <xf numFmtId="164" fontId="1" fillId="0" borderId="1" xfId="93" applyNumberFormat="1" applyFont="1" applyFill="1" applyBorder="1"/>
    <xf numFmtId="164" fontId="1" fillId="0" borderId="0" xfId="93" quotePrefix="1" applyNumberFormat="1" applyFont="1" applyFill="1" applyBorder="1" applyAlignment="1">
      <alignment horizontal="center"/>
    </xf>
    <xf numFmtId="10" fontId="56" fillId="0" borderId="0" xfId="54" applyNumberFormat="1" applyFont="1" applyFill="1" applyBorder="1" applyAlignment="1">
      <alignment horizontal="right"/>
    </xf>
    <xf numFmtId="43" fontId="2" fillId="0" borderId="1" xfId="93" applyNumberFormat="1" applyFont="1" applyFill="1" applyBorder="1"/>
    <xf numFmtId="0" fontId="1" fillId="0" borderId="0" xfId="0" quotePrefix="1" applyFont="1" applyFill="1" applyBorder="1" applyAlignment="1">
      <alignment horizontal="center"/>
    </xf>
    <xf numFmtId="43" fontId="1" fillId="0" borderId="9" xfId="93" applyNumberFormat="1" applyFont="1" applyFill="1" applyBorder="1"/>
    <xf numFmtId="164" fontId="1" fillId="0" borderId="9" xfId="93" applyNumberFormat="1" applyFont="1" applyFill="1" applyBorder="1"/>
    <xf numFmtId="10" fontId="0" fillId="0" borderId="0" xfId="54" applyNumberFormat="1" applyFont="1"/>
    <xf numFmtId="9" fontId="0" fillId="0" borderId="0" xfId="54" applyFont="1"/>
    <xf numFmtId="0" fontId="17" fillId="0" borderId="0" xfId="0" applyFont="1" applyFill="1" applyBorder="1" applyAlignment="1">
      <alignment horizontal="center" vertical="center"/>
    </xf>
    <xf numFmtId="37" fontId="2" fillId="0" borderId="1" xfId="1" applyNumberFormat="1" applyFont="1" applyFill="1" applyBorder="1" applyAlignment="1">
      <alignment horizontal="center"/>
    </xf>
    <xf numFmtId="0" fontId="2" fillId="0" borderId="0" xfId="0" quotePrefix="1" applyFont="1" applyFill="1" applyBorder="1" applyAlignment="1">
      <alignment horizontal="center"/>
    </xf>
    <xf numFmtId="0" fontId="13" fillId="0" borderId="0" xfId="52" applyFont="1" applyAlignment="1">
      <alignment horizontal="center"/>
    </xf>
    <xf numFmtId="0" fontId="28" fillId="0" borderId="31" xfId="52" applyBorder="1" applyAlignment="1">
      <alignment horizontal="center"/>
    </xf>
    <xf numFmtId="0" fontId="28" fillId="0" borderId="32" xfId="52" applyBorder="1" applyAlignment="1">
      <alignment horizontal="center"/>
    </xf>
    <xf numFmtId="0" fontId="13" fillId="0" borderId="0" xfId="53" applyFont="1" applyFill="1" applyAlignment="1">
      <alignment horizontal="center"/>
    </xf>
    <xf numFmtId="0" fontId="2" fillId="0" borderId="0" xfId="0" applyFont="1" applyFill="1" applyAlignment="1">
      <alignment horizontal="center"/>
    </xf>
    <xf numFmtId="15" fontId="2" fillId="0" borderId="0" xfId="0" quotePrefix="1" applyNumberFormat="1" applyFont="1" applyFill="1" applyAlignment="1">
      <alignment horizontal="center"/>
    </xf>
    <xf numFmtId="0" fontId="36" fillId="0" borderId="0" xfId="94" applyFont="1" applyAlignment="1">
      <alignment horizontal="center" wrapText="1"/>
    </xf>
    <xf numFmtId="0" fontId="36" fillId="0" borderId="0" xfId="94" applyFont="1" applyFill="1" applyAlignment="1">
      <alignment horizontal="center" wrapText="1"/>
    </xf>
    <xf numFmtId="0" fontId="18" fillId="0" borderId="0" xfId="0" applyFont="1" applyAlignment="1">
      <alignment horizontal="center"/>
    </xf>
    <xf numFmtId="164" fontId="2" fillId="0" borderId="1" xfId="5" applyNumberFormat="1" applyFont="1" applyFill="1" applyBorder="1" applyAlignment="1">
      <alignment horizontal="center"/>
    </xf>
    <xf numFmtId="164" fontId="31" fillId="0" borderId="0" xfId="1" applyNumberFormat="1" applyFont="1" applyFill="1" applyBorder="1" applyAlignment="1">
      <alignment horizontal="right" textRotation="180"/>
    </xf>
    <xf numFmtId="0" fontId="1" fillId="0" borderId="0" xfId="90" applyFont="1" applyFill="1" applyAlignment="1">
      <alignment horizontal="left" vertical="top" wrapText="1"/>
    </xf>
    <xf numFmtId="10" fontId="1" fillId="0" borderId="0" xfId="89" applyNumberFormat="1" applyFont="1" applyFill="1" applyAlignment="1">
      <alignment horizontal="left" vertical="top" wrapText="1"/>
    </xf>
    <xf numFmtId="0" fontId="0" fillId="0" borderId="0" xfId="0" applyFill="1" applyAlignment="1">
      <alignment horizontal="center"/>
    </xf>
    <xf numFmtId="0" fontId="1" fillId="0" borderId="0" xfId="0" applyFont="1" applyAlignment="1">
      <alignment horizontal="center"/>
    </xf>
    <xf numFmtId="0" fontId="0" fillId="0" borderId="0" xfId="0" applyAlignment="1">
      <alignment horizontal="center"/>
    </xf>
    <xf numFmtId="0" fontId="30" fillId="0" borderId="0" xfId="0" applyFont="1" applyAlignment="1">
      <alignment horizontal="center"/>
    </xf>
    <xf numFmtId="0" fontId="15" fillId="0" borderId="0" xfId="0" applyFont="1" applyFill="1" applyAlignment="1" applyProtection="1">
      <alignment horizontal="center"/>
    </xf>
    <xf numFmtId="37" fontId="15" fillId="0" borderId="0" xfId="0" applyNumberFormat="1" applyFont="1" applyFill="1" applyAlignment="1" applyProtection="1">
      <alignment horizontal="center"/>
    </xf>
    <xf numFmtId="164" fontId="54" fillId="0" borderId="0" xfId="1" applyNumberFormat="1" applyFont="1" applyFill="1" applyBorder="1" applyAlignment="1">
      <alignment horizontal="left" textRotation="180"/>
    </xf>
    <xf numFmtId="164" fontId="2" fillId="0" borderId="10" xfId="0" quotePrefix="1" applyNumberFormat="1" applyFont="1" applyFill="1" applyBorder="1" applyAlignment="1">
      <alignment horizontal="center"/>
    </xf>
    <xf numFmtId="164" fontId="2" fillId="0" borderId="11" xfId="0" quotePrefix="1" applyNumberFormat="1" applyFont="1" applyFill="1" applyBorder="1" applyAlignment="1">
      <alignment horizontal="center"/>
    </xf>
    <xf numFmtId="0" fontId="16" fillId="0" borderId="0" xfId="0" applyFont="1" applyFill="1" applyAlignment="1">
      <alignment horizontal="center"/>
    </xf>
    <xf numFmtId="0" fontId="13" fillId="0" borderId="0" xfId="0" applyFont="1" applyFill="1" applyAlignment="1">
      <alignment horizontal="center"/>
    </xf>
    <xf numFmtId="0" fontId="51" fillId="0" borderId="0" xfId="14" applyFont="1" applyFill="1" applyBorder="1" applyAlignment="1">
      <alignment horizontal="center"/>
    </xf>
    <xf numFmtId="0" fontId="35" fillId="0" borderId="0" xfId="0" applyFont="1" applyFill="1" applyAlignment="1">
      <alignment horizontal="center"/>
    </xf>
    <xf numFmtId="0" fontId="2" fillId="0" borderId="10" xfId="0" applyNumberFormat="1" applyFont="1" applyFill="1" applyBorder="1" applyAlignment="1">
      <alignment horizontal="center"/>
    </xf>
    <xf numFmtId="0" fontId="2" fillId="0" borderId="12" xfId="0" applyNumberFormat="1" applyFont="1" applyFill="1" applyBorder="1" applyAlignment="1">
      <alignment horizontal="center"/>
    </xf>
    <xf numFmtId="0" fontId="2" fillId="0" borderId="10" xfId="0" applyFont="1" applyFill="1" applyBorder="1" applyAlignment="1">
      <alignment horizontal="center"/>
    </xf>
    <xf numFmtId="0" fontId="2" fillId="0" borderId="12" xfId="0" applyFont="1" applyFill="1" applyBorder="1" applyAlignment="1">
      <alignment horizontal="center"/>
    </xf>
    <xf numFmtId="0" fontId="2" fillId="0" borderId="0" xfId="0" applyNumberFormat="1" applyFont="1" applyFill="1" applyAlignment="1">
      <alignment horizontal="center"/>
    </xf>
    <xf numFmtId="0" fontId="23" fillId="0" borderId="0" xfId="0" applyFont="1" applyAlignment="1">
      <alignment vertical="top" textRotation="180"/>
    </xf>
    <xf numFmtId="0" fontId="23" fillId="0" borderId="0" xfId="0" quotePrefix="1" applyFont="1" applyAlignment="1">
      <alignment horizontal="left" vertical="top" textRotation="180"/>
    </xf>
    <xf numFmtId="0" fontId="23" fillId="0" borderId="0" xfId="0" applyFont="1" applyFill="1" applyAlignment="1">
      <alignment horizontal="left" textRotation="180"/>
    </xf>
    <xf numFmtId="0" fontId="23" fillId="0" borderId="0" xfId="0" applyFont="1" applyFill="1" applyAlignment="1">
      <alignment textRotation="180"/>
    </xf>
    <xf numFmtId="0" fontId="15" fillId="0" borderId="0" xfId="0" applyFont="1" applyFill="1" applyAlignment="1">
      <alignment horizontal="center"/>
    </xf>
    <xf numFmtId="0" fontId="7" fillId="0" borderId="0" xfId="0" applyNumberFormat="1" applyFont="1" applyFill="1" applyAlignment="1">
      <alignment horizontal="center"/>
    </xf>
    <xf numFmtId="0" fontId="7" fillId="0" borderId="7" xfId="0" applyFont="1" applyFill="1" applyBorder="1" applyAlignment="1">
      <alignment horizontal="center"/>
    </xf>
    <xf numFmtId="0" fontId="11" fillId="0" borderId="0" xfId="0" applyFont="1" applyFill="1" applyAlignment="1">
      <alignment horizontal="center"/>
    </xf>
    <xf numFmtId="0" fontId="1" fillId="0" borderId="0" xfId="0" applyFont="1" applyFill="1" applyAlignment="1">
      <alignment horizontal="left" wrapText="1"/>
    </xf>
    <xf numFmtId="0" fontId="36" fillId="0" borderId="0" xfId="0" applyFont="1" applyFill="1" applyAlignment="1">
      <alignment horizontal="center"/>
    </xf>
    <xf numFmtId="0" fontId="36" fillId="0" borderId="0" xfId="0" applyFont="1" applyAlignment="1">
      <alignment horizontal="center"/>
    </xf>
    <xf numFmtId="37" fontId="17" fillId="0" borderId="1" xfId="5" applyNumberFormat="1" applyFont="1" applyFill="1" applyBorder="1" applyAlignment="1">
      <alignment horizontal="center"/>
    </xf>
    <xf numFmtId="37" fontId="2" fillId="0" borderId="0" xfId="5" applyNumberFormat="1" applyFont="1" applyFill="1" applyBorder="1" applyAlignment="1">
      <alignment horizontal="center"/>
    </xf>
  </cellXfs>
  <cellStyles count="95">
    <cellStyle name="Comma" xfId="1" builtinId="3"/>
    <cellStyle name="Comma 10" xfId="2"/>
    <cellStyle name="Comma 18" xfId="3"/>
    <cellStyle name="Comma 19" xfId="4"/>
    <cellStyle name="Comma 2" xfId="5"/>
    <cellStyle name="Comma 27" xfId="6"/>
    <cellStyle name="Comma 3" xfId="93"/>
    <cellStyle name="Comma 3 2" xfId="7"/>
    <cellStyle name="Comma 4" xfId="8"/>
    <cellStyle name="Comma 6" xfId="88"/>
    <cellStyle name="Comma 8" xfId="9"/>
    <cellStyle name="Currency" xfId="10" builtinId="4"/>
    <cellStyle name="Currency 10" xfId="11"/>
    <cellStyle name="Normal" xfId="0" builtinId="0"/>
    <cellStyle name="Normal 10" xfId="12"/>
    <cellStyle name="Normal 11" xfId="13"/>
    <cellStyle name="Normal 12" xfId="14"/>
    <cellStyle name="Normal 12 2" xfId="92"/>
    <cellStyle name="Normal 13" xfId="15"/>
    <cellStyle name="Normal 14" xfId="16"/>
    <cellStyle name="Normal 19" xfId="17"/>
    <cellStyle name="Normal 2" xfId="18"/>
    <cellStyle name="Normal 2 10" xfId="19"/>
    <cellStyle name="Normal 2 11" xfId="20"/>
    <cellStyle name="Normal 2 12" xfId="21"/>
    <cellStyle name="Normal 2 13" xfId="22"/>
    <cellStyle name="Normal 2 14" xfId="23"/>
    <cellStyle name="Normal 2 2" xfId="24"/>
    <cellStyle name="Normal 2 3" xfId="25"/>
    <cellStyle name="Normal 2 4" xfId="26"/>
    <cellStyle name="Normal 2 5" xfId="27"/>
    <cellStyle name="Normal 2 6" xfId="28"/>
    <cellStyle name="Normal 2 7" xfId="29"/>
    <cellStyle name="Normal 2 8" xfId="30"/>
    <cellStyle name="Normal 2 9" xfId="31"/>
    <cellStyle name="Normal 20" xfId="32"/>
    <cellStyle name="Normal 3" xfId="91"/>
    <cellStyle name="Normal 3 10" xfId="33"/>
    <cellStyle name="Normal 3 11" xfId="34"/>
    <cellStyle name="Normal 3 12" xfId="35"/>
    <cellStyle name="Normal 3 13" xfId="36"/>
    <cellStyle name="Normal 3 14" xfId="37"/>
    <cellStyle name="Normal 3 2" xfId="38"/>
    <cellStyle name="Normal 3 3" xfId="39"/>
    <cellStyle name="Normal 3 4" xfId="40"/>
    <cellStyle name="Normal 3 5" xfId="41"/>
    <cellStyle name="Normal 3 6" xfId="42"/>
    <cellStyle name="Normal 3 7" xfId="43"/>
    <cellStyle name="Normal 3 8" xfId="44"/>
    <cellStyle name="Normal 3 9" xfId="45"/>
    <cellStyle name="Normal 5" xfId="46"/>
    <cellStyle name="Normal 7" xfId="47"/>
    <cellStyle name="Normal 8" xfId="48"/>
    <cellStyle name="Normal 9" xfId="90"/>
    <cellStyle name="Normal_QGC Exhibit 5.02" xfId="49"/>
    <cellStyle name="Normal_QGC Exhibit 5.02 2" xfId="94"/>
    <cellStyle name="Normal_QGC Exhibit 5.05" xfId="50"/>
    <cellStyle name="Normal_QGC Exhibit 5.08" xfId="51"/>
    <cellStyle name="Normal_QGC Exhibit 5.15" xfId="52"/>
    <cellStyle name="Normal_QGC Exhibit 5.17" xfId="53"/>
    <cellStyle name="Percent" xfId="54" builtinId="5"/>
    <cellStyle name="Percent 10" xfId="55"/>
    <cellStyle name="Percent 2" xfId="56"/>
    <cellStyle name="Percent 24" xfId="57"/>
    <cellStyle name="Percent 5" xfId="89"/>
    <cellStyle name="PSChar" xfId="58"/>
    <cellStyle name="PSChar 2" xfId="59"/>
    <cellStyle name="PSChar 3" xfId="60"/>
    <cellStyle name="PSChar 4" xfId="61"/>
    <cellStyle name="PSChar 5" xfId="62"/>
    <cellStyle name="PSDate" xfId="63"/>
    <cellStyle name="PSDate 2" xfId="64"/>
    <cellStyle name="PSDate 3" xfId="65"/>
    <cellStyle name="PSDate 4" xfId="66"/>
    <cellStyle name="PSDate 5" xfId="67"/>
    <cellStyle name="PSDec" xfId="68"/>
    <cellStyle name="PSDec 2" xfId="69"/>
    <cellStyle name="PSDec 3" xfId="70"/>
    <cellStyle name="PSDec 4" xfId="71"/>
    <cellStyle name="PSDec 5" xfId="72"/>
    <cellStyle name="PSHeading" xfId="73"/>
    <cellStyle name="PSHeading 2" xfId="74"/>
    <cellStyle name="PSHeading 3" xfId="75"/>
    <cellStyle name="PSHeading 4" xfId="76"/>
    <cellStyle name="PSHeading 5" xfId="77"/>
    <cellStyle name="PSInt" xfId="78"/>
    <cellStyle name="PSInt 2" xfId="79"/>
    <cellStyle name="PSInt 3" xfId="80"/>
    <cellStyle name="PSInt 4" xfId="81"/>
    <cellStyle name="PSInt 5" xfId="82"/>
    <cellStyle name="PSSpacer" xfId="83"/>
    <cellStyle name="PSSpacer 2" xfId="84"/>
    <cellStyle name="PSSpacer 3" xfId="85"/>
    <cellStyle name="PSSpacer 4" xfId="86"/>
    <cellStyle name="PSSpacer 5" xfId="8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xml"/><Relationship Id="rId18" Type="http://schemas.openxmlformats.org/officeDocument/2006/relationships/worksheet" Target="worksheets/sheet17.xml"/><Relationship Id="rId26" Type="http://schemas.openxmlformats.org/officeDocument/2006/relationships/worksheet" Target="worksheets/sheet25.xml"/><Relationship Id="rId39" Type="http://schemas.openxmlformats.org/officeDocument/2006/relationships/externalLink" Target="externalLinks/externalLink4.xml"/><Relationship Id="rId21" Type="http://schemas.openxmlformats.org/officeDocument/2006/relationships/worksheet" Target="worksheets/sheet20.xml"/><Relationship Id="rId34" Type="http://schemas.openxmlformats.org/officeDocument/2006/relationships/worksheet" Target="worksheets/sheet33.xml"/><Relationship Id="rId42" Type="http://schemas.openxmlformats.org/officeDocument/2006/relationships/externalLink" Target="externalLinks/externalLink7.xml"/><Relationship Id="rId47" Type="http://schemas.openxmlformats.org/officeDocument/2006/relationships/externalLink" Target="externalLinks/externalLink12.xml"/><Relationship Id="rId50" Type="http://schemas.openxmlformats.org/officeDocument/2006/relationships/externalLink" Target="externalLinks/externalLink15.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externalLink" Target="externalLinks/externalLink3.xml"/><Relationship Id="rId46"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worksheet" Target="worksheets/sheet28.xml"/><Relationship Id="rId41" Type="http://schemas.openxmlformats.org/officeDocument/2006/relationships/externalLink" Target="externalLinks/externalLink6.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externalLink" Target="externalLinks/externalLink10.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externalLink" Target="externalLinks/externalLink1.xml"/><Relationship Id="rId49"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worksheet" Target="worksheets/sheet30.xml"/><Relationship Id="rId44" Type="http://schemas.openxmlformats.org/officeDocument/2006/relationships/externalLink" Target="externalLinks/externalLink9.xml"/><Relationship Id="rId52"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 Id="rId43" Type="http://schemas.openxmlformats.org/officeDocument/2006/relationships/externalLink" Target="externalLinks/externalLink8.xml"/><Relationship Id="rId48" Type="http://schemas.openxmlformats.org/officeDocument/2006/relationships/externalLink" Target="externalLinks/externalLink13.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6.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b="1" i="0" u="none" strike="noStrike" baseline="0">
                <a:solidFill>
                  <a:srgbClr val="000000"/>
                </a:solidFill>
                <a:latin typeface="Calibri"/>
                <a:ea typeface="Calibri"/>
                <a:cs typeface="Calibri"/>
              </a:defRPr>
            </a:pPr>
            <a:r>
              <a:rPr lang="en-US"/>
              <a:t>Utah General Service Temperature-Adjusted Use Per Customer
12-Month Moving Total</a:t>
            </a:r>
          </a:p>
        </c:rich>
      </c:tx>
      <c:layout>
        <c:manualLayout>
          <c:xMode val="edge"/>
          <c:yMode val="edge"/>
          <c:x val="0.17368169774311612"/>
          <c:y val="4.6558749657690822E-2"/>
        </c:manualLayout>
      </c:layout>
      <c:overlay val="0"/>
    </c:title>
    <c:autoTitleDeleted val="0"/>
    <c:plotArea>
      <c:layout>
        <c:manualLayout>
          <c:layoutTarget val="inner"/>
          <c:xMode val="edge"/>
          <c:yMode val="edge"/>
          <c:x val="9.2592592592592587E-2"/>
          <c:y val="0.16361071932299012"/>
          <c:w val="0.82510288065843618"/>
          <c:h val="0.66713681241184764"/>
        </c:manualLayout>
      </c:layout>
      <c:lineChart>
        <c:grouping val="standard"/>
        <c:varyColors val="0"/>
        <c:ser>
          <c:idx val="2"/>
          <c:order val="0"/>
          <c:spPr>
            <a:ln>
              <a:solidFill>
                <a:schemeClr val="accent2"/>
              </a:solidFill>
            </a:ln>
          </c:spPr>
          <c:marker>
            <c:symbol val="none"/>
          </c:marker>
          <c:cat>
            <c:numRef>
              <c:f>'3.14_TMMT_Data'!$A$1:$A$41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'3.14_TMMT_Data'!$B$1:$B$41</c:f>
              <c:numCache>
                <c:formatCode>#,##0.00</c:formatCode>
                <c:ptCount val="41"/>
                <c:pt idx="0">
                  <c:v>176.7</c:v>
                </c:pt>
                <c:pt idx="1">
                  <c:v>170.2</c:v>
                </c:pt>
                <c:pt idx="2">
                  <c:v>165.8</c:v>
                </c:pt>
                <c:pt idx="3">
                  <c:v>170.8</c:v>
                </c:pt>
                <c:pt idx="4">
                  <c:v>161.19999999999999</c:v>
                </c:pt>
                <c:pt idx="5">
                  <c:v>153.9</c:v>
                </c:pt>
                <c:pt idx="6">
                  <c:v>146.30000000000001</c:v>
                </c:pt>
                <c:pt idx="7">
                  <c:v>146.5</c:v>
                </c:pt>
                <c:pt idx="8">
                  <c:v>143.9</c:v>
                </c:pt>
                <c:pt idx="9">
                  <c:v>140.6</c:v>
                </c:pt>
                <c:pt idx="10">
                  <c:v>143.80000000000001</c:v>
                </c:pt>
                <c:pt idx="11">
                  <c:v>143.4</c:v>
                </c:pt>
                <c:pt idx="12">
                  <c:v>140.4</c:v>
                </c:pt>
                <c:pt idx="13">
                  <c:v>140.6</c:v>
                </c:pt>
                <c:pt idx="14">
                  <c:v>140.4</c:v>
                </c:pt>
                <c:pt idx="15">
                  <c:v>140.30000000000001</c:v>
                </c:pt>
                <c:pt idx="16">
                  <c:v>142.80000000000001</c:v>
                </c:pt>
                <c:pt idx="17">
                  <c:v>141.80000000000001</c:v>
                </c:pt>
                <c:pt idx="18">
                  <c:v>131.4</c:v>
                </c:pt>
                <c:pt idx="19">
                  <c:v>128.30000000000001</c:v>
                </c:pt>
                <c:pt idx="20">
                  <c:v>125.9</c:v>
                </c:pt>
                <c:pt idx="21">
                  <c:v>119.3</c:v>
                </c:pt>
                <c:pt idx="22">
                  <c:v>117.4</c:v>
                </c:pt>
                <c:pt idx="23">
                  <c:v>118.9</c:v>
                </c:pt>
                <c:pt idx="24">
                  <c:v>114.9</c:v>
                </c:pt>
                <c:pt idx="25">
                  <c:v>113.32208897311884</c:v>
                </c:pt>
                <c:pt idx="26">
                  <c:v>114.28606523744665</c:v>
                </c:pt>
                <c:pt idx="27">
                  <c:v>108.54250970264356</c:v>
                </c:pt>
                <c:pt idx="28">
                  <c:v>110.15517532466262</c:v>
                </c:pt>
                <c:pt idx="29">
                  <c:v>108.44757014030132</c:v>
                </c:pt>
                <c:pt idx="30">
                  <c:v>106.76231273751085</c:v>
                </c:pt>
                <c:pt idx="31">
                  <c:v>110.44788420835447</c:v>
                </c:pt>
                <c:pt idx="32">
                  <c:v>108.95292987967699</c:v>
                </c:pt>
                <c:pt idx="33">
                  <c:v>108.99</c:v>
                </c:pt>
                <c:pt idx="34">
                  <c:v>110.45</c:v>
                </c:pt>
                <c:pt idx="35">
                  <c:v>105.48</c:v>
                </c:pt>
                <c:pt idx="36">
                  <c:v>108.16</c:v>
                </c:pt>
                <c:pt idx="37">
                  <c:v>107.18</c:v>
                </c:pt>
                <c:pt idx="38">
                  <c:v>105.79</c:v>
                </c:pt>
              </c:numCache>
            </c:numRef>
          </c:val>
          <c:smooth val="0"/>
        </c:ser>
        <c:ser>
          <c:idx val="0"/>
          <c:order val="1"/>
          <c:marker>
            <c:symbol val="none"/>
          </c:marker>
          <c:cat>
            <c:numRef>
              <c:f>'3.14_TMMT_Data'!$A$1:$A$41</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'3.14_TMMT_Data'!$C$1:$C$41</c:f>
              <c:numCache>
                <c:formatCode>General</c:formatCode>
                <c:ptCount val="41"/>
                <c:pt idx="38" formatCode="#,##0.00">
                  <c:v>105.79</c:v>
                </c:pt>
                <c:pt idx="39" formatCode="#,##0.00">
                  <c:v>105.11</c:v>
                </c:pt>
                <c:pt idx="40" formatCode="#,##0.00">
                  <c:v>103.77</c:v>
                </c:pt>
              </c:numCache>
            </c:numRef>
          </c:val>
          <c:smooth val="0"/>
        </c:ser>
        <c:dLbls>
          <c:showLegendKey val="0"/>
          <c:showVal val="0"/>
          <c:showCatName val="0"/>
          <c:showSerName val="0"/>
          <c:showPercent val="0"/>
          <c:showBubbleSize val="0"/>
        </c:dLbls>
        <c:smooth val="0"/>
        <c:axId val="343168688"/>
        <c:axId val="343161240"/>
      </c:lineChart>
      <c:catAx>
        <c:axId val="343168688"/>
        <c:scaling>
          <c:orientation val="minMax"/>
        </c:scaling>
        <c:delete val="0"/>
        <c:axPos val="b"/>
        <c:majorGridlines/>
        <c:title>
          <c:tx>
            <c:rich>
              <a:bodyPr rot="-5400000" vert="horz"/>
              <a:lstStyle/>
              <a:p>
                <a:pPr algn="ctr">
                  <a:defRPr sz="1000" b="1" i="0" u="none" strike="noStrike" baseline="0">
                    <a:solidFill>
                      <a:srgbClr val="000000"/>
                    </a:solidFill>
                    <a:latin typeface="Calibri"/>
                    <a:ea typeface="Calibri"/>
                    <a:cs typeface="Calibri"/>
                  </a:defRPr>
                </a:pPr>
                <a:r>
                  <a:rPr lang="en-US"/>
                  <a:t>Dth Per Customer</a:t>
                </a:r>
              </a:p>
            </c:rich>
          </c:tx>
          <c:layout>
            <c:manualLayout>
              <c:xMode val="edge"/>
              <c:yMode val="edge"/>
              <c:x val="8.9551734382111899E-3"/>
              <c:y val="0.42737431135311815"/>
            </c:manualLayout>
          </c:layout>
          <c:overlay val="0"/>
        </c:title>
        <c:numFmt formatCode="@"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343161240"/>
        <c:crosses val="autoZero"/>
        <c:auto val="1"/>
        <c:lblAlgn val="ctr"/>
        <c:lblOffset val="100"/>
        <c:tickLblSkip val="1"/>
        <c:tickMarkSkip val="1"/>
        <c:noMultiLvlLbl val="0"/>
      </c:catAx>
      <c:valAx>
        <c:axId val="343161240"/>
        <c:scaling>
          <c:orientation val="minMax"/>
          <c:min val="10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316868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zoomScale="130" workbookViewId="0"/>
  </sheetViews>
  <pageMargins left="0.25" right="0" top="0.75" bottom="0.05" header="0" footer="0"/>
  <pageSetup orientation="landscape" r:id="rId1"/>
  <headerFooter alignWithMargins="0"/>
  <drawing r:id="rId2"/>
</chartsheet>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27</xdr:row>
          <xdr:rowOff>0</xdr:rowOff>
        </xdr:from>
        <xdr:to>
          <xdr:col>4</xdr:col>
          <xdr:colOff>0</xdr:colOff>
          <xdr:row>27</xdr:row>
          <xdr:rowOff>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57</xdr:row>
          <xdr:rowOff>152400</xdr:rowOff>
        </xdr:from>
        <xdr:to>
          <xdr:col>4</xdr:col>
          <xdr:colOff>0</xdr:colOff>
          <xdr:row>57</xdr:row>
          <xdr:rowOff>152400</xdr:rowOff>
        </xdr:to>
        <xdr:sp macro="" textlink="">
          <xdr:nvSpPr>
            <xdr:cNvPr id="22533" name="Button 5" hidden="1">
              <a:extLst>
                <a:ext uri="{63B3BB69-23CF-44E3-9099-C40C66FF867C}">
                  <a14:compatExt spid="_x0000_s2253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2543175</xdr:colOff>
          <xdr:row>35</xdr:row>
          <xdr:rowOff>123825</xdr:rowOff>
        </xdr:from>
        <xdr:to>
          <xdr:col>3</xdr:col>
          <xdr:colOff>2543175</xdr:colOff>
          <xdr:row>35</xdr:row>
          <xdr:rowOff>123825</xdr:rowOff>
        </xdr:to>
        <xdr:sp macro="" textlink="">
          <xdr:nvSpPr>
            <xdr:cNvPr id="22534" name="Button 6" hidden="1">
              <a:extLst>
                <a:ext uri="{63B3BB69-23CF-44E3-9099-C40C66FF867C}">
                  <a14:compatExt spid="_x0000_s2253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2543175</xdr:colOff>
          <xdr:row>80</xdr:row>
          <xdr:rowOff>123825</xdr:rowOff>
        </xdr:from>
        <xdr:to>
          <xdr:col>3</xdr:col>
          <xdr:colOff>2543175</xdr:colOff>
          <xdr:row>80</xdr:row>
          <xdr:rowOff>123825</xdr:rowOff>
        </xdr:to>
        <xdr:sp macro="" textlink="">
          <xdr:nvSpPr>
            <xdr:cNvPr id="22535" name="Button 7" hidden="1">
              <a:extLst>
                <a:ext uri="{63B3BB69-23CF-44E3-9099-C40C66FF867C}">
                  <a14:compatExt spid="_x0000_s2253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2543175</xdr:colOff>
          <xdr:row>35</xdr:row>
          <xdr:rowOff>123825</xdr:rowOff>
        </xdr:from>
        <xdr:to>
          <xdr:col>3</xdr:col>
          <xdr:colOff>2543175</xdr:colOff>
          <xdr:row>35</xdr:row>
          <xdr:rowOff>123825</xdr:rowOff>
        </xdr:to>
        <xdr:sp macro="" textlink="">
          <xdr:nvSpPr>
            <xdr:cNvPr id="22536" name="Button 8" hidden="1">
              <a:extLst>
                <a:ext uri="{63B3BB69-23CF-44E3-9099-C40C66FF867C}">
                  <a14:compatExt spid="_x0000_s2253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2543175</xdr:colOff>
          <xdr:row>80</xdr:row>
          <xdr:rowOff>123825</xdr:rowOff>
        </xdr:from>
        <xdr:to>
          <xdr:col>3</xdr:col>
          <xdr:colOff>2543175</xdr:colOff>
          <xdr:row>80</xdr:row>
          <xdr:rowOff>123825</xdr:rowOff>
        </xdr:to>
        <xdr:sp macro="" textlink="">
          <xdr:nvSpPr>
            <xdr:cNvPr id="22537" name="Button 9" hidden="1">
              <a:extLst>
                <a:ext uri="{63B3BB69-23CF-44E3-9099-C40C66FF867C}">
                  <a14:compatExt spid="_x0000_s2253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2543175</xdr:colOff>
          <xdr:row>35</xdr:row>
          <xdr:rowOff>123825</xdr:rowOff>
        </xdr:from>
        <xdr:to>
          <xdr:col>3</xdr:col>
          <xdr:colOff>2543175</xdr:colOff>
          <xdr:row>35</xdr:row>
          <xdr:rowOff>123825</xdr:rowOff>
        </xdr:to>
        <xdr:sp macro="" textlink="">
          <xdr:nvSpPr>
            <xdr:cNvPr id="22542" name="Button 14" hidden="1">
              <a:extLst>
                <a:ext uri="{63B3BB69-23CF-44E3-9099-C40C66FF867C}">
                  <a14:compatExt spid="_x0000_s225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2543175</xdr:colOff>
          <xdr:row>80</xdr:row>
          <xdr:rowOff>123825</xdr:rowOff>
        </xdr:from>
        <xdr:to>
          <xdr:col>3</xdr:col>
          <xdr:colOff>2543175</xdr:colOff>
          <xdr:row>80</xdr:row>
          <xdr:rowOff>123825</xdr:rowOff>
        </xdr:to>
        <xdr:sp macro="" textlink="">
          <xdr:nvSpPr>
            <xdr:cNvPr id="22543" name="Button 15" hidden="1">
              <a:extLst>
                <a:ext uri="{63B3BB69-23CF-44E3-9099-C40C66FF867C}">
                  <a14:compatExt spid="_x0000_s2254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2543175</xdr:colOff>
          <xdr:row>35</xdr:row>
          <xdr:rowOff>123825</xdr:rowOff>
        </xdr:from>
        <xdr:to>
          <xdr:col>3</xdr:col>
          <xdr:colOff>2543175</xdr:colOff>
          <xdr:row>35</xdr:row>
          <xdr:rowOff>123825</xdr:rowOff>
        </xdr:to>
        <xdr:sp macro="" textlink="">
          <xdr:nvSpPr>
            <xdr:cNvPr id="22544" name="Button 16" hidden="1">
              <a:extLst>
                <a:ext uri="{63B3BB69-23CF-44E3-9099-C40C66FF867C}">
                  <a14:compatExt spid="_x0000_s2254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2543175</xdr:colOff>
          <xdr:row>80</xdr:row>
          <xdr:rowOff>123825</xdr:rowOff>
        </xdr:from>
        <xdr:to>
          <xdr:col>3</xdr:col>
          <xdr:colOff>2543175</xdr:colOff>
          <xdr:row>80</xdr:row>
          <xdr:rowOff>123825</xdr:rowOff>
        </xdr:to>
        <xdr:sp macro="" textlink="">
          <xdr:nvSpPr>
            <xdr:cNvPr id="22545" name="Button 17" hidden="1">
              <a:extLst>
                <a:ext uri="{63B3BB69-23CF-44E3-9099-C40C66FF867C}">
                  <a14:compatExt spid="_x0000_s225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123825</xdr:colOff>
      <xdr:row>29</xdr:row>
      <xdr:rowOff>0</xdr:rowOff>
    </xdr:from>
    <xdr:to>
      <xdr:col>6</xdr:col>
      <xdr:colOff>171450</xdr:colOff>
      <xdr:row>31</xdr:row>
      <xdr:rowOff>142875</xdr:rowOff>
    </xdr:to>
    <xdr:sp macro="" textlink="">
      <xdr:nvSpPr>
        <xdr:cNvPr id="2" name="TextBox 1"/>
        <xdr:cNvSpPr txBox="1"/>
      </xdr:nvSpPr>
      <xdr:spPr>
        <a:xfrm>
          <a:off x="123825" y="4695825"/>
          <a:ext cx="3705225"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1/  Capital spending was lower than budget due to slower customer growth, and</a:t>
          </a:r>
          <a:r>
            <a:rPr lang="en-US" sz="1100" baseline="0"/>
            <a:t> </a:t>
          </a:r>
          <a:r>
            <a:rPr lang="en-US" sz="1100"/>
            <a:t> higher main contributions in aid of construction.</a:t>
          </a:r>
        </a:p>
      </xdr:txBody>
    </xdr:sp>
    <xdr:clientData/>
  </xdr:twoCellAnchor>
  <xdr:twoCellAnchor>
    <xdr:from>
      <xdr:col>0</xdr:col>
      <xdr:colOff>123824</xdr:colOff>
      <xdr:row>42</xdr:row>
      <xdr:rowOff>85726</xdr:rowOff>
    </xdr:from>
    <xdr:to>
      <xdr:col>6</xdr:col>
      <xdr:colOff>152400</xdr:colOff>
      <xdr:row>45</xdr:row>
      <xdr:rowOff>47626</xdr:rowOff>
    </xdr:to>
    <xdr:sp macro="" textlink="">
      <xdr:nvSpPr>
        <xdr:cNvPr id="3" name="TextBox 2"/>
        <xdr:cNvSpPr txBox="1"/>
      </xdr:nvSpPr>
      <xdr:spPr>
        <a:xfrm>
          <a:off x="123824" y="6962776"/>
          <a:ext cx="5029201"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6/  </a:t>
          </a:r>
          <a:r>
            <a:rPr lang="en-US" sz="1100" b="0" i="0" baseline="0">
              <a:solidFill>
                <a:schemeClr val="dk1"/>
              </a:solidFill>
              <a:effectLst/>
              <a:latin typeface="+mn-lt"/>
              <a:ea typeface="+mn-ea"/>
              <a:cs typeface="+mn-cs"/>
            </a:rPr>
            <a:t>Lower employee related costs ($4.4MM) due to lower pension costs, lower IT/communication ($1.1MM) and rent expense ($.7MM) </a:t>
          </a:r>
          <a:endParaRPr lang="en-US" sz="1100"/>
        </a:p>
      </xdr:txBody>
    </xdr:sp>
    <xdr:clientData/>
  </xdr:twoCellAnchor>
  <xdr:twoCellAnchor>
    <xdr:from>
      <xdr:col>0</xdr:col>
      <xdr:colOff>133350</xdr:colOff>
      <xdr:row>32</xdr:row>
      <xdr:rowOff>66676</xdr:rowOff>
    </xdr:from>
    <xdr:to>
      <xdr:col>6</xdr:col>
      <xdr:colOff>171450</xdr:colOff>
      <xdr:row>35</xdr:row>
      <xdr:rowOff>28576</xdr:rowOff>
    </xdr:to>
    <xdr:sp macro="" textlink="">
      <xdr:nvSpPr>
        <xdr:cNvPr id="4" name="TextBox 3"/>
        <xdr:cNvSpPr txBox="1"/>
      </xdr:nvSpPr>
      <xdr:spPr>
        <a:xfrm>
          <a:off x="133350" y="5248276"/>
          <a:ext cx="3695700" cy="4476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2/ Higher spend in distribution measurement &amp; regulation by $6.5 million. This was somewhat offset by decreased spending in new mains.</a:t>
          </a:r>
        </a:p>
      </xdr:txBody>
    </xdr:sp>
    <xdr:clientData/>
  </xdr:twoCellAnchor>
  <xdr:twoCellAnchor>
    <xdr:from>
      <xdr:col>0</xdr:col>
      <xdr:colOff>123825</xdr:colOff>
      <xdr:row>36</xdr:row>
      <xdr:rowOff>9525</xdr:rowOff>
    </xdr:from>
    <xdr:to>
      <xdr:col>6</xdr:col>
      <xdr:colOff>161925</xdr:colOff>
      <xdr:row>37</xdr:row>
      <xdr:rowOff>142875</xdr:rowOff>
    </xdr:to>
    <xdr:sp macro="" textlink="">
      <xdr:nvSpPr>
        <xdr:cNvPr id="5" name="TextBox 4"/>
        <xdr:cNvSpPr txBox="1"/>
      </xdr:nvSpPr>
      <xdr:spPr>
        <a:xfrm>
          <a:off x="123825" y="5867400"/>
          <a:ext cx="5038725" cy="2952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3/ Lower spending on new mains.</a:t>
          </a:r>
        </a:p>
      </xdr:txBody>
    </xdr:sp>
    <xdr:clientData/>
  </xdr:twoCellAnchor>
  <xdr:twoCellAnchor>
    <xdr:from>
      <xdr:col>0</xdr:col>
      <xdr:colOff>123824</xdr:colOff>
      <xdr:row>38</xdr:row>
      <xdr:rowOff>66675</xdr:rowOff>
    </xdr:from>
    <xdr:to>
      <xdr:col>6</xdr:col>
      <xdr:colOff>161924</xdr:colOff>
      <xdr:row>39</xdr:row>
      <xdr:rowOff>152400</xdr:rowOff>
    </xdr:to>
    <xdr:sp macro="" textlink="">
      <xdr:nvSpPr>
        <xdr:cNvPr id="6" name="TextBox 5"/>
        <xdr:cNvSpPr txBox="1"/>
      </xdr:nvSpPr>
      <xdr:spPr>
        <a:xfrm>
          <a:off x="123824" y="6248400"/>
          <a:ext cx="5038725" cy="2952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4/ Close out of Construction Overhead balance. </a:t>
          </a:r>
        </a:p>
      </xdr:txBody>
    </xdr:sp>
    <xdr:clientData/>
  </xdr:twoCellAnchor>
  <xdr:twoCellAnchor>
    <xdr:from>
      <xdr:col>0</xdr:col>
      <xdr:colOff>133349</xdr:colOff>
      <xdr:row>40</xdr:row>
      <xdr:rowOff>95250</xdr:rowOff>
    </xdr:from>
    <xdr:to>
      <xdr:col>6</xdr:col>
      <xdr:colOff>152400</xdr:colOff>
      <xdr:row>42</xdr:row>
      <xdr:rowOff>28575</xdr:rowOff>
    </xdr:to>
    <xdr:sp macro="" textlink="">
      <xdr:nvSpPr>
        <xdr:cNvPr id="7" name="TextBox 6"/>
        <xdr:cNvSpPr txBox="1"/>
      </xdr:nvSpPr>
      <xdr:spPr>
        <a:xfrm>
          <a:off x="133349" y="6648450"/>
          <a:ext cx="5019676" cy="2571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5/ Change in pre-capitalization of meters policy.</a:t>
          </a:r>
        </a:p>
      </xdr:txBody>
    </xdr:sp>
    <xdr:clientData/>
  </xdr:twoCellAnchor>
  <xdr:twoCellAnchor>
    <xdr:from>
      <xdr:col>0</xdr:col>
      <xdr:colOff>123825</xdr:colOff>
      <xdr:row>45</xdr:row>
      <xdr:rowOff>133350</xdr:rowOff>
    </xdr:from>
    <xdr:to>
      <xdr:col>6</xdr:col>
      <xdr:colOff>152401</xdr:colOff>
      <xdr:row>47</xdr:row>
      <xdr:rowOff>47625</xdr:rowOff>
    </xdr:to>
    <xdr:sp macro="" textlink="">
      <xdr:nvSpPr>
        <xdr:cNvPr id="8" name="TextBox 7"/>
        <xdr:cNvSpPr txBox="1"/>
      </xdr:nvSpPr>
      <xdr:spPr>
        <a:xfrm>
          <a:off x="123825" y="7496175"/>
          <a:ext cx="5029201" cy="2381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7/  Lower labor expense ($1.8MM), offset by higher software costs $1.0MM</a:t>
          </a:r>
        </a:p>
      </xdr:txBody>
    </xdr:sp>
    <xdr:clientData/>
  </xdr:twoCellAnchor>
  <xdr:twoCellAnchor>
    <xdr:from>
      <xdr:col>0</xdr:col>
      <xdr:colOff>133350</xdr:colOff>
      <xdr:row>47</xdr:row>
      <xdr:rowOff>104775</xdr:rowOff>
    </xdr:from>
    <xdr:to>
      <xdr:col>6</xdr:col>
      <xdr:colOff>161926</xdr:colOff>
      <xdr:row>50</xdr:row>
      <xdr:rowOff>66675</xdr:rowOff>
    </xdr:to>
    <xdr:sp macro="" textlink="">
      <xdr:nvSpPr>
        <xdr:cNvPr id="9" name="TextBox 8"/>
        <xdr:cNvSpPr txBox="1"/>
      </xdr:nvSpPr>
      <xdr:spPr>
        <a:xfrm>
          <a:off x="133350" y="7791450"/>
          <a:ext cx="5029201" cy="4476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8/  Lower DSM amortization ($5.1MM), lower incentive costs ($4.0MM), offset by Intercompany expense reclass $3.2MM</a:t>
          </a:r>
        </a:p>
      </xdr:txBody>
    </xdr:sp>
    <xdr:clientData/>
  </xdr:twoCellAnchor>
  <xdr:twoCellAnchor>
    <xdr:from>
      <xdr:col>0</xdr:col>
      <xdr:colOff>133350</xdr:colOff>
      <xdr:row>50</xdr:row>
      <xdr:rowOff>123825</xdr:rowOff>
    </xdr:from>
    <xdr:to>
      <xdr:col>6</xdr:col>
      <xdr:colOff>161926</xdr:colOff>
      <xdr:row>53</xdr:row>
      <xdr:rowOff>85725</xdr:rowOff>
    </xdr:to>
    <xdr:sp macro="" textlink="">
      <xdr:nvSpPr>
        <xdr:cNvPr id="10" name="TextBox 9"/>
        <xdr:cNvSpPr txBox="1"/>
      </xdr:nvSpPr>
      <xdr:spPr>
        <a:xfrm>
          <a:off x="133350" y="8296275"/>
          <a:ext cx="5029201" cy="4476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9/ </a:t>
          </a:r>
          <a:r>
            <a:rPr lang="en-US" sz="1100" b="0" i="0" baseline="0">
              <a:effectLst/>
              <a:latin typeface="+mn-lt"/>
              <a:ea typeface="+mn-ea"/>
              <a:cs typeface="+mn-cs"/>
            </a:rPr>
            <a:t> Intercompany expense reclass $5.9MM, DES charges $2.6MM, offset by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vehicle depreciation reclass ($3.6MM), lower property insurance ($0.5MM),</a:t>
          </a:r>
        </a:p>
      </xdr:txBody>
    </xdr:sp>
    <xdr:clientData/>
  </xdr:twoCellAnchor>
  <xdr:twoCellAnchor>
    <xdr:from>
      <xdr:col>0</xdr:col>
      <xdr:colOff>142875</xdr:colOff>
      <xdr:row>53</xdr:row>
      <xdr:rowOff>142875</xdr:rowOff>
    </xdr:from>
    <xdr:to>
      <xdr:col>6</xdr:col>
      <xdr:colOff>171451</xdr:colOff>
      <xdr:row>55</xdr:row>
      <xdr:rowOff>152400</xdr:rowOff>
    </xdr:to>
    <xdr:sp macro="" textlink="">
      <xdr:nvSpPr>
        <xdr:cNvPr id="11" name="TextBox 10"/>
        <xdr:cNvSpPr txBox="1"/>
      </xdr:nvSpPr>
      <xdr:spPr>
        <a:xfrm>
          <a:off x="142875" y="8801100"/>
          <a:ext cx="5029201" cy="33337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10/  Larger construction overhead credit ($2.3MM), lower DES costs ($1.2MM)</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715500" cy="69239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1" name="Button 11" hidden="1">
              <a:extLst>
                <a:ext uri="{63B3BB69-23CF-44E3-9099-C40C66FF867C}">
                  <a14:compatExt spid="_x0000_s102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866775</xdr:colOff>
          <xdr:row>0</xdr:row>
          <xdr:rowOff>0</xdr:rowOff>
        </xdr:from>
        <xdr:to>
          <xdr:col>7</xdr:col>
          <xdr:colOff>866775</xdr:colOff>
          <xdr:row>0</xdr:row>
          <xdr:rowOff>0</xdr:rowOff>
        </xdr:to>
        <xdr:sp macro="" textlink="">
          <xdr:nvSpPr>
            <xdr:cNvPr id="11266" name="Button 2" hidden="1">
              <a:extLst>
                <a:ext uri="{63B3BB69-23CF-44E3-9099-C40C66FF867C}">
                  <a14:compatExt spid="_x0000_s1126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381000</xdr:colOff>
          <xdr:row>27</xdr:row>
          <xdr:rowOff>0</xdr:rowOff>
        </xdr:from>
        <xdr:to>
          <xdr:col>5</xdr:col>
          <xdr:colOff>381000</xdr:colOff>
          <xdr:row>27</xdr:row>
          <xdr:rowOff>0</xdr:rowOff>
        </xdr:to>
        <xdr:sp macro="" textlink="">
          <xdr:nvSpPr>
            <xdr:cNvPr id="69633" name="Button 1" hidden="1">
              <a:extLst>
                <a:ext uri="{63B3BB69-23CF-44E3-9099-C40C66FF867C}">
                  <a14:compatExt spid="_x0000_s6963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381000</xdr:colOff>
          <xdr:row>57</xdr:row>
          <xdr:rowOff>152400</xdr:rowOff>
        </xdr:from>
        <xdr:to>
          <xdr:col>5</xdr:col>
          <xdr:colOff>381000</xdr:colOff>
          <xdr:row>57</xdr:row>
          <xdr:rowOff>152400</xdr:rowOff>
        </xdr:to>
        <xdr:sp macro="" textlink="">
          <xdr:nvSpPr>
            <xdr:cNvPr id="69634" name="Button 2" hidden="1">
              <a:extLst>
                <a:ext uri="{63B3BB69-23CF-44E3-9099-C40C66FF867C}">
                  <a14:compatExt spid="_x0000_s6963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35</xdr:row>
          <xdr:rowOff>123825</xdr:rowOff>
        </xdr:from>
        <xdr:to>
          <xdr:col>4</xdr:col>
          <xdr:colOff>0</xdr:colOff>
          <xdr:row>35</xdr:row>
          <xdr:rowOff>123825</xdr:rowOff>
        </xdr:to>
        <xdr:sp macro="" textlink="">
          <xdr:nvSpPr>
            <xdr:cNvPr id="69639" name="Button 7" hidden="1">
              <a:extLst>
                <a:ext uri="{63B3BB69-23CF-44E3-9099-C40C66FF867C}">
                  <a14:compatExt spid="_x0000_s6963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79</xdr:row>
          <xdr:rowOff>123825</xdr:rowOff>
        </xdr:from>
        <xdr:to>
          <xdr:col>4</xdr:col>
          <xdr:colOff>0</xdr:colOff>
          <xdr:row>79</xdr:row>
          <xdr:rowOff>123825</xdr:rowOff>
        </xdr:to>
        <xdr:sp macro="" textlink="">
          <xdr:nvSpPr>
            <xdr:cNvPr id="69640" name="Button 8" hidden="1">
              <a:extLst>
                <a:ext uri="{63B3BB69-23CF-44E3-9099-C40C66FF867C}">
                  <a14:compatExt spid="_x0000_s6964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35</xdr:row>
          <xdr:rowOff>123825</xdr:rowOff>
        </xdr:from>
        <xdr:to>
          <xdr:col>4</xdr:col>
          <xdr:colOff>0</xdr:colOff>
          <xdr:row>35</xdr:row>
          <xdr:rowOff>123825</xdr:rowOff>
        </xdr:to>
        <xdr:sp macro="" textlink="">
          <xdr:nvSpPr>
            <xdr:cNvPr id="69641" name="Button 9" hidden="1">
              <a:extLst>
                <a:ext uri="{63B3BB69-23CF-44E3-9099-C40C66FF867C}">
                  <a14:compatExt spid="_x0000_s696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79</xdr:row>
          <xdr:rowOff>123825</xdr:rowOff>
        </xdr:from>
        <xdr:to>
          <xdr:col>4</xdr:col>
          <xdr:colOff>0</xdr:colOff>
          <xdr:row>79</xdr:row>
          <xdr:rowOff>123825</xdr:rowOff>
        </xdr:to>
        <xdr:sp macro="" textlink="">
          <xdr:nvSpPr>
            <xdr:cNvPr id="69642" name="Button 10" hidden="1">
              <a:extLst>
                <a:ext uri="{63B3BB69-23CF-44E3-9099-C40C66FF867C}">
                  <a14:compatExt spid="_x0000_s696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Home</a:t>
              </a:r>
            </a:p>
            <a:p>
              <a:pPr algn="ctr" rtl="0">
                <a:defRPr sz="1000"/>
              </a:pPr>
              <a:r>
                <a:rPr lang="en-US" sz="1000" b="1" i="0" u="none" strike="noStrike" baseline="0">
                  <a:solidFill>
                    <a:srgbClr val="000000"/>
                  </a:solidFill>
                  <a:latin typeface="Arial"/>
                  <a:cs typeface="Arial"/>
                </a:rPr>
                <a:t> </a:t>
              </a:r>
            </a:p>
            <a:p>
              <a:pPr algn="ctr" rtl="0">
                <a:defRPr sz="1000"/>
              </a:pPr>
              <a:endParaRPr lang="en-US" sz="1000" b="1" i="0" u="none" strike="noStrike" baseline="0">
                <a:solidFill>
                  <a:srgbClr val="000000"/>
                </a:solidFill>
                <a:latin typeface="Arial"/>
                <a:cs typeface="Arial"/>
              </a:endParaRP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QGC-RegAffairs\State\Filings%20General\2009%20Rate%20Case%20UT\09-057-16%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State\Filings%20General\2007%20Rate%20Case\Dec%202008%20Test%20Year\Live%20Rebuttal\NEW%20WORKING_UNIVERS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State\Utah\RooExcel\ROO2005-06\DEC%2004%20REV%20FOR%20WYOMING%20MODE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tate\Filings%20General\2007%20Rate%20Case\JUNE%202009%20TEST%20YEAR\2009%20CASE%20MODEL%20VER%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tate\RooExcel\ROO2011-12\ROO-12-31-2011\BOOKED%20REV%20June%20201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tate\RooExcel\ROO2011-12\ROO-12-31-2011\BOOKED%20REV%20June%20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State\Utah\Rate%20Design\Copy%20of%20Rate%20Department%20I%20and%20F%20rate%20model%20Aug%2016%20200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State\compare\UT\2002RESULT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State\Filings%20General\2007%20Rate%20Case\JUNE%202009%20TEST%20YEAR\BEFORE%20FILING\COMPLETED\Rate%20Design%20Model%20-%20Bill%20Factor%20Inp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e\RooExcel\ROO_PROJECTED_2018_2019\Forecasted%20Results%20Model%202018-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ess080\AppData\Local\Microsoft\Windows\Temporary%20Internet%20Files\Content.Outlook\BB2R0PG1\QGC%203%20Exhibits%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ate\RooExcel\ROO2009-06-30\JUNE%202009%20UTAH%20RESULTS%20ELECTRONIC%20COP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State\RooExcel\PROJECTED%20ROO2007-12\PRELIMINARY%20ROO2007-12\REVENUES%2012%20M%20DEC%202006\BOOKEDREVDEC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tate\RooExcel\ROO2009-06-30\BOOKED%20REV%20May%20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tate\Filings%20General\2008%20Rate%20Case%20UT\2008%20GENERAL\Model%20Inputs\REVENUES\DEC%202008%20REVENUES\BOOKED\REVISED%20ON%20DEC%202008%20BOOKED%20REV%20DEC%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State\RooExcel\ROO2012-12-31\BOOKED%20REV%20DECEMBER%20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State\RooExcel\JUNE%202009%20TEST%20YEAR\Cost%20of%20Service%20and%20Rate%20Design\Rate%20Design%20Model%20-%20Bill%20Factor%20Inpu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Summaries"/>
      <sheetName val="Removal of DSM Expenses"/>
      <sheetName val="Report"/>
      <sheetName val="ROR-Model"/>
      <sheetName val="Taxes"/>
      <sheetName val="FILED Adjustments"/>
      <sheetName val="EXTERNAL PARTY Adjustments"/>
      <sheetName val="Utah Depr Adj"/>
      <sheetName val="E.P ADJUSTMENTS INPUT WORKPAPER"/>
      <sheetName val="Other Taxes"/>
      <sheetName val="Software Adjustment"/>
      <sheetName val="NGV Infrastructure"/>
      <sheetName val="2010 Feeder Lines Adj"/>
      <sheetName val="Allowed Time"/>
      <sheetName val="PROJECTED ACC 252 (CONTR)"/>
      <sheetName val="Rate Base"/>
      <sheetName val="RB FORECAST"/>
      <sheetName val="101_106 PROJECTION FOR 09_10"/>
      <sheetName val="108_111 PROJECTION FOR 09_10"/>
      <sheetName val="255_282 FORECAST"/>
      <sheetName val="ACC ADJUSTMENTS"/>
      <sheetName val="EXPENSESX"/>
      <sheetName val="EXPENSES"/>
      <sheetName val="DSM ACC ADJUSTMENTS"/>
      <sheetName val="Und Stor"/>
      <sheetName val="Wexpro"/>
      <sheetName val="RESERVE ACCRUAL"/>
      <sheetName val="Pipeline Integrity"/>
      <sheetName val="Minimum Bills"/>
      <sheetName val="Donations"/>
      <sheetName val="Advertising"/>
      <sheetName val="Incentive"/>
      <sheetName val="Stock Incentives"/>
      <sheetName val="Sporting Events"/>
      <sheetName val="State Tax"/>
      <sheetName val="Revenue"/>
      <sheetName val="REV 2010 AVG CET"/>
      <sheetName val="REV 2010 AVG NO CET"/>
      <sheetName val="REV 2010 ANNL CET"/>
      <sheetName val="REV 2010 ANNL NO CET"/>
      <sheetName val="Booked Jun 09 Rev"/>
      <sheetName val="REV 2009 AVG NO CET"/>
      <sheetName val="REV 2009 AVG CET"/>
      <sheetName val="Other Rev"/>
      <sheetName val="REV SILOS"/>
      <sheetName val="AIRCRAFT"/>
      <sheetName val="OakCity"/>
      <sheetName val="Lab Adj"/>
      <sheetName val="LABOR 2009 2010"/>
      <sheetName val="Utah Bad Debt"/>
      <sheetName val="Capital Str"/>
      <sheetName val="Utah Allocation"/>
      <sheetName val="ALLOCATIONS&amp;PRETAX"/>
      <sheetName val="Checks"/>
      <sheetName val="COS Input"/>
      <sheetName val="Dist Plant"/>
      <sheetName val="COS REVRUN"/>
      <sheetName val="COS Alloc Factors"/>
      <sheetName val="COS Detail"/>
      <sheetName val="Taxes by Class"/>
      <sheetName val="COS Sum"/>
      <sheetName val="Page 2"/>
      <sheetName val="Rate Design"/>
      <sheetName val="BlockScenario"/>
      <sheetName val="Rates"/>
      <sheetName val="Blocks"/>
      <sheetName val="Functionalization"/>
      <sheetName val="Cost Curves"/>
      <sheetName val="Graph Data"/>
      <sheetName val="Graph"/>
      <sheetName val="Sum-Wint"/>
      <sheetName val="Rules"/>
      <sheetName val="Block_Out FT1(N) Temp(E)"/>
      <sheetName val="Block_Out FT1(E) Temp (E)"/>
      <sheetName val="Block_Out FT1(E) Temp (N)"/>
      <sheetName val="Block_Out FT1(N)Temp(N)"/>
      <sheetName val="Criteria"/>
    </sheetNames>
    <sheetDataSet>
      <sheetData sheetId="0">
        <row r="10">
          <cell r="H10">
            <v>1</v>
          </cell>
          <cell r="I10" t="str">
            <v>1 - A</v>
          </cell>
          <cell r="J10">
            <v>2</v>
          </cell>
          <cell r="K10" t="str">
            <v>2 - A</v>
          </cell>
          <cell r="L10">
            <v>3</v>
          </cell>
        </row>
        <row r="11">
          <cell r="H11" t="str">
            <v>Utah</v>
          </cell>
          <cell r="J11" t="str">
            <v>Utah</v>
          </cell>
          <cell r="L11" t="str">
            <v>Utah</v>
          </cell>
        </row>
        <row r="12">
          <cell r="H12">
            <v>39994</v>
          </cell>
          <cell r="J12">
            <v>39994</v>
          </cell>
          <cell r="L12">
            <v>40148</v>
          </cell>
        </row>
        <row r="14">
          <cell r="H14" t="str">
            <v>Rev booked Jun 09</v>
          </cell>
          <cell r="J14" t="str">
            <v>BOOKED REV LESS DSM Jun 09</v>
          </cell>
          <cell r="L14" t="str">
            <v>REV 2009 AVG CET</v>
          </cell>
        </row>
        <row r="16">
          <cell r="H16" t="str">
            <v>Jun 2009 Unadjusted Avg Results</v>
          </cell>
          <cell r="J16" t="str">
            <v>Jun 2009 Adjusted Avg Results</v>
          </cell>
          <cell r="L16" t="str">
            <v>Dec 2009 Avg Results</v>
          </cell>
        </row>
        <row r="19">
          <cell r="H19">
            <v>0.1</v>
          </cell>
          <cell r="J19">
            <v>0.1</v>
          </cell>
          <cell r="L19">
            <v>0.106</v>
          </cell>
        </row>
        <row r="21">
          <cell r="H21">
            <v>2.7090000000000001</v>
          </cell>
          <cell r="J21">
            <v>2.7090000000000001</v>
          </cell>
          <cell r="L21">
            <v>2.7090000000000001</v>
          </cell>
        </row>
        <row r="22">
          <cell r="H22">
            <v>5.5863018762540668E-3</v>
          </cell>
          <cell r="J22">
            <v>5.5863018762540668E-3</v>
          </cell>
          <cell r="L22">
            <v>5.5863018762540668E-3</v>
          </cell>
        </row>
        <row r="25">
          <cell r="B25" t="str">
            <v>Adjustments</v>
          </cell>
          <cell r="C25" t="str">
            <v>Go To Adjustment</v>
          </cell>
        </row>
        <row r="27">
          <cell r="A27">
            <v>1</v>
          </cell>
          <cell r="B27" t="str">
            <v>YE RB DEC 2010</v>
          </cell>
          <cell r="C27" t="str">
            <v>RATE BASE</v>
          </cell>
          <cell r="E27" t="str">
            <v>Y</v>
          </cell>
          <cell r="F27" t="str">
            <v>YE RB DEC 2010</v>
          </cell>
          <cell r="H27" t="str">
            <v>AVG RB JUN 09</v>
          </cell>
          <cell r="I27" t="str">
            <v>Y</v>
          </cell>
          <cell r="J27" t="str">
            <v>AVG RB JUN 09</v>
          </cell>
          <cell r="K27" t="str">
            <v>Y</v>
          </cell>
          <cell r="L27" t="str">
            <v>AVG RB DEC 2009</v>
          </cell>
        </row>
        <row r="28">
          <cell r="A28">
            <v>2</v>
          </cell>
          <cell r="B28" t="str">
            <v>QGC Expense Dec 2010</v>
          </cell>
          <cell r="C28" t="str">
            <v>EXPENSE ADJUSTMENT</v>
          </cell>
          <cell r="E28" t="str">
            <v>Y</v>
          </cell>
          <cell r="F28" t="str">
            <v>QGC Expense Dec 2010</v>
          </cell>
          <cell r="H28" t="str">
            <v>QGC Expense Jun 09</v>
          </cell>
          <cell r="I28" t="str">
            <v>Y</v>
          </cell>
          <cell r="J28" t="str">
            <v>QGC Expense Jun 09</v>
          </cell>
          <cell r="K28" t="str">
            <v>Y</v>
          </cell>
          <cell r="L28" t="str">
            <v>QGC Expense Dec 09</v>
          </cell>
        </row>
        <row r="29">
          <cell r="A29">
            <v>3</v>
          </cell>
          <cell r="B29" t="str">
            <v>REV 2010 ANNL CET</v>
          </cell>
          <cell r="C29" t="str">
            <v>REVENUE  ADJUSTMENT</v>
          </cell>
          <cell r="E29" t="str">
            <v>Y</v>
          </cell>
          <cell r="F29" t="str">
            <v>REV 2010 ANNL CET</v>
          </cell>
          <cell r="H29" t="str">
            <v>Rev booked Jun 09</v>
          </cell>
          <cell r="I29" t="str">
            <v>Y</v>
          </cell>
          <cell r="J29" t="str">
            <v>BOOKED REV LESS DSM Jun 09</v>
          </cell>
          <cell r="K29" t="str">
            <v>Y</v>
          </cell>
          <cell r="L29" t="str">
            <v>REV 2009 AVG CET</v>
          </cell>
        </row>
        <row r="30">
          <cell r="A30">
            <v>4</v>
          </cell>
          <cell r="B30" t="str">
            <v>Depr Exp YE Dec 2010</v>
          </cell>
          <cell r="C30" t="str">
            <v>Utah Depr Adjustment</v>
          </cell>
          <cell r="E30" t="str">
            <v>Y</v>
          </cell>
          <cell r="F30" t="str">
            <v>Depr Exp YE Dec 2010</v>
          </cell>
          <cell r="H30" t="str">
            <v>Depr Exp YE Jun 09</v>
          </cell>
          <cell r="I30" t="str">
            <v>N</v>
          </cell>
          <cell r="J30" t="str">
            <v>Depr Exp YE Jun 09</v>
          </cell>
          <cell r="K30" t="str">
            <v>N</v>
          </cell>
          <cell r="L30" t="str">
            <v>Depr Exp AVG Dec 09</v>
          </cell>
        </row>
        <row r="31">
          <cell r="A31">
            <v>5</v>
          </cell>
          <cell r="B31" t="str">
            <v>Software Adjustmen YE DEC 2010</v>
          </cell>
          <cell r="C31" t="str">
            <v>Software Adj</v>
          </cell>
          <cell r="E31" t="str">
            <v>Y</v>
          </cell>
          <cell r="F31" t="str">
            <v>Software Adjustmen YE DEC 2010</v>
          </cell>
          <cell r="H31" t="str">
            <v>Software Adjustment YE DEC 09</v>
          </cell>
          <cell r="I31" t="str">
            <v>N</v>
          </cell>
          <cell r="J31" t="str">
            <v>Software Adjustment YE DEC 09</v>
          </cell>
          <cell r="K31" t="str">
            <v>N</v>
          </cell>
          <cell r="L31" t="str">
            <v>Software Adjustmen AVG  DEC 09</v>
          </cell>
        </row>
        <row r="32">
          <cell r="A32">
            <v>6</v>
          </cell>
          <cell r="B32" t="str">
            <v>NGV Infrastructuren YE DEC 2010</v>
          </cell>
          <cell r="C32" t="str">
            <v>NGV Infrastructure</v>
          </cell>
          <cell r="E32" t="str">
            <v>y</v>
          </cell>
          <cell r="F32" t="str">
            <v>NGV Infrastructuren YE DEC 2010</v>
          </cell>
          <cell r="H32" t="str">
            <v>NGV Infrastructure YE DEC 09</v>
          </cell>
          <cell r="I32" t="str">
            <v>N</v>
          </cell>
          <cell r="J32" t="str">
            <v>NGV Infrastructure YE DEC 09</v>
          </cell>
          <cell r="K32" t="str">
            <v>n</v>
          </cell>
          <cell r="L32" t="str">
            <v>NGV Infrastructure AVG  DEC 2010</v>
          </cell>
        </row>
        <row r="33">
          <cell r="A33">
            <v>7</v>
          </cell>
          <cell r="B33" t="str">
            <v>Underground Storage</v>
          </cell>
          <cell r="C33" t="str">
            <v>Underground Storage</v>
          </cell>
          <cell r="E33" t="str">
            <v>Y</v>
          </cell>
          <cell r="F33" t="str">
            <v>Underground Storage</v>
          </cell>
          <cell r="H33" t="str">
            <v>Underground Storage</v>
          </cell>
          <cell r="I33" t="str">
            <v>Y</v>
          </cell>
          <cell r="J33" t="str">
            <v>Underground Storage</v>
          </cell>
          <cell r="K33" t="str">
            <v>Y</v>
          </cell>
          <cell r="L33" t="str">
            <v>Underground Storage</v>
          </cell>
        </row>
        <row r="34">
          <cell r="A34">
            <v>8</v>
          </cell>
          <cell r="B34" t="str">
            <v>Wexpro</v>
          </cell>
          <cell r="C34" t="str">
            <v>3-Wexpro'!A1</v>
          </cell>
          <cell r="E34" t="str">
            <v>Y</v>
          </cell>
          <cell r="F34" t="str">
            <v>Wexpro</v>
          </cell>
          <cell r="H34" t="str">
            <v>Wexpro</v>
          </cell>
          <cell r="I34" t="str">
            <v>Y</v>
          </cell>
          <cell r="J34" t="str">
            <v>Wexpro</v>
          </cell>
          <cell r="K34" t="str">
            <v>Y</v>
          </cell>
          <cell r="L34" t="str">
            <v>Wexpro</v>
          </cell>
        </row>
        <row r="35">
          <cell r="A35">
            <v>9</v>
          </cell>
          <cell r="B35" t="str">
            <v>Oak City Revenue QGC Dec 2010</v>
          </cell>
          <cell r="C35" t="str">
            <v>OakCity'!A1</v>
          </cell>
          <cell r="E35" t="str">
            <v>Y</v>
          </cell>
          <cell r="F35" t="str">
            <v>Oak City Revenue QGC Dec 2010</v>
          </cell>
          <cell r="H35" t="str">
            <v>Oak City Revenue QGC Jun 09</v>
          </cell>
          <cell r="I35" t="str">
            <v>Y</v>
          </cell>
          <cell r="J35" t="str">
            <v>Oak City Revenue QGC Jun 09</v>
          </cell>
          <cell r="K35" t="str">
            <v>Y</v>
          </cell>
          <cell r="L35" t="str">
            <v>Oak City RevenueQGC Dec 09</v>
          </cell>
        </row>
        <row r="36">
          <cell r="A36">
            <v>10</v>
          </cell>
          <cell r="B36" t="str">
            <v>QGC Minimum Bills Dec 2010</v>
          </cell>
          <cell r="C36" t="str">
            <v>Minimum Bills Rev Adjustment</v>
          </cell>
          <cell r="E36" t="str">
            <v>N</v>
          </cell>
          <cell r="F36" t="str">
            <v>QGC Minimum Bills Dec 2010</v>
          </cell>
          <cell r="H36" t="str">
            <v>QGC Minimum Bills June 09</v>
          </cell>
          <cell r="I36" t="str">
            <v>N</v>
          </cell>
          <cell r="J36" t="str">
            <v>QGC Minimum Bills June 09</v>
          </cell>
          <cell r="K36" t="str">
            <v>N</v>
          </cell>
          <cell r="L36" t="str">
            <v>QGC Minimum Bills Dec 09</v>
          </cell>
        </row>
        <row r="37">
          <cell r="A37">
            <v>11</v>
          </cell>
          <cell r="B37" t="str">
            <v>2010 UTAH Bad Debt</v>
          </cell>
          <cell r="C37" t="str">
            <v>Utah Bad Debt</v>
          </cell>
          <cell r="E37" t="str">
            <v>Y</v>
          </cell>
          <cell r="F37" t="str">
            <v>2010 UTAH Bad Debt</v>
          </cell>
          <cell r="H37" t="str">
            <v>June 2009 UTAH Bad Debt</v>
          </cell>
          <cell r="I37" t="str">
            <v>N</v>
          </cell>
          <cell r="J37" t="str">
            <v>June 2009 UTAH Bad Debt</v>
          </cell>
          <cell r="K37" t="str">
            <v>Y</v>
          </cell>
          <cell r="L37" t="str">
            <v>2010 UTAH Bad Debt</v>
          </cell>
        </row>
        <row r="38">
          <cell r="A38">
            <v>12</v>
          </cell>
          <cell r="B38" t="str">
            <v>QGC Insentives Dec 2010</v>
          </cell>
          <cell r="C38" t="str">
            <v>Incentives</v>
          </cell>
          <cell r="E38" t="str">
            <v>Y</v>
          </cell>
          <cell r="F38" t="str">
            <v>QGC Insentives Dec 2010</v>
          </cell>
          <cell r="H38" t="str">
            <v>QGC Insentives Jun 09</v>
          </cell>
          <cell r="I38" t="str">
            <v>N</v>
          </cell>
          <cell r="J38" t="str">
            <v>QGC Insentives Jun 09</v>
          </cell>
          <cell r="K38" t="str">
            <v>Y</v>
          </cell>
          <cell r="L38" t="str">
            <v>QGC Insentives Dec 09</v>
          </cell>
        </row>
        <row r="39">
          <cell r="A39">
            <v>13</v>
          </cell>
          <cell r="B39" t="str">
            <v>QGC Stock Insentives Dec 2010</v>
          </cell>
          <cell r="C39" t="str">
            <v>Stock Incentives</v>
          </cell>
          <cell r="E39" t="str">
            <v>Y</v>
          </cell>
          <cell r="F39" t="str">
            <v>QGC Stock Insentives Dec 2010</v>
          </cell>
          <cell r="H39" t="str">
            <v>QGC Stock Insentives Jun 09</v>
          </cell>
          <cell r="I39" t="str">
            <v>N</v>
          </cell>
          <cell r="J39" t="str">
            <v>QGC Stock Insentives Jun 09</v>
          </cell>
          <cell r="K39" t="str">
            <v>Y</v>
          </cell>
          <cell r="L39" t="str">
            <v>QGC Stock Insentives Dec 09</v>
          </cell>
        </row>
        <row r="40">
          <cell r="A40">
            <v>14</v>
          </cell>
          <cell r="B40" t="str">
            <v>QGC Sporting Events Dec 2010</v>
          </cell>
          <cell r="C40" t="str">
            <v>Sporting Events</v>
          </cell>
          <cell r="E40" t="str">
            <v>Y</v>
          </cell>
          <cell r="F40" t="str">
            <v>QGC Sporting Events Dec 2010</v>
          </cell>
          <cell r="H40" t="str">
            <v>QGC Sporting Events Jun 09</v>
          </cell>
          <cell r="I40" t="str">
            <v>N</v>
          </cell>
          <cell r="J40" t="str">
            <v>QGC Sporting Events Jun 09</v>
          </cell>
          <cell r="K40" t="str">
            <v>Y</v>
          </cell>
          <cell r="L40" t="str">
            <v>QGC Sporting Events Dec 09</v>
          </cell>
        </row>
        <row r="41">
          <cell r="A41">
            <v>15</v>
          </cell>
          <cell r="B41" t="str">
            <v>QGC Advertising Dec 2010</v>
          </cell>
          <cell r="C41" t="str">
            <v>Advertising</v>
          </cell>
          <cell r="E41" t="str">
            <v>Y</v>
          </cell>
          <cell r="F41" t="str">
            <v>QGC Advertising Dec 2010</v>
          </cell>
          <cell r="H41" t="str">
            <v>QGC Advertising Jun 09</v>
          </cell>
          <cell r="I41" t="str">
            <v>N</v>
          </cell>
          <cell r="J41" t="str">
            <v>QGC Advertising Jun 09</v>
          </cell>
          <cell r="K41" t="str">
            <v>Y</v>
          </cell>
          <cell r="L41" t="str">
            <v>QGC Advertising Dec 09</v>
          </cell>
        </row>
        <row r="42">
          <cell r="A42">
            <v>16</v>
          </cell>
          <cell r="B42" t="str">
            <v>QGC Don &amp; Membership Dec 2010</v>
          </cell>
          <cell r="C42" t="str">
            <v>Donations</v>
          </cell>
          <cell r="E42" t="str">
            <v>Y</v>
          </cell>
          <cell r="F42" t="str">
            <v>QGC Don &amp; Membership Dec 2010</v>
          </cell>
          <cell r="H42" t="str">
            <v>QGC Don &amp; Membership Jun 09</v>
          </cell>
          <cell r="I42" t="str">
            <v>N</v>
          </cell>
          <cell r="J42" t="str">
            <v>QGC Don &amp; Membership Jun 09</v>
          </cell>
          <cell r="K42" t="str">
            <v>Y</v>
          </cell>
          <cell r="L42" t="str">
            <v>QGC Don &amp; Membership Dec 09</v>
          </cell>
        </row>
        <row r="43">
          <cell r="A43">
            <v>17</v>
          </cell>
          <cell r="B43" t="str">
            <v>QGC Reserve accrual Dec 2010</v>
          </cell>
          <cell r="C43" t="str">
            <v>RESERVE ACCRUAL</v>
          </cell>
          <cell r="E43" t="str">
            <v>Y</v>
          </cell>
          <cell r="F43" t="str">
            <v>QGC Reserve accrual Dec 2010</v>
          </cell>
          <cell r="H43" t="str">
            <v>QGC Reserve accrual Jun 09</v>
          </cell>
          <cell r="I43" t="str">
            <v>N</v>
          </cell>
          <cell r="J43" t="str">
            <v>QGC Reserve accrual Jun 09</v>
          </cell>
          <cell r="K43" t="str">
            <v>Y</v>
          </cell>
          <cell r="L43" t="str">
            <v>QGC Reserve accrual Dec 09</v>
          </cell>
        </row>
        <row r="44">
          <cell r="A44">
            <v>18</v>
          </cell>
          <cell r="B44" t="str">
            <v>QGC Pipeline Integrity Dec 2010</v>
          </cell>
          <cell r="C44" t="str">
            <v>PIPELINE INTEGRITY</v>
          </cell>
          <cell r="E44" t="str">
            <v>Y</v>
          </cell>
          <cell r="F44" t="str">
            <v>QGC Pipeline Integrity Dec 2010</v>
          </cell>
          <cell r="H44" t="str">
            <v>QGC Pipeline Integrity Dec 2010</v>
          </cell>
          <cell r="I44" t="str">
            <v>N</v>
          </cell>
          <cell r="J44" t="str">
            <v>QGC Pipeline Integrity Jun 09</v>
          </cell>
          <cell r="K44" t="str">
            <v>N</v>
          </cell>
          <cell r="L44" t="str">
            <v>QGC Pipeline Integrity Dec 2010</v>
          </cell>
        </row>
        <row r="45">
          <cell r="H45" t="str">
            <v>QGC Aircraft Jun 09</v>
          </cell>
          <cell r="I45" t="str">
            <v>N</v>
          </cell>
          <cell r="J45" t="str">
            <v>QGC Aircraft Jun 09</v>
          </cell>
          <cell r="K45" t="str">
            <v>Y</v>
          </cell>
          <cell r="L45" t="str">
            <v>QGC Aircraft Dec 09</v>
          </cell>
        </row>
        <row r="46">
          <cell r="H46" t="str">
            <v>QGC ACC AD JUN 09</v>
          </cell>
          <cell r="I46" t="str">
            <v>N</v>
          </cell>
          <cell r="J46" t="str">
            <v>QGC ACC AD JUN 09</v>
          </cell>
          <cell r="K46" t="str">
            <v>Y</v>
          </cell>
          <cell r="L46" t="str">
            <v>QGC ACC ADJ Dec 09</v>
          </cell>
        </row>
        <row r="47">
          <cell r="H47" t="str">
            <v>QGC DSM ACC ADJ Jun 09</v>
          </cell>
          <cell r="I47" t="str">
            <v>N</v>
          </cell>
          <cell r="J47" t="str">
            <v>QGC DSM ACC ADJ Jun 09</v>
          </cell>
          <cell r="K47" t="str">
            <v>Y</v>
          </cell>
          <cell r="L47" t="str">
            <v>QGC DSM ACC ADJ Dec 09</v>
          </cell>
        </row>
        <row r="48">
          <cell r="H48" t="str">
            <v>QGC State Tax Jun 09</v>
          </cell>
          <cell r="I48" t="str">
            <v>N</v>
          </cell>
          <cell r="J48" t="str">
            <v>QGC State Tax Jun 09</v>
          </cell>
          <cell r="K48" t="str">
            <v>Y</v>
          </cell>
          <cell r="L48" t="str">
            <v>QGC State Tax Dec 09</v>
          </cell>
        </row>
        <row r="49">
          <cell r="H49" t="str">
            <v>2010 Feeder Lines Adj</v>
          </cell>
          <cell r="I49" t="str">
            <v>N</v>
          </cell>
          <cell r="J49" t="str">
            <v>2010 Feeder Lines Adj</v>
          </cell>
          <cell r="K49" t="str">
            <v>N</v>
          </cell>
          <cell r="L49" t="str">
            <v>2010 Feeder Lines Adj</v>
          </cell>
        </row>
      </sheetData>
      <sheetData sheetId="1"/>
      <sheetData sheetId="2"/>
      <sheetData sheetId="3"/>
      <sheetData sheetId="4"/>
      <sheetData sheetId="5">
        <row r="9">
          <cell r="C9" t="str">
            <v>System</v>
          </cell>
          <cell r="D9" t="str">
            <v>Utah</v>
          </cell>
          <cell r="E9" t="str">
            <v>Wyoming</v>
          </cell>
        </row>
        <row r="10">
          <cell r="C10" t="str">
            <v>Total</v>
          </cell>
          <cell r="D10" t="str">
            <v>Jurisdiction</v>
          </cell>
          <cell r="E10" t="str">
            <v>Jurisdiction</v>
          </cell>
        </row>
        <row r="12">
          <cell r="C12">
            <v>0.35</v>
          </cell>
          <cell r="D12">
            <v>0.35</v>
          </cell>
          <cell r="E12">
            <v>0.35</v>
          </cell>
        </row>
        <row r="13">
          <cell r="C13">
            <v>4.7049000000000001E-2</v>
          </cell>
          <cell r="D13">
            <v>4.7049000000000001E-2</v>
          </cell>
          <cell r="E13">
            <v>4.7049000000000001E-2</v>
          </cell>
        </row>
        <row r="14">
          <cell r="C14">
            <v>0.47085249082733655</v>
          </cell>
          <cell r="D14">
            <v>0.47085249082733655</v>
          </cell>
          <cell r="E14">
            <v>0.47085249082733655</v>
          </cell>
        </row>
        <row r="15">
          <cell r="C15">
            <v>6.2532175720321756E-2</v>
          </cell>
          <cell r="D15">
            <v>6.2532175720321756E-2</v>
          </cell>
          <cell r="E15">
            <v>6.2532175720321756E-2</v>
          </cell>
        </row>
        <row r="16">
          <cell r="C16">
            <v>2.7090000000000001</v>
          </cell>
          <cell r="D16">
            <v>2.7090000000000001</v>
          </cell>
          <cell r="E16">
            <v>2.7090000000000001</v>
          </cell>
        </row>
        <row r="17">
          <cell r="C17">
            <v>821124879.90999997</v>
          </cell>
          <cell r="D17">
            <v>790122278.0550524</v>
          </cell>
          <cell r="E17">
            <v>30926452.854947601</v>
          </cell>
        </row>
        <row r="18">
          <cell r="C18">
            <v>550482380.83905911</v>
          </cell>
          <cell r="D18">
            <v>530038903.60505241</v>
          </cell>
          <cell r="E18">
            <v>20443477.234006699</v>
          </cell>
        </row>
        <row r="19">
          <cell r="C19">
            <v>121349011.60874014</v>
          </cell>
          <cell r="D19">
            <v>115965214.87743919</v>
          </cell>
          <cell r="E19">
            <v>5383796.7313009799</v>
          </cell>
        </row>
        <row r="20">
          <cell r="C20">
            <v>48559411.258811019</v>
          </cell>
          <cell r="D20">
            <v>46945310.731180459</v>
          </cell>
          <cell r="E20">
            <v>46945310.731180459</v>
          </cell>
        </row>
        <row r="21">
          <cell r="C21">
            <v>0</v>
          </cell>
          <cell r="D21">
            <v>0</v>
          </cell>
          <cell r="E21">
            <v>0</v>
          </cell>
        </row>
        <row r="22">
          <cell r="C22">
            <v>14026038.201260466</v>
          </cell>
          <cell r="D22">
            <v>13609307.565743016</v>
          </cell>
          <cell r="E22">
            <v>13609307.565743016</v>
          </cell>
        </row>
        <row r="23">
          <cell r="C23">
            <v>861536594.78066707</v>
          </cell>
          <cell r="D23">
            <v>833880657.94541955</v>
          </cell>
          <cell r="E23">
            <v>833880657.94541955</v>
          </cell>
        </row>
        <row r="24">
          <cell r="C24">
            <v>0</v>
          </cell>
          <cell r="D24">
            <v>0</v>
          </cell>
          <cell r="E24">
            <v>0</v>
          </cell>
        </row>
        <row r="25">
          <cell r="C25">
            <v>0</v>
          </cell>
          <cell r="D25">
            <v>0</v>
          </cell>
          <cell r="E25">
            <v>0</v>
          </cell>
        </row>
        <row r="26">
          <cell r="C26" t="str">
            <v>CWC is a function of IT, and</v>
          </cell>
        </row>
        <row r="27">
          <cell r="C27" t="str">
            <v>IT is a function of CWC</v>
          </cell>
        </row>
        <row r="29">
          <cell r="C29">
            <v>5090377.4784337059</v>
          </cell>
          <cell r="D29">
            <v>4895596.6333278567</v>
          </cell>
          <cell r="E29">
            <v>292695.06676059274</v>
          </cell>
        </row>
        <row r="30">
          <cell r="C30">
            <v>23345440.613189138</v>
          </cell>
          <cell r="D30">
            <v>22458604.574425709</v>
          </cell>
          <cell r="E30">
            <v>-30449496.278994609</v>
          </cell>
        </row>
        <row r="32">
          <cell r="C32">
            <v>5263207.6930653127</v>
          </cell>
          <cell r="D32">
            <v>5061861.5691847624</v>
          </cell>
          <cell r="E32">
            <v>66695.861161233988</v>
          </cell>
        </row>
        <row r="33">
          <cell r="C33">
            <v>2878762.6077390732</v>
          </cell>
          <cell r="D33">
            <v>2769407.4288065056</v>
          </cell>
          <cell r="E33">
            <v>-3764376.8703576368</v>
          </cell>
        </row>
        <row r="34">
          <cell r="C34">
            <v>20407700.419406258</v>
          </cell>
          <cell r="D34">
            <v>19632475.770813532</v>
          </cell>
          <cell r="E34">
            <v>-26685866.778134778</v>
          </cell>
        </row>
        <row r="35">
          <cell r="C35">
            <v>23286463.02714533</v>
          </cell>
          <cell r="D35">
            <v>22401883.199620038</v>
          </cell>
          <cell r="E35">
            <v>-30450243.648492415</v>
          </cell>
        </row>
        <row r="38">
          <cell r="C38">
            <v>24008727.835802775</v>
          </cell>
        </row>
        <row r="39">
          <cell r="C39">
            <v>-722264.80865744501</v>
          </cell>
        </row>
        <row r="41">
          <cell r="C41">
            <v>866799802.47373235</v>
          </cell>
          <cell r="D41">
            <v>838942519.51460433</v>
          </cell>
          <cell r="E41">
            <v>27804234.175440576</v>
          </cell>
        </row>
        <row r="42">
          <cell r="C42">
            <v>7.3167500493178605E-2</v>
          </cell>
          <cell r="D42">
            <v>7.2903276033028139E-2</v>
          </cell>
          <cell r="E42">
            <v>1.2054678604133968</v>
          </cell>
        </row>
        <row r="43">
          <cell r="C43">
            <v>63421574.974983931</v>
          </cell>
          <cell r="D43">
            <v>61161658.07601729</v>
          </cell>
          <cell r="E43">
            <v>33517110.681901395</v>
          </cell>
        </row>
        <row r="45">
          <cell r="C45">
            <v>866799802.47373235</v>
          </cell>
          <cell r="D45">
            <v>838942519.51460433</v>
          </cell>
          <cell r="E45">
            <v>27804234.175440576</v>
          </cell>
        </row>
        <row r="46">
          <cell r="C46">
            <v>2.9443430694766196E-2</v>
          </cell>
          <cell r="D46">
            <v>2.9443430694766196E-2</v>
          </cell>
          <cell r="E46">
            <v>2.9443430694766196E-2</v>
          </cell>
        </row>
        <row r="47">
          <cell r="C47">
            <v>25521559.910372365</v>
          </cell>
          <cell r="D47">
            <v>24701345.93022079</v>
          </cell>
          <cell r="E47">
            <v>818652.04196563433</v>
          </cell>
        </row>
        <row r="49">
          <cell r="C49">
            <v>37900015.064611569</v>
          </cell>
          <cell r="D49">
            <v>36460312.1457965</v>
          </cell>
          <cell r="E49">
            <v>32698458.639935762</v>
          </cell>
        </row>
        <row r="50">
          <cell r="C50">
            <v>0.61441830530797326</v>
          </cell>
          <cell r="D50">
            <v>0.61441830530797326</v>
          </cell>
          <cell r="E50">
            <v>0.61441830530797326</v>
          </cell>
        </row>
        <row r="51">
          <cell r="C51">
            <v>23286463.027145296</v>
          </cell>
          <cell r="D51">
            <v>22401883.199620001</v>
          </cell>
          <cell r="E51">
            <v>20090531.543732185</v>
          </cell>
        </row>
        <row r="53">
          <cell r="C53">
            <v>821124879.90999997</v>
          </cell>
          <cell r="D53">
            <v>790122278.0550524</v>
          </cell>
          <cell r="E53">
            <v>30926452.854947601</v>
          </cell>
        </row>
        <row r="54">
          <cell r="C54">
            <v>550482380.83905911</v>
          </cell>
          <cell r="D54">
            <v>530038903.60505241</v>
          </cell>
          <cell r="E54">
            <v>20443477.234006699</v>
          </cell>
        </row>
        <row r="55">
          <cell r="C55">
            <v>121349011.60874014</v>
          </cell>
          <cell r="D55">
            <v>115965214.87743919</v>
          </cell>
          <cell r="E55">
            <v>5383796.7313009799</v>
          </cell>
        </row>
        <row r="56">
          <cell r="C56">
            <v>48559411.258811019</v>
          </cell>
          <cell r="D56">
            <v>46945310.731180459</v>
          </cell>
          <cell r="E56">
            <v>46945310.731180459</v>
          </cell>
        </row>
        <row r="57">
          <cell r="C57">
            <v>0</v>
          </cell>
          <cell r="D57">
            <v>0</v>
          </cell>
          <cell r="E57">
            <v>0</v>
          </cell>
        </row>
        <row r="58">
          <cell r="C58">
            <v>14026038.201260466</v>
          </cell>
          <cell r="D58">
            <v>13609307.565743016</v>
          </cell>
          <cell r="E58">
            <v>13609307.565743016</v>
          </cell>
        </row>
        <row r="59">
          <cell r="C59">
            <v>86708038.002129316</v>
          </cell>
          <cell r="D59">
            <v>83563541.275637388</v>
          </cell>
          <cell r="E59">
            <v>-55455439.407283559</v>
          </cell>
        </row>
        <row r="61">
          <cell r="C61">
            <v>866799802.47373235</v>
          </cell>
          <cell r="D61">
            <v>838942519.51460433</v>
          </cell>
          <cell r="E61">
            <v>27804234.175440576</v>
          </cell>
        </row>
        <row r="62">
          <cell r="C62">
            <v>2.9443430694766196E-2</v>
          </cell>
          <cell r="D62">
            <v>2.9443430694766196E-2</v>
          </cell>
          <cell r="E62">
            <v>2.9443430694766196E-2</v>
          </cell>
        </row>
        <row r="63">
          <cell r="C63">
            <v>25521559.910372365</v>
          </cell>
          <cell r="D63">
            <v>24701345.93022079</v>
          </cell>
          <cell r="E63">
            <v>818652.04196563433</v>
          </cell>
        </row>
        <row r="65">
          <cell r="C65">
            <v>61186478.091756955</v>
          </cell>
          <cell r="D65">
            <v>58862195.345416598</v>
          </cell>
          <cell r="E65">
            <v>-56274091.449249193</v>
          </cell>
        </row>
        <row r="66">
          <cell r="C66">
            <v>4.7049000000000001E-2</v>
          </cell>
          <cell r="D66">
            <v>4.7049000000000001E-2</v>
          </cell>
          <cell r="E66">
            <v>4.7049000000000001E-2</v>
          </cell>
        </row>
        <row r="67">
          <cell r="C67">
            <v>2878762.6077390732</v>
          </cell>
          <cell r="D67">
            <v>2769407.4288065056</v>
          </cell>
          <cell r="E67">
            <v>-2647639.7285957253</v>
          </cell>
        </row>
        <row r="69">
          <cell r="C69">
            <v>58307715.484017879</v>
          </cell>
          <cell r="D69">
            <v>56092787.916610092</v>
          </cell>
          <cell r="E69">
            <v>-53626451.720653467</v>
          </cell>
        </row>
        <row r="70">
          <cell r="C70">
            <v>0.35</v>
          </cell>
          <cell r="D70">
            <v>0.35</v>
          </cell>
          <cell r="E70">
            <v>0.35</v>
          </cell>
        </row>
        <row r="71">
          <cell r="C71">
            <v>20407700.419406258</v>
          </cell>
          <cell r="D71">
            <v>19632475.770813532</v>
          </cell>
          <cell r="E71">
            <v>-18769258.102228712</v>
          </cell>
        </row>
        <row r="73">
          <cell r="C73">
            <v>0</v>
          </cell>
          <cell r="D73">
            <v>0</v>
          </cell>
          <cell r="E73">
            <v>0</v>
          </cell>
        </row>
        <row r="74">
          <cell r="C74">
            <v>0</v>
          </cell>
          <cell r="D74">
            <v>0</v>
          </cell>
          <cell r="E74">
            <v>0</v>
          </cell>
        </row>
        <row r="75">
          <cell r="C75">
            <v>23286463.02714533</v>
          </cell>
          <cell r="D75">
            <v>22401883.199620038</v>
          </cell>
          <cell r="E75">
            <v>-21416897.830824438</v>
          </cell>
        </row>
      </sheetData>
      <sheetData sheetId="6"/>
      <sheetData sheetId="7"/>
      <sheetData sheetId="8"/>
      <sheetData sheetId="9"/>
      <sheetData sheetId="10"/>
      <sheetData sheetId="11"/>
      <sheetData sheetId="12"/>
      <sheetData sheetId="13"/>
      <sheetData sheetId="14"/>
      <sheetData sheetId="15"/>
      <sheetData sheetId="16">
        <row r="8">
          <cell r="Y8" t="str">
            <v>YE RB JUN 09</v>
          </cell>
          <cell r="Z8" t="str">
            <v>AVG RB JUN 09</v>
          </cell>
          <cell r="AA8" t="str">
            <v>WYO AVG RB JUN 09</v>
          </cell>
          <cell r="AB8" t="str">
            <v>YE RB DEC 2009</v>
          </cell>
        </row>
        <row r="15">
          <cell r="Y15">
            <v>10883.08</v>
          </cell>
          <cell r="Z15">
            <v>10883.08</v>
          </cell>
          <cell r="AA15">
            <v>10883.08</v>
          </cell>
          <cell r="AB15">
            <v>10883.08</v>
          </cell>
        </row>
        <row r="16">
          <cell r="Y16">
            <v>58742.880000000005</v>
          </cell>
          <cell r="Z16">
            <v>58742.880000000005</v>
          </cell>
          <cell r="AA16">
            <v>58742.880000000005</v>
          </cell>
          <cell r="AB16">
            <v>58742.880000000005</v>
          </cell>
        </row>
        <row r="18">
          <cell r="Y18">
            <v>69625.960000000006</v>
          </cell>
          <cell r="Z18">
            <v>69625.960000000006</v>
          </cell>
          <cell r="AA18">
            <v>69625.960000000006</v>
          </cell>
          <cell r="AB18">
            <v>69625.960000000006</v>
          </cell>
        </row>
        <row r="21">
          <cell r="Y21">
            <v>6267322.5700000003</v>
          </cell>
          <cell r="Z21">
            <v>6267322.5700000003</v>
          </cell>
          <cell r="AA21">
            <v>6267322.5700000003</v>
          </cell>
          <cell r="AB21">
            <v>6267322.5700000003</v>
          </cell>
        </row>
        <row r="22">
          <cell r="Y22">
            <v>1706355.42</v>
          </cell>
          <cell r="Z22">
            <v>1717831.7800000005</v>
          </cell>
          <cell r="AA22">
            <v>1706355.42</v>
          </cell>
          <cell r="AB22">
            <v>1722557.55</v>
          </cell>
        </row>
        <row r="23">
          <cell r="Y23">
            <v>55018121.090000004</v>
          </cell>
          <cell r="Z23">
            <v>55020801.196250021</v>
          </cell>
          <cell r="AA23">
            <v>55018121.090000004</v>
          </cell>
          <cell r="AB23">
            <v>55018120.600000001</v>
          </cell>
        </row>
        <row r="24">
          <cell r="Y24">
            <v>17987229.359999999</v>
          </cell>
          <cell r="Z24">
            <v>17987808.657916669</v>
          </cell>
          <cell r="AA24">
            <v>17987229.359999999</v>
          </cell>
          <cell r="AB24">
            <v>17987229.360000003</v>
          </cell>
        </row>
        <row r="25">
          <cell r="Y25">
            <v>3094725.5</v>
          </cell>
          <cell r="Z25">
            <v>3094725.5</v>
          </cell>
          <cell r="AA25">
            <v>3094725.5</v>
          </cell>
          <cell r="AB25">
            <v>3094725.5</v>
          </cell>
        </row>
        <row r="26">
          <cell r="Y26">
            <v>589320.77</v>
          </cell>
          <cell r="Z26">
            <v>589320.7699999999</v>
          </cell>
          <cell r="AA26">
            <v>589320.77</v>
          </cell>
          <cell r="AB26">
            <v>589320.77</v>
          </cell>
        </row>
        <row r="27">
          <cell r="Y27">
            <v>174182.21</v>
          </cell>
          <cell r="Z27">
            <v>174182.21</v>
          </cell>
          <cell r="AA27">
            <v>174182.21</v>
          </cell>
          <cell r="AB27">
            <v>174182.21</v>
          </cell>
        </row>
        <row r="29">
          <cell r="Y29">
            <v>84837256.919999987</v>
          </cell>
          <cell r="Z29">
            <v>84851992.684166685</v>
          </cell>
          <cell r="AA29">
            <v>84837256.919999987</v>
          </cell>
          <cell r="AB29">
            <v>84853458.559999987</v>
          </cell>
        </row>
        <row r="33">
          <cell r="Y33">
            <v>29651.23</v>
          </cell>
          <cell r="Z33">
            <v>29915.646666666664</v>
          </cell>
          <cell r="AA33">
            <v>29651.23</v>
          </cell>
          <cell r="AB33">
            <v>29687.668164623847</v>
          </cell>
        </row>
        <row r="34">
          <cell r="Y34">
            <v>5861538.6899999995</v>
          </cell>
          <cell r="Z34">
            <v>5665973.5229166662</v>
          </cell>
          <cell r="AA34">
            <v>5861538.6899999995</v>
          </cell>
          <cell r="AB34">
            <v>5926760.8518353747</v>
          </cell>
        </row>
        <row r="35">
          <cell r="Y35">
            <v>5891189.9199999999</v>
          </cell>
          <cell r="Z35">
            <v>5695889.1695833327</v>
          </cell>
          <cell r="AA35">
            <v>5891189.9199999999</v>
          </cell>
          <cell r="AB35">
            <v>5956448.5199999986</v>
          </cell>
        </row>
        <row r="38">
          <cell r="Y38">
            <v>237016.61</v>
          </cell>
          <cell r="Z38">
            <v>369962.21916666668</v>
          </cell>
          <cell r="AA38">
            <v>237016.61</v>
          </cell>
          <cell r="AB38">
            <v>237338.64275260019</v>
          </cell>
        </row>
        <row r="39">
          <cell r="Y39">
            <v>6307399.3599999994</v>
          </cell>
          <cell r="Z39">
            <v>16245912.909583336</v>
          </cell>
          <cell r="AA39">
            <v>6307399.3599999994</v>
          </cell>
          <cell r="AB39">
            <v>6344425.1072473992</v>
          </cell>
        </row>
        <row r="40">
          <cell r="Y40">
            <v>6544415.9699999997</v>
          </cell>
          <cell r="Z40">
            <v>16615875.128750002</v>
          </cell>
          <cell r="AA40">
            <v>6544415.9699999997</v>
          </cell>
          <cell r="AB40">
            <v>6581763.7499999991</v>
          </cell>
        </row>
        <row r="46">
          <cell r="Y46">
            <v>24502764.899999999</v>
          </cell>
          <cell r="Z46">
            <v>23659931.277916666</v>
          </cell>
          <cell r="AA46">
            <v>24502764.899999999</v>
          </cell>
          <cell r="AB46">
            <v>25392359.750204772</v>
          </cell>
        </row>
        <row r="50">
          <cell r="Y50">
            <v>770006141.23000002</v>
          </cell>
          <cell r="Z50">
            <v>747273766.91083324</v>
          </cell>
          <cell r="AA50">
            <v>770006141.23000002</v>
          </cell>
          <cell r="AB50">
            <v>806401971.85521698</v>
          </cell>
        </row>
        <row r="51">
          <cell r="Y51">
            <v>794508906.13</v>
          </cell>
          <cell r="Z51">
            <v>770933698.18874991</v>
          </cell>
          <cell r="AA51">
            <v>794508906.13</v>
          </cell>
          <cell r="AB51">
            <v>831794331.60542178</v>
          </cell>
        </row>
        <row r="55">
          <cell r="Y55">
            <v>4551376.58</v>
          </cell>
          <cell r="Z55">
            <v>4414158.520833333</v>
          </cell>
          <cell r="AA55">
            <v>4551376.58</v>
          </cell>
          <cell r="AB55">
            <v>4579964.4054519581</v>
          </cell>
        </row>
        <row r="56">
          <cell r="Y56">
            <v>4551376.58</v>
          </cell>
          <cell r="Z56">
            <v>4414158.520833333</v>
          </cell>
          <cell r="AA56">
            <v>4551376.58</v>
          </cell>
          <cell r="AB56">
            <v>4579964.4054519581</v>
          </cell>
        </row>
        <row r="59">
          <cell r="Y59">
            <v>2347869.61</v>
          </cell>
          <cell r="Z59">
            <v>2097924.1166666672</v>
          </cell>
          <cell r="AA59">
            <v>2347869.61</v>
          </cell>
          <cell r="AB59">
            <v>2609132.6163022574</v>
          </cell>
        </row>
        <row r="60">
          <cell r="Y60">
            <v>37835296.609999999</v>
          </cell>
          <cell r="Z60">
            <v>36973389.08625</v>
          </cell>
          <cell r="AA60">
            <v>37835296.609999999</v>
          </cell>
          <cell r="AB60">
            <v>42936508.386281125</v>
          </cell>
        </row>
        <row r="61">
          <cell r="Y61">
            <v>40183166.219999999</v>
          </cell>
          <cell r="Z61">
            <v>39071313.202916667</v>
          </cell>
          <cell r="AA61">
            <v>40183166.219999999</v>
          </cell>
          <cell r="AB61">
            <v>45545641.002583385</v>
          </cell>
        </row>
        <row r="64">
          <cell r="Y64">
            <v>10750102.369999999</v>
          </cell>
          <cell r="Z64">
            <v>10574143.253333332</v>
          </cell>
          <cell r="AA64">
            <v>10750102.369999999</v>
          </cell>
          <cell r="AB64">
            <v>10889257.177124346</v>
          </cell>
        </row>
        <row r="65">
          <cell r="Y65">
            <v>274776198.57999998</v>
          </cell>
          <cell r="Z65">
            <v>272538033.10416669</v>
          </cell>
          <cell r="AA65">
            <v>274776198.57999998</v>
          </cell>
          <cell r="AB65">
            <v>276643897.30050737</v>
          </cell>
        </row>
        <row r="66">
          <cell r="Y66">
            <v>285526300.94999999</v>
          </cell>
          <cell r="Z66">
            <v>283112176.35750002</v>
          </cell>
          <cell r="AA66">
            <v>285526300.94999999</v>
          </cell>
          <cell r="AB66">
            <v>287533154.47763169</v>
          </cell>
        </row>
        <row r="69">
          <cell r="Y69">
            <v>6393237.5300000003</v>
          </cell>
          <cell r="Z69">
            <v>6217609.3454166679</v>
          </cell>
          <cell r="AA69">
            <v>6393237.5300000003</v>
          </cell>
          <cell r="AB69">
            <v>6484480.5194808282</v>
          </cell>
        </row>
        <row r="70">
          <cell r="Y70">
            <v>217877318.52000001</v>
          </cell>
          <cell r="Z70">
            <v>210522900.39583337</v>
          </cell>
          <cell r="AA70">
            <v>217877318.52000001</v>
          </cell>
          <cell r="AB70">
            <v>223621400.68048388</v>
          </cell>
        </row>
        <row r="71">
          <cell r="Y71">
            <v>224270556.05000001</v>
          </cell>
          <cell r="Z71">
            <v>216740509.74125004</v>
          </cell>
          <cell r="AA71">
            <v>224270556.05000001</v>
          </cell>
          <cell r="AB71">
            <v>230105881.1999647</v>
          </cell>
        </row>
        <row r="74">
          <cell r="Y74">
            <v>931110.81</v>
          </cell>
          <cell r="Z74">
            <v>711034.26916666667</v>
          </cell>
          <cell r="AA74">
            <v>931110.81</v>
          </cell>
          <cell r="AB74">
            <v>931110.81</v>
          </cell>
        </row>
        <row r="75">
          <cell r="Y75">
            <v>14190851.790000001</v>
          </cell>
          <cell r="Z75">
            <v>14409648.742916666</v>
          </cell>
          <cell r="AA75">
            <v>14190851.790000001</v>
          </cell>
          <cell r="AB75">
            <v>14190851.790000001</v>
          </cell>
        </row>
        <row r="76">
          <cell r="Y76">
            <v>15121962.600000001</v>
          </cell>
          <cell r="Z76">
            <v>15120683.012083333</v>
          </cell>
          <cell r="AA76">
            <v>15121962.600000001</v>
          </cell>
          <cell r="AB76">
            <v>15121962.600000001</v>
          </cell>
        </row>
        <row r="79">
          <cell r="Y79">
            <v>57111.42</v>
          </cell>
          <cell r="Z79">
            <v>66702.374583333338</v>
          </cell>
          <cell r="AA79">
            <v>57111.42</v>
          </cell>
          <cell r="AB79">
            <v>6811.9182066948779</v>
          </cell>
        </row>
        <row r="80">
          <cell r="Y80">
            <v>766169.97</v>
          </cell>
          <cell r="Z80">
            <v>576824.09166666656</v>
          </cell>
          <cell r="AA80">
            <v>766169.97</v>
          </cell>
          <cell r="AB80">
            <v>376352.20431991573</v>
          </cell>
        </row>
        <row r="81">
          <cell r="Y81">
            <v>823281.39</v>
          </cell>
          <cell r="Z81">
            <v>643526.46624999994</v>
          </cell>
          <cell r="AA81">
            <v>823281.39</v>
          </cell>
          <cell r="AB81">
            <v>383164.12252661062</v>
          </cell>
        </row>
        <row r="84">
          <cell r="Y84">
            <v>0</v>
          </cell>
          <cell r="Z84">
            <v>0</v>
          </cell>
          <cell r="AA84">
            <v>0</v>
          </cell>
          <cell r="AB84">
            <v>0</v>
          </cell>
        </row>
        <row r="85">
          <cell r="Y85">
            <v>347788</v>
          </cell>
          <cell r="Z85">
            <v>347788</v>
          </cell>
          <cell r="AA85">
            <v>347788</v>
          </cell>
          <cell r="AB85">
            <v>347788</v>
          </cell>
        </row>
        <row r="86">
          <cell r="Y86">
            <v>347788</v>
          </cell>
          <cell r="Z86">
            <v>347788</v>
          </cell>
          <cell r="AA86">
            <v>347788</v>
          </cell>
          <cell r="AB86">
            <v>347788</v>
          </cell>
        </row>
        <row r="88">
          <cell r="Y88">
            <v>1377768943.8100002</v>
          </cell>
          <cell r="Z88">
            <v>1352695617.7879167</v>
          </cell>
          <cell r="AA88">
            <v>1377768943.8100002</v>
          </cell>
          <cell r="AB88">
            <v>1427950099.6835802</v>
          </cell>
        </row>
        <row r="92">
          <cell r="Y92">
            <v>11584.02</v>
          </cell>
          <cell r="Z92">
            <v>11584.020000000004</v>
          </cell>
          <cell r="AA92">
            <v>11584.02</v>
          </cell>
          <cell r="AB92">
            <v>11584.02</v>
          </cell>
        </row>
        <row r="93">
          <cell r="Y93">
            <v>638059.07999999996</v>
          </cell>
          <cell r="Z93">
            <v>638059.07999999996</v>
          </cell>
          <cell r="AA93">
            <v>638059.07999999996</v>
          </cell>
          <cell r="AB93">
            <v>638059.07999999996</v>
          </cell>
        </row>
        <row r="94">
          <cell r="Y94">
            <v>649643.1</v>
          </cell>
          <cell r="Z94">
            <v>649643.1</v>
          </cell>
          <cell r="AA94">
            <v>649643.1</v>
          </cell>
          <cell r="AB94">
            <v>649643.1</v>
          </cell>
        </row>
        <row r="97">
          <cell r="Y97">
            <v>1396686.49</v>
          </cell>
          <cell r="Z97">
            <v>1351713.7212500002</v>
          </cell>
          <cell r="AA97">
            <v>1396686.49</v>
          </cell>
          <cell r="AB97">
            <v>1402677.8451075288</v>
          </cell>
        </row>
        <row r="98">
          <cell r="Y98">
            <v>7281582.1400000006</v>
          </cell>
          <cell r="Z98">
            <v>31902064.246249992</v>
          </cell>
          <cell r="AA98">
            <v>7281582.1400000006</v>
          </cell>
          <cell r="AB98">
            <v>7535229.2006897964</v>
          </cell>
        </row>
        <row r="99">
          <cell r="Y99">
            <v>48222901.219999999</v>
          </cell>
          <cell r="Z99">
            <v>13387018.828333333</v>
          </cell>
          <cell r="AA99">
            <v>48222901.219999999</v>
          </cell>
          <cell r="AB99">
            <v>48222901.219999999</v>
          </cell>
        </row>
        <row r="100">
          <cell r="Y100">
            <v>56901169.850000001</v>
          </cell>
          <cell r="Z100">
            <v>46640796.795833327</v>
          </cell>
          <cell r="AA100">
            <v>56901169.850000001</v>
          </cell>
          <cell r="AB100">
            <v>57160808.265797324</v>
          </cell>
        </row>
        <row r="103">
          <cell r="Y103">
            <v>138846.37</v>
          </cell>
          <cell r="Z103">
            <v>138846.37000000002</v>
          </cell>
          <cell r="AA103">
            <v>138846.37</v>
          </cell>
          <cell r="AB103">
            <v>128267.09774706437</v>
          </cell>
        </row>
        <row r="104">
          <cell r="Y104">
            <v>13951972.090000004</v>
          </cell>
          <cell r="Z104">
            <v>14074945.999166667</v>
          </cell>
          <cell r="AA104">
            <v>13951972.090000004</v>
          </cell>
          <cell r="AB104">
            <v>15096233.029780796</v>
          </cell>
        </row>
        <row r="105">
          <cell r="Y105">
            <v>48143790.049999997</v>
          </cell>
          <cell r="Z105">
            <v>44648140.602083333</v>
          </cell>
          <cell r="AA105">
            <v>48143790.049999997</v>
          </cell>
          <cell r="AB105">
            <v>50614164.764568873</v>
          </cell>
        </row>
        <row r="106">
          <cell r="Y106">
            <v>62234608.509999998</v>
          </cell>
          <cell r="Z106">
            <v>58861932.971249998</v>
          </cell>
          <cell r="AA106">
            <v>62234608.509999998</v>
          </cell>
          <cell r="AB106">
            <v>65838664.892096736</v>
          </cell>
        </row>
        <row r="109">
          <cell r="Y109">
            <v>1259412.78</v>
          </cell>
          <cell r="Z109">
            <v>1138597.9445833333</v>
          </cell>
          <cell r="AA109">
            <v>1259412.78</v>
          </cell>
          <cell r="AB109">
            <v>1245127.1946617009</v>
          </cell>
        </row>
        <row r="110">
          <cell r="Y110">
            <v>31401205.669999998</v>
          </cell>
          <cell r="Z110">
            <v>30352876.287083331</v>
          </cell>
          <cell r="AA110">
            <v>31401205.669999998</v>
          </cell>
          <cell r="AB110">
            <v>31943792.958581407</v>
          </cell>
        </row>
        <row r="111">
          <cell r="Y111">
            <v>0</v>
          </cell>
          <cell r="Z111">
            <v>0</v>
          </cell>
          <cell r="AA111">
            <v>0</v>
          </cell>
          <cell r="AB111">
            <v>0</v>
          </cell>
        </row>
        <row r="112">
          <cell r="Y112">
            <v>32660618.449999999</v>
          </cell>
          <cell r="Z112">
            <v>31491474.231666669</v>
          </cell>
          <cell r="AA112">
            <v>32660618.449999999</v>
          </cell>
          <cell r="AB112">
            <v>33188920.153243106</v>
          </cell>
        </row>
        <row r="115">
          <cell r="Y115">
            <v>0</v>
          </cell>
          <cell r="Z115">
            <v>0</v>
          </cell>
          <cell r="AA115">
            <v>0</v>
          </cell>
          <cell r="AB115">
            <v>0</v>
          </cell>
        </row>
        <row r="116">
          <cell r="Y116">
            <v>7521.07</v>
          </cell>
          <cell r="Z116">
            <v>8012.0262499999999</v>
          </cell>
          <cell r="AA116">
            <v>7521.07</v>
          </cell>
          <cell r="AB116">
            <v>7521.07</v>
          </cell>
        </row>
        <row r="117">
          <cell r="Y117">
            <v>7521.07</v>
          </cell>
          <cell r="Z117">
            <v>8012.0262499999999</v>
          </cell>
          <cell r="AA117">
            <v>7521.07</v>
          </cell>
          <cell r="AB117">
            <v>7521.07</v>
          </cell>
        </row>
        <row r="120">
          <cell r="Y120">
            <v>536484.93999999994</v>
          </cell>
          <cell r="Z120">
            <v>494007.89416666655</v>
          </cell>
          <cell r="AA120">
            <v>536484.93999999994</v>
          </cell>
          <cell r="AB120">
            <v>715529.60026474856</v>
          </cell>
        </row>
        <row r="121">
          <cell r="Y121">
            <v>9459799.8600000013</v>
          </cell>
          <cell r="Z121">
            <v>8518822.807500001</v>
          </cell>
          <cell r="AA121">
            <v>9459799.8600000013</v>
          </cell>
          <cell r="AB121">
            <v>12381848.671554279</v>
          </cell>
        </row>
        <row r="122">
          <cell r="Y122">
            <v>0</v>
          </cell>
          <cell r="Z122">
            <v>0</v>
          </cell>
          <cell r="AA122">
            <v>0</v>
          </cell>
          <cell r="AB122">
            <v>0</v>
          </cell>
        </row>
        <row r="123">
          <cell r="Y123">
            <v>9996284.8000000007</v>
          </cell>
          <cell r="Z123">
            <v>9012830.7016666681</v>
          </cell>
          <cell r="AA123">
            <v>9996284.8000000007</v>
          </cell>
          <cell r="AB123">
            <v>13097378.271819027</v>
          </cell>
        </row>
        <row r="126">
          <cell r="Y126">
            <v>0</v>
          </cell>
          <cell r="Z126">
            <v>0</v>
          </cell>
          <cell r="AA126">
            <v>0</v>
          </cell>
          <cell r="AB126">
            <v>0</v>
          </cell>
        </row>
        <row r="127">
          <cell r="Y127">
            <v>86324.81</v>
          </cell>
          <cell r="Z127">
            <v>87368.617916666684</v>
          </cell>
          <cell r="AA127">
            <v>86324.81</v>
          </cell>
          <cell r="AB127">
            <v>86314.810100000002</v>
          </cell>
        </row>
        <row r="128">
          <cell r="Y128">
            <v>0</v>
          </cell>
          <cell r="Z128">
            <v>0</v>
          </cell>
          <cell r="AA128">
            <v>0</v>
          </cell>
          <cell r="AB128">
            <v>0</v>
          </cell>
        </row>
        <row r="129">
          <cell r="Y129">
            <v>86324.81</v>
          </cell>
          <cell r="Z129">
            <v>87368.617916666684</v>
          </cell>
          <cell r="AA129">
            <v>86324.81</v>
          </cell>
          <cell r="AB129">
            <v>86314.810100000002</v>
          </cell>
        </row>
        <row r="132">
          <cell r="Y132">
            <v>608182.9</v>
          </cell>
          <cell r="Z132">
            <v>697621.72125000006</v>
          </cell>
          <cell r="AA132">
            <v>608182.9</v>
          </cell>
          <cell r="AB132">
            <v>553837.6461275873</v>
          </cell>
        </row>
        <row r="133">
          <cell r="Y133">
            <v>6332844.1199999992</v>
          </cell>
          <cell r="Z133">
            <v>6574782.5012500016</v>
          </cell>
          <cell r="AA133">
            <v>6332844.1199999992</v>
          </cell>
          <cell r="AB133">
            <v>5859427.3738724114</v>
          </cell>
        </row>
        <row r="134">
          <cell r="Y134">
            <v>0</v>
          </cell>
          <cell r="Z134">
            <v>0</v>
          </cell>
          <cell r="AA134">
            <v>0</v>
          </cell>
          <cell r="AB134">
            <v>0</v>
          </cell>
        </row>
        <row r="135">
          <cell r="Y135">
            <v>6941027.0199999996</v>
          </cell>
          <cell r="Z135">
            <v>7272404.222500002</v>
          </cell>
          <cell r="AA135">
            <v>6941027.0199999996</v>
          </cell>
          <cell r="AB135">
            <v>6413265.0199999986</v>
          </cell>
        </row>
        <row r="136">
          <cell r="Y136">
            <v>0</v>
          </cell>
          <cell r="Z136">
            <v>0</v>
          </cell>
        </row>
        <row r="137">
          <cell r="Y137">
            <v>0</v>
          </cell>
          <cell r="Z137">
            <v>0</v>
          </cell>
        </row>
        <row r="138">
          <cell r="Y138">
            <v>2414185.7000000002</v>
          </cell>
          <cell r="Z138">
            <v>2841659.2975000008</v>
          </cell>
          <cell r="AA138">
            <v>2414185.7000000002</v>
          </cell>
          <cell r="AB138">
            <v>2534940.6968465308</v>
          </cell>
        </row>
        <row r="139">
          <cell r="Y139">
            <v>6948350.1100000003</v>
          </cell>
          <cell r="Z139">
            <v>7624980.6566666663</v>
          </cell>
          <cell r="AA139">
            <v>6948350.1100000003</v>
          </cell>
          <cell r="AB139">
            <v>7499514.6689236164</v>
          </cell>
        </row>
        <row r="140">
          <cell r="Y140">
            <v>9362535.8100000005</v>
          </cell>
          <cell r="Z140">
            <v>10466639.954166668</v>
          </cell>
          <cell r="AA140">
            <v>9362535.8100000005</v>
          </cell>
          <cell r="AB140">
            <v>10034455.365770146</v>
          </cell>
        </row>
        <row r="143">
          <cell r="Y143">
            <v>0</v>
          </cell>
          <cell r="Z143">
            <v>0</v>
          </cell>
          <cell r="AA143">
            <v>0</v>
          </cell>
          <cell r="AB143">
            <v>0</v>
          </cell>
        </row>
        <row r="144">
          <cell r="Y144">
            <v>433001.10000000003</v>
          </cell>
          <cell r="Z144">
            <v>437874.36833333335</v>
          </cell>
          <cell r="AA144">
            <v>433001.10000000003</v>
          </cell>
          <cell r="AB144">
            <v>299960.16000000003</v>
          </cell>
        </row>
        <row r="145">
          <cell r="Y145">
            <v>0</v>
          </cell>
          <cell r="Z145">
            <v>0</v>
          </cell>
          <cell r="AA145">
            <v>0</v>
          </cell>
          <cell r="AB145">
            <v>0</v>
          </cell>
        </row>
        <row r="146">
          <cell r="Y146">
            <v>433001.10000000003</v>
          </cell>
          <cell r="Z146">
            <v>437874.36833333335</v>
          </cell>
          <cell r="AA146">
            <v>433001.10000000003</v>
          </cell>
          <cell r="AB146">
            <v>299960.16000000003</v>
          </cell>
        </row>
        <row r="147">
          <cell r="AB147">
            <v>0</v>
          </cell>
        </row>
        <row r="148">
          <cell r="AB148">
            <v>0</v>
          </cell>
        </row>
        <row r="149">
          <cell r="Y149">
            <v>0</v>
          </cell>
          <cell r="Z149">
            <v>0</v>
          </cell>
          <cell r="AA149">
            <v>0</v>
          </cell>
          <cell r="AB149">
            <v>0</v>
          </cell>
        </row>
        <row r="150">
          <cell r="Y150">
            <v>71663</v>
          </cell>
          <cell r="Z150">
            <v>71663</v>
          </cell>
          <cell r="AA150">
            <v>71663</v>
          </cell>
          <cell r="AB150">
            <v>71663</v>
          </cell>
        </row>
        <row r="151">
          <cell r="Y151">
            <v>71663</v>
          </cell>
          <cell r="Z151">
            <v>71663</v>
          </cell>
          <cell r="AA151">
            <v>71663</v>
          </cell>
          <cell r="AB151">
            <v>71663</v>
          </cell>
        </row>
        <row r="153">
          <cell r="Y153">
            <v>179344397.51999998</v>
          </cell>
          <cell r="Z153">
            <v>165000639.98958331</v>
          </cell>
          <cell r="AA153">
            <v>179344397.51999998</v>
          </cell>
          <cell r="AB153">
            <v>186848594.10882631</v>
          </cell>
        </row>
        <row r="156">
          <cell r="Y156">
            <v>84837256.919999987</v>
          </cell>
          <cell r="Z156">
            <v>84851992.684166685</v>
          </cell>
          <cell r="AA156">
            <v>84837256.919999987</v>
          </cell>
          <cell r="AB156">
            <v>84853458.559999987</v>
          </cell>
        </row>
        <row r="157">
          <cell r="Y157">
            <v>45259747.560000002</v>
          </cell>
          <cell r="Z157">
            <v>43738105.582916662</v>
          </cell>
          <cell r="AA157">
            <v>45259747.560000002</v>
          </cell>
          <cell r="AB157">
            <v>46591062.18223612</v>
          </cell>
        </row>
        <row r="158">
          <cell r="Y158">
            <v>1332578822.21</v>
          </cell>
          <cell r="Z158">
            <v>1309027138.165</v>
          </cell>
          <cell r="AA158">
            <v>1332578822.21</v>
          </cell>
          <cell r="AB158">
            <v>1381428663.461344</v>
          </cell>
        </row>
        <row r="159">
          <cell r="Y159">
            <v>179344397.51999998</v>
          </cell>
          <cell r="Z159">
            <v>165000639.98958331</v>
          </cell>
          <cell r="AA159">
            <v>179344397.51999998</v>
          </cell>
          <cell r="AB159">
            <v>186848594.10882631</v>
          </cell>
        </row>
        <row r="160">
          <cell r="Y160">
            <v>1642020224.21</v>
          </cell>
          <cell r="Z160">
            <v>1602617876.4216666</v>
          </cell>
          <cell r="AA160">
            <v>1642020224.21</v>
          </cell>
          <cell r="AB160">
            <v>1699721778.3124065</v>
          </cell>
        </row>
        <row r="161">
          <cell r="AB161">
            <v>77912858.742406368</v>
          </cell>
        </row>
        <row r="163">
          <cell r="Y163">
            <v>5036.83</v>
          </cell>
          <cell r="Z163">
            <v>5036.8300000000008</v>
          </cell>
          <cell r="AA163">
            <v>5036.83</v>
          </cell>
          <cell r="AB163">
            <v>5036.83</v>
          </cell>
        </row>
        <row r="164">
          <cell r="Y164">
            <v>5036.83</v>
          </cell>
          <cell r="Z164">
            <v>5036.8300000000008</v>
          </cell>
          <cell r="AA164">
            <v>5036.83</v>
          </cell>
          <cell r="AB164">
            <v>5036.83</v>
          </cell>
        </row>
        <row r="167">
          <cell r="Y167">
            <v>0</v>
          </cell>
          <cell r="Z167">
            <v>0</v>
          </cell>
          <cell r="AA167">
            <v>0</v>
          </cell>
          <cell r="AB167">
            <v>0</v>
          </cell>
        </row>
        <row r="168">
          <cell r="Y168">
            <v>523564.77</v>
          </cell>
          <cell r="Z168">
            <v>471168.31749999995</v>
          </cell>
          <cell r="AA168">
            <v>523564.77</v>
          </cell>
          <cell r="AB168">
            <v>601812.89</v>
          </cell>
        </row>
        <row r="169">
          <cell r="Y169">
            <v>6448244.9299999997</v>
          </cell>
          <cell r="Z169">
            <v>5564534.5612499993</v>
          </cell>
          <cell r="AA169">
            <v>6448244.9299999997</v>
          </cell>
          <cell r="AB169">
            <v>6298540.5300000003</v>
          </cell>
        </row>
        <row r="170">
          <cell r="Y170">
            <v>1802966.34</v>
          </cell>
          <cell r="Z170">
            <v>3633316.0525000002</v>
          </cell>
          <cell r="AA170">
            <v>1802966.34</v>
          </cell>
          <cell r="AB170">
            <v>816678.74</v>
          </cell>
        </row>
        <row r="171">
          <cell r="Y171">
            <v>8774776.0399999991</v>
          </cell>
          <cell r="Z171">
            <v>9669018.9312500004</v>
          </cell>
          <cell r="AA171">
            <v>8774776.0399999991</v>
          </cell>
          <cell r="AB171">
            <v>7717032.1600000001</v>
          </cell>
        </row>
        <row r="172">
          <cell r="AB172">
            <v>-963047.58000000007</v>
          </cell>
        </row>
        <row r="173">
          <cell r="AB173">
            <v>76949811.16240637</v>
          </cell>
        </row>
        <row r="174">
          <cell r="Y174">
            <v>-68145732.519999996</v>
          </cell>
          <cell r="Z174">
            <v>-67683883.950000003</v>
          </cell>
          <cell r="AA174">
            <v>-68145732.519999996</v>
          </cell>
          <cell r="AB174">
            <v>-68700400.519417778</v>
          </cell>
        </row>
        <row r="175">
          <cell r="Y175">
            <v>-20582667.620000001</v>
          </cell>
          <cell r="Z175">
            <v>-19891283.5425</v>
          </cell>
          <cell r="AA175">
            <v>-20582667.620000001</v>
          </cell>
          <cell r="AB175">
            <v>-21036152.39134996</v>
          </cell>
        </row>
        <row r="176">
          <cell r="Y176">
            <v>-447159413.13999999</v>
          </cell>
          <cell r="Z176">
            <v>-442549614.17666656</v>
          </cell>
          <cell r="AA176">
            <v>-447159413.13999999</v>
          </cell>
          <cell r="AB176">
            <v>-459528961.3846187</v>
          </cell>
        </row>
        <row r="177">
          <cell r="Y177">
            <v>-131576458.8</v>
          </cell>
          <cell r="Z177">
            <v>-121399141.10125001</v>
          </cell>
          <cell r="AA177">
            <v>-131576458.8</v>
          </cell>
          <cell r="AB177">
            <v>-135350941.68771771</v>
          </cell>
        </row>
        <row r="178">
          <cell r="Y178">
            <v>-667464272.07999992</v>
          </cell>
          <cell r="Z178">
            <v>-651523922.77041662</v>
          </cell>
          <cell r="AA178">
            <v>-667464272.07999992</v>
          </cell>
          <cell r="AB178">
            <v>-684616455.98310411</v>
          </cell>
        </row>
        <row r="179">
          <cell r="AB179">
            <v>-34381426.053104162</v>
          </cell>
        </row>
        <row r="181">
          <cell r="Y181">
            <v>-6000908.9400000004</v>
          </cell>
          <cell r="Z181">
            <v>-5990047.7854166673</v>
          </cell>
          <cell r="AA181">
            <v>-6000908.9400000004</v>
          </cell>
          <cell r="AB181">
            <v>-6079504.0361361811</v>
          </cell>
        </row>
        <row r="182">
          <cell r="Y182">
            <v>-300</v>
          </cell>
          <cell r="Z182">
            <v>-300</v>
          </cell>
          <cell r="AA182">
            <v>-300</v>
          </cell>
          <cell r="AB182">
            <v>-303.71116338629707</v>
          </cell>
        </row>
        <row r="183">
          <cell r="Y183">
            <v>-69325.969999999739</v>
          </cell>
          <cell r="Z183">
            <v>-69325.969999999972</v>
          </cell>
          <cell r="AA183">
            <v>-69325.969999999739</v>
          </cell>
          <cell r="AB183">
            <v>-70183.570005278161</v>
          </cell>
        </row>
        <row r="184">
          <cell r="Y184">
            <v>0</v>
          </cell>
          <cell r="Z184">
            <v>0</v>
          </cell>
          <cell r="AA184">
            <v>0</v>
          </cell>
          <cell r="AB184">
            <v>0</v>
          </cell>
        </row>
        <row r="185">
          <cell r="Y185">
            <v>-6070534.9100000001</v>
          </cell>
          <cell r="Z185">
            <v>-6059673.7554166662</v>
          </cell>
          <cell r="AA185">
            <v>-6070534.9100000001</v>
          </cell>
          <cell r="AB185">
            <v>-6149991.3173048459</v>
          </cell>
        </row>
        <row r="186">
          <cell r="AB186">
            <v>-90720.337304845452</v>
          </cell>
        </row>
        <row r="187">
          <cell r="AB187">
            <v>-690766447.30040896</v>
          </cell>
        </row>
        <row r="189">
          <cell r="Y189">
            <v>10690615.45999999</v>
          </cell>
          <cell r="Z189">
            <v>11178060.948749986</v>
          </cell>
          <cell r="AA189">
            <v>10690615.45999999</v>
          </cell>
          <cell r="AB189">
            <v>10073554.00444603</v>
          </cell>
        </row>
        <row r="190">
          <cell r="Y190">
            <v>25200344.710000005</v>
          </cell>
          <cell r="Z190">
            <v>24317690.357916672</v>
          </cell>
          <cell r="AA190">
            <v>25200344.710000005</v>
          </cell>
          <cell r="AB190">
            <v>26156418.969722774</v>
          </cell>
        </row>
        <row r="191">
          <cell r="Y191">
            <v>891803364.86000001</v>
          </cell>
          <cell r="Z191">
            <v>871977769.40958333</v>
          </cell>
          <cell r="AA191">
            <v>891803364.86000001</v>
          </cell>
          <cell r="AB191">
            <v>928133095.86671996</v>
          </cell>
        </row>
        <row r="192">
          <cell r="Y192">
            <v>49570905.059999987</v>
          </cell>
          <cell r="Z192">
            <v>47234814.94083333</v>
          </cell>
          <cell r="AA192">
            <v>49570905.059999987</v>
          </cell>
          <cell r="AB192">
            <v>52314331.161108613</v>
          </cell>
        </row>
        <row r="195">
          <cell r="Y195">
            <v>977265230.08999991</v>
          </cell>
          <cell r="Z195">
            <v>954708335.65708327</v>
          </cell>
          <cell r="AA195">
            <v>977265230.08999991</v>
          </cell>
          <cell r="AB195">
            <v>1016677400.0019974</v>
          </cell>
        </row>
        <row r="201">
          <cell r="Y201">
            <v>526078.43378755555</v>
          </cell>
          <cell r="Z201">
            <v>462175.64985991147</v>
          </cell>
          <cell r="AA201">
            <v>462175.64985991147</v>
          </cell>
          <cell r="AB201">
            <v>478128.75900948048</v>
          </cell>
        </row>
        <row r="202">
          <cell r="Y202">
            <v>15399953.956212446</v>
          </cell>
          <cell r="Z202">
            <v>13529320.478473423</v>
          </cell>
          <cell r="AA202">
            <v>13529320.478473423</v>
          </cell>
          <cell r="AB202">
            <v>13996317.660990519</v>
          </cell>
        </row>
        <row r="203">
          <cell r="Y203">
            <v>15926032.390000002</v>
          </cell>
          <cell r="Z203">
            <v>13991496.128333334</v>
          </cell>
          <cell r="AA203">
            <v>13991496.128333334</v>
          </cell>
          <cell r="AB203">
            <v>14474446.42</v>
          </cell>
        </row>
        <row r="206">
          <cell r="Y206">
            <v>24647247.120000001</v>
          </cell>
          <cell r="Z206">
            <v>43846720.050000004</v>
          </cell>
          <cell r="AA206">
            <v>24647247.120000001</v>
          </cell>
          <cell r="AB206">
            <v>43846720.050000004</v>
          </cell>
        </row>
        <row r="207">
          <cell r="Y207">
            <v>24647247.120000001</v>
          </cell>
          <cell r="Z207">
            <v>43846720.050000004</v>
          </cell>
          <cell r="AA207">
            <v>24647247.120000001</v>
          </cell>
          <cell r="AB207">
            <v>43846720.050000004</v>
          </cell>
        </row>
        <row r="210">
          <cell r="Y210">
            <v>3204736.15</v>
          </cell>
          <cell r="Z210">
            <v>2469979.1733333333</v>
          </cell>
          <cell r="AA210">
            <v>2469979.1733333333</v>
          </cell>
          <cell r="AB210">
            <v>2656689.5700000003</v>
          </cell>
        </row>
        <row r="211">
          <cell r="Y211">
            <v>3204736.15</v>
          </cell>
          <cell r="Z211">
            <v>2469979.1733333333</v>
          </cell>
          <cell r="AA211">
            <v>2469979.1733333333</v>
          </cell>
          <cell r="AB211">
            <v>2656689.5700000003</v>
          </cell>
        </row>
        <row r="214">
          <cell r="Y214">
            <v>0</v>
          </cell>
          <cell r="Z214">
            <v>0</v>
          </cell>
          <cell r="AA214">
            <v>0</v>
          </cell>
          <cell r="AB214">
            <v>0</v>
          </cell>
        </row>
        <row r="215">
          <cell r="Y215">
            <v>90965.447820000059</v>
          </cell>
          <cell r="Z215">
            <v>87268.966562916685</v>
          </cell>
          <cell r="AA215">
            <v>90965.447820000059</v>
          </cell>
          <cell r="AB215">
            <v>82248.410474603646</v>
          </cell>
        </row>
        <row r="216">
          <cell r="Y216">
            <v>2390361.5521800001</v>
          </cell>
          <cell r="Z216">
            <v>2298134.54385375</v>
          </cell>
          <cell r="AA216">
            <v>2390361.5521800001</v>
          </cell>
          <cell r="AB216">
            <v>2456997.8293567528</v>
          </cell>
        </row>
        <row r="217">
          <cell r="Y217">
            <v>0</v>
          </cell>
          <cell r="Z217">
            <v>0</v>
          </cell>
          <cell r="AA217">
            <v>0</v>
          </cell>
          <cell r="AB217">
            <v>0</v>
          </cell>
        </row>
        <row r="218">
          <cell r="Y218">
            <v>2481327</v>
          </cell>
          <cell r="Z218">
            <v>2385403.5104166665</v>
          </cell>
          <cell r="AA218">
            <v>2481327</v>
          </cell>
          <cell r="AB218">
            <v>2539246.2398313563</v>
          </cell>
        </row>
        <row r="221">
          <cell r="Y221">
            <v>0</v>
          </cell>
          <cell r="Z221">
            <v>0</v>
          </cell>
          <cell r="AA221">
            <v>0</v>
          </cell>
          <cell r="AB221">
            <v>0</v>
          </cell>
        </row>
        <row r="222">
          <cell r="Y222">
            <v>0</v>
          </cell>
          <cell r="Z222">
            <v>0</v>
          </cell>
          <cell r="AA222">
            <v>0</v>
          </cell>
          <cell r="AB222">
            <v>0</v>
          </cell>
        </row>
        <row r="223">
          <cell r="Y223">
            <v>212685</v>
          </cell>
          <cell r="Z223">
            <v>204463.05208333334</v>
          </cell>
          <cell r="AA223">
            <v>212685</v>
          </cell>
          <cell r="AB223">
            <v>217649.50226976621</v>
          </cell>
        </row>
        <row r="224">
          <cell r="Y224">
            <v>0</v>
          </cell>
          <cell r="Z224">
            <v>0</v>
          </cell>
          <cell r="AA224">
            <v>0</v>
          </cell>
          <cell r="AB224">
            <v>0</v>
          </cell>
        </row>
        <row r="225">
          <cell r="Y225">
            <v>212685</v>
          </cell>
          <cell r="Z225">
            <v>204463.05208333334</v>
          </cell>
          <cell r="AA225">
            <v>212685</v>
          </cell>
          <cell r="AB225">
            <v>217649.50226976621</v>
          </cell>
        </row>
        <row r="228">
          <cell r="Y228">
            <v>-204027.39</v>
          </cell>
          <cell r="Z228">
            <v>-203634.98374999998</v>
          </cell>
          <cell r="AA228">
            <v>-203634.98374999998</v>
          </cell>
          <cell r="AB228">
            <v>-199821.17</v>
          </cell>
        </row>
        <row r="229">
          <cell r="Y229">
            <v>-5455858.3700000001</v>
          </cell>
          <cell r="Z229">
            <v>-5215329.2679166663</v>
          </cell>
          <cell r="AA229">
            <v>-5215329.2679166663</v>
          </cell>
          <cell r="AB229">
            <v>-5459766.4800000004</v>
          </cell>
        </row>
        <row r="230">
          <cell r="Y230">
            <v>-5659885.7599999998</v>
          </cell>
          <cell r="Z230">
            <v>-5418964.2516666669</v>
          </cell>
          <cell r="AA230">
            <v>-5418964.251666666</v>
          </cell>
          <cell r="AB230">
            <v>-5659587.6500000004</v>
          </cell>
        </row>
        <row r="233">
          <cell r="Y233">
            <v>-1545978.7</v>
          </cell>
          <cell r="Z233">
            <v>-1516184.5054166669</v>
          </cell>
          <cell r="AA233">
            <v>-1545978.7</v>
          </cell>
          <cell r="AB233">
            <v>-1620942.8300651805</v>
          </cell>
        </row>
        <row r="234">
          <cell r="Y234">
            <v>-52223273.629999995</v>
          </cell>
          <cell r="Z234">
            <v>-57119801.088749997</v>
          </cell>
          <cell r="AA234">
            <v>-52223273.629999995</v>
          </cell>
          <cell r="AB234">
            <v>-53591789.161934808</v>
          </cell>
        </row>
        <row r="235">
          <cell r="Y235">
            <v>-53769252.329999998</v>
          </cell>
          <cell r="Z235">
            <v>-58635985.594166666</v>
          </cell>
          <cell r="AA235">
            <v>-53769252.329999998</v>
          </cell>
          <cell r="AB235">
            <v>-55212731.991999991</v>
          </cell>
        </row>
        <row r="238">
          <cell r="Y238">
            <v>-146694.97</v>
          </cell>
          <cell r="Z238">
            <v>-53763.480416666658</v>
          </cell>
          <cell r="AA238">
            <v>-53763.480416666658</v>
          </cell>
          <cell r="AB238">
            <v>-159505.69</v>
          </cell>
        </row>
        <row r="239">
          <cell r="Y239">
            <v>-146694.97</v>
          </cell>
          <cell r="Z239">
            <v>-53763.480416666658</v>
          </cell>
          <cell r="AA239">
            <v>-53763.480416666658</v>
          </cell>
          <cell r="AB239">
            <v>-159505.69</v>
          </cell>
        </row>
        <row r="242">
          <cell r="Y242">
            <v>-177889.48</v>
          </cell>
          <cell r="Z242">
            <v>-199062.27541666667</v>
          </cell>
          <cell r="AA242">
            <v>-177889.48</v>
          </cell>
          <cell r="AB242">
            <v>-158815.91244834373</v>
          </cell>
        </row>
        <row r="243">
          <cell r="Y243">
            <v>-67325.428653600044</v>
          </cell>
          <cell r="Z243">
            <v>-72457.032596783349</v>
          </cell>
          <cell r="AA243">
            <v>-67325.428653600044</v>
          </cell>
          <cell r="AB243">
            <v>-54072.105797175616</v>
          </cell>
        </row>
        <row r="244">
          <cell r="Y244">
            <v>-1769156.5313463998</v>
          </cell>
          <cell r="Z244">
            <v>-1929588.4911532167</v>
          </cell>
          <cell r="AA244">
            <v>-1769156.5313463998</v>
          </cell>
          <cell r="AB244">
            <v>-1614644.8948103024</v>
          </cell>
        </row>
        <row r="245">
          <cell r="Y245">
            <v>-16672.96</v>
          </cell>
          <cell r="Z245">
            <v>-18650.453750000004</v>
          </cell>
          <cell r="AA245">
            <v>-16672.96</v>
          </cell>
          <cell r="AB245">
            <v>-14889.086944178111</v>
          </cell>
        </row>
        <row r="246">
          <cell r="Y246">
            <v>-2031044.4</v>
          </cell>
          <cell r="Z246">
            <v>-2219758.2529166667</v>
          </cell>
          <cell r="AA246">
            <v>-2031044.4</v>
          </cell>
          <cell r="AB246">
            <v>-1842422</v>
          </cell>
        </row>
        <row r="249">
          <cell r="Y249">
            <v>-3355343.88</v>
          </cell>
          <cell r="Z249">
            <v>-3700087.1037500002</v>
          </cell>
          <cell r="AA249">
            <v>-3355343.88</v>
          </cell>
          <cell r="AB249">
            <v>-2881487.0713224048</v>
          </cell>
        </row>
        <row r="250">
          <cell r="Y250">
            <v>-5405018.0379702039</v>
          </cell>
          <cell r="Z250">
            <v>-4871783.924697875</v>
          </cell>
          <cell r="AA250">
            <v>-5405018.0379702039</v>
          </cell>
          <cell r="AB250">
            <v>-4914396.8698105328</v>
          </cell>
        </row>
        <row r="251">
          <cell r="Y251">
            <v>-142031371.43202978</v>
          </cell>
          <cell r="Z251">
            <v>-128540335.2182188</v>
          </cell>
          <cell r="AA251">
            <v>-142031371.43202978</v>
          </cell>
          <cell r="AB251">
            <v>-146663489.9635902</v>
          </cell>
        </row>
        <row r="252">
          <cell r="Y252">
            <v>696372.34</v>
          </cell>
          <cell r="Z252">
            <v>248242.46</v>
          </cell>
          <cell r="AA252">
            <v>696372.34</v>
          </cell>
          <cell r="AB252">
            <v>860480.62674221606</v>
          </cell>
        </row>
        <row r="253">
          <cell r="Y253">
            <v>-150095361.00999999</v>
          </cell>
          <cell r="Z253">
            <v>-136863963.78666666</v>
          </cell>
          <cell r="AA253">
            <v>-150095361.00999999</v>
          </cell>
          <cell r="AB253">
            <v>-153598893.27798092</v>
          </cell>
        </row>
        <row r="256">
          <cell r="Y256">
            <v>-1243678.56</v>
          </cell>
          <cell r="Z256">
            <v>-1253504.5212500002</v>
          </cell>
          <cell r="AA256">
            <v>-1243678.56</v>
          </cell>
          <cell r="AB256">
            <v>-1132392.5770419035</v>
          </cell>
        </row>
        <row r="257">
          <cell r="Y257">
            <v>0</v>
          </cell>
          <cell r="Z257">
            <v>0</v>
          </cell>
          <cell r="AA257">
            <v>0</v>
          </cell>
          <cell r="AB257">
            <v>0</v>
          </cell>
        </row>
        <row r="258">
          <cell r="Y258">
            <v>-12318323.58</v>
          </cell>
          <cell r="Z258">
            <v>-11171015.44375</v>
          </cell>
          <cell r="AA258">
            <v>-12318323.58</v>
          </cell>
          <cell r="AB258">
            <v>-12735411.851082681</v>
          </cell>
        </row>
        <row r="259">
          <cell r="Y259">
            <v>95392.84</v>
          </cell>
          <cell r="Z259">
            <v>88932.090833333321</v>
          </cell>
          <cell r="AA259">
            <v>95392.84</v>
          </cell>
          <cell r="AB259">
            <v>86856.964004385489</v>
          </cell>
        </row>
        <row r="260">
          <cell r="Y260">
            <v>-13466609.300000001</v>
          </cell>
          <cell r="Z260">
            <v>-12335587.874166667</v>
          </cell>
          <cell r="AA260">
            <v>-13466609.300000001</v>
          </cell>
          <cell r="AB260">
            <v>-13780947.464120198</v>
          </cell>
        </row>
        <row r="263">
          <cell r="Y263">
            <v>0</v>
          </cell>
          <cell r="Z263">
            <v>0</v>
          </cell>
          <cell r="AA263">
            <v>0</v>
          </cell>
          <cell r="AB263">
            <v>0</v>
          </cell>
        </row>
        <row r="264">
          <cell r="Y264">
            <v>0</v>
          </cell>
          <cell r="Z264">
            <v>0</v>
          </cell>
          <cell r="AA264">
            <v>0</v>
          </cell>
          <cell r="AB264">
            <v>0</v>
          </cell>
        </row>
        <row r="267">
          <cell r="Y267">
            <v>19870335.200000003</v>
          </cell>
          <cell r="Z267">
            <v>38694066.14958334</v>
          </cell>
          <cell r="AA267">
            <v>19870335.200000003</v>
          </cell>
          <cell r="AB267">
            <v>39674024.489187352</v>
          </cell>
        </row>
        <row r="268">
          <cell r="Y268">
            <v>-6605305.6750162486</v>
          </cell>
          <cell r="Z268">
            <v>-6114615.8300384972</v>
          </cell>
          <cell r="AA268">
            <v>-6668816.0526938923</v>
          </cell>
          <cell r="AB268">
            <v>-6228855.806188805</v>
          </cell>
        </row>
        <row r="269">
          <cell r="Y269">
            <v>-195794983.03498375</v>
          </cell>
          <cell r="Z269">
            <v>-187944151.43537816</v>
          </cell>
          <cell r="AA269">
            <v>-197425087.41063944</v>
          </cell>
          <cell r="AB269">
            <v>-203394137.35880095</v>
          </cell>
        </row>
        <row r="270">
          <cell r="Y270">
            <v>3833133.3999999994</v>
          </cell>
          <cell r="Z270">
            <v>2734739.79</v>
          </cell>
          <cell r="AA270">
            <v>3191307.9129166664</v>
          </cell>
          <cell r="AB270">
            <v>3429632.3838024233</v>
          </cell>
        </row>
        <row r="273">
          <cell r="Y273">
            <v>-178696820.10999995</v>
          </cell>
          <cell r="Z273">
            <v>-152629961.32583329</v>
          </cell>
          <cell r="AA273">
            <v>-181032260.35041666</v>
          </cell>
          <cell r="AB273">
            <v>-166519336.292</v>
          </cell>
        </row>
        <row r="276">
          <cell r="Y276">
            <v>30560950.659999993</v>
          </cell>
          <cell r="Z276">
            <v>49872127.098333329</v>
          </cell>
          <cell r="AA276">
            <v>30560950.659999993</v>
          </cell>
          <cell r="AB276">
            <v>49747578.493633382</v>
          </cell>
        </row>
        <row r="277">
          <cell r="Y277">
            <v>18595039.034983754</v>
          </cell>
          <cell r="Z277">
            <v>18203074.527878173</v>
          </cell>
          <cell r="AA277">
            <v>18531528.657306112</v>
          </cell>
          <cell r="AB277">
            <v>19927563.163533971</v>
          </cell>
        </row>
        <row r="278">
          <cell r="Y278">
            <v>696008381.82501626</v>
          </cell>
          <cell r="Z278">
            <v>684033617.97420514</v>
          </cell>
          <cell r="AA278">
            <v>694378277.44936061</v>
          </cell>
          <cell r="AB278">
            <v>724738958.50791907</v>
          </cell>
        </row>
        <row r="279">
          <cell r="Y279">
            <v>53404038.459999986</v>
          </cell>
          <cell r="Z279">
            <v>49969554.730833329</v>
          </cell>
          <cell r="AA279">
            <v>52762212.972916655</v>
          </cell>
          <cell r="AB279">
            <v>55743963.544911034</v>
          </cell>
        </row>
        <row r="282">
          <cell r="Y282">
            <v>798568409.98000002</v>
          </cell>
          <cell r="Z282">
            <v>802078374.33124995</v>
          </cell>
          <cell r="AA282">
            <v>796232969.73958325</v>
          </cell>
          <cell r="AB282">
            <v>850158063.70999742</v>
          </cell>
        </row>
      </sheetData>
      <sheetData sheetId="17"/>
      <sheetData sheetId="18"/>
      <sheetData sheetId="19"/>
      <sheetData sheetId="20"/>
      <sheetData sheetId="21"/>
      <sheetData sheetId="22"/>
      <sheetData sheetId="23"/>
      <sheetData sheetId="24"/>
      <sheetData sheetId="25"/>
      <sheetData sheetId="26">
        <row r="22">
          <cell r="H22">
            <v>4582224.6080948506</v>
          </cell>
        </row>
        <row r="23">
          <cell r="H23">
            <v>383008.75427657942</v>
          </cell>
        </row>
      </sheetData>
      <sheetData sheetId="27">
        <row r="6">
          <cell r="D6" t="str">
            <v>QGC Reserve accrual Jun 09</v>
          </cell>
        </row>
        <row r="10">
          <cell r="D10">
            <v>0</v>
          </cell>
        </row>
        <row r="11">
          <cell r="D11">
            <v>724650</v>
          </cell>
        </row>
        <row r="12">
          <cell r="D12">
            <v>25000</v>
          </cell>
        </row>
        <row r="13">
          <cell r="D13">
            <v>1130000</v>
          </cell>
        </row>
        <row r="14">
          <cell r="D14">
            <v>0</v>
          </cell>
        </row>
        <row r="16">
          <cell r="D16">
            <v>1879650</v>
          </cell>
        </row>
        <row r="17">
          <cell r="D17">
            <v>375930</v>
          </cell>
        </row>
        <row r="18">
          <cell r="D18">
            <v>1630000</v>
          </cell>
        </row>
        <row r="19">
          <cell r="D19">
            <v>-1254070</v>
          </cell>
        </row>
        <row r="20">
          <cell r="D20">
            <v>-1212644.7934385585</v>
          </cell>
        </row>
        <row r="21">
          <cell r="D21">
            <v>-41425.206561441621</v>
          </cell>
        </row>
      </sheetData>
      <sheetData sheetId="28"/>
      <sheetData sheetId="29"/>
      <sheetData sheetId="30">
        <row r="6">
          <cell r="G6" t="str">
            <v>QGC Don &amp; Membership Jun 09</v>
          </cell>
          <cell r="I6" t="str">
            <v>QGC Don &amp; Membership Dec 09</v>
          </cell>
        </row>
        <row r="8">
          <cell r="G8">
            <v>-52798.470093758784</v>
          </cell>
          <cell r="I8">
            <v>-57629.784296758786</v>
          </cell>
        </row>
        <row r="9">
          <cell r="G9">
            <v>-1954.83</v>
          </cell>
          <cell r="I9">
            <v>-1954.83</v>
          </cell>
        </row>
        <row r="10">
          <cell r="G10">
            <v>-54753.300093758786</v>
          </cell>
          <cell r="I10">
            <v>-59584.614296758788</v>
          </cell>
        </row>
        <row r="14">
          <cell r="G14">
            <v>-52944.655627098589</v>
          </cell>
          <cell r="I14">
            <v>-57616.378907085913</v>
          </cell>
        </row>
        <row r="15">
          <cell r="G15">
            <v>-1808.6444666602013</v>
          </cell>
          <cell r="I15">
            <v>-1968.2353896728735</v>
          </cell>
        </row>
        <row r="16">
          <cell r="G16">
            <v>-54753.300093758793</v>
          </cell>
          <cell r="I16">
            <v>-59584.614296758788</v>
          </cell>
        </row>
        <row r="19">
          <cell r="I19">
            <v>2009</v>
          </cell>
        </row>
        <row r="20">
          <cell r="I20">
            <v>0</v>
          </cell>
        </row>
        <row r="22">
          <cell r="I22">
            <v>0</v>
          </cell>
        </row>
      </sheetData>
      <sheetData sheetId="31">
        <row r="10">
          <cell r="C10" t="str">
            <v>QGC Advertising Jun 09</v>
          </cell>
          <cell r="D10" t="str">
            <v>QGC Advertising Dec 09</v>
          </cell>
          <cell r="E10" t="str">
            <v>QGC Advertising Dec 2010</v>
          </cell>
        </row>
        <row r="15">
          <cell r="C15">
            <v>0</v>
          </cell>
          <cell r="D15">
            <v>0</v>
          </cell>
          <cell r="E15">
            <v>0</v>
          </cell>
        </row>
        <row r="16">
          <cell r="C16">
            <v>0</v>
          </cell>
          <cell r="D16">
            <v>0</v>
          </cell>
          <cell r="E16">
            <v>0</v>
          </cell>
        </row>
        <row r="17">
          <cell r="C17">
            <v>0</v>
          </cell>
          <cell r="D17">
            <v>0</v>
          </cell>
          <cell r="E17">
            <v>0</v>
          </cell>
        </row>
        <row r="18">
          <cell r="C18">
            <v>0</v>
          </cell>
          <cell r="D18">
            <v>0</v>
          </cell>
          <cell r="E18">
            <v>0</v>
          </cell>
        </row>
        <row r="19">
          <cell r="C19">
            <v>17500.46</v>
          </cell>
          <cell r="D19">
            <v>33510.959999999999</v>
          </cell>
          <cell r="E19">
            <v>34147.668239999999</v>
          </cell>
        </row>
        <row r="20">
          <cell r="C20">
            <v>0</v>
          </cell>
          <cell r="D20">
            <v>0</v>
          </cell>
          <cell r="E20">
            <v>0</v>
          </cell>
        </row>
        <row r="21">
          <cell r="C21">
            <v>0</v>
          </cell>
          <cell r="D21">
            <v>0</v>
          </cell>
          <cell r="E21">
            <v>0</v>
          </cell>
        </row>
        <row r="22">
          <cell r="C22">
            <v>82.773242162342584</v>
          </cell>
          <cell r="D22">
            <v>84.594253489914124</v>
          </cell>
          <cell r="E22">
            <v>86.116950052732577</v>
          </cell>
        </row>
        <row r="23">
          <cell r="C23">
            <v>938.71938101942214</v>
          </cell>
          <cell r="D23">
            <v>1017.1220998033998</v>
          </cell>
          <cell r="E23">
            <v>1073.2908504006368</v>
          </cell>
        </row>
        <row r="24">
          <cell r="C24">
            <v>0</v>
          </cell>
          <cell r="D24">
            <v>0</v>
          </cell>
          <cell r="E24">
            <v>0</v>
          </cell>
        </row>
        <row r="25">
          <cell r="C25">
            <v>13133.748999999996</v>
          </cell>
          <cell r="D25">
            <v>13351.323549999996</v>
          </cell>
          <cell r="E25">
            <v>13498.188109049994</v>
          </cell>
        </row>
        <row r="28">
          <cell r="C28">
            <v>31655.701623181762</v>
          </cell>
          <cell r="D28">
            <v>47963.999903293305</v>
          </cell>
          <cell r="E28">
            <v>48805.26414950336</v>
          </cell>
          <cell r="P28">
            <v>1390313.3487586041</v>
          </cell>
        </row>
        <row r="31">
          <cell r="C31">
            <v>-31655.701623181762</v>
          </cell>
          <cell r="D31">
            <v>-47963.999903293305</v>
          </cell>
          <cell r="E31">
            <v>-48805.26414950336</v>
          </cell>
        </row>
        <row r="33">
          <cell r="C33">
            <v>-30610.031143393819</v>
          </cell>
          <cell r="D33">
            <v>-46379.623749245373</v>
          </cell>
          <cell r="E33">
            <v>-47193.098840805367</v>
          </cell>
        </row>
        <row r="34">
          <cell r="C34">
            <v>-1045.6704797879443</v>
          </cell>
          <cell r="D34">
            <v>-1584.3761540479329</v>
          </cell>
          <cell r="E34">
            <v>-1612.1653086979979</v>
          </cell>
        </row>
        <row r="36">
          <cell r="D36">
            <v>2009</v>
          </cell>
          <cell r="E36">
            <v>2010</v>
          </cell>
        </row>
        <row r="37">
          <cell r="D37">
            <v>2.1000000000000001E-2</v>
          </cell>
          <cell r="E37">
            <v>1.9E-2</v>
          </cell>
        </row>
        <row r="38">
          <cell r="D38">
            <v>2.1999999999999999E-2</v>
          </cell>
          <cell r="E38">
            <v>1.7999999999999999E-2</v>
          </cell>
        </row>
        <row r="39">
          <cell r="D39">
            <v>4.0000000000000001E-3</v>
          </cell>
          <cell r="E39">
            <v>1.0999999999999999E-2</v>
          </cell>
        </row>
        <row r="40">
          <cell r="D40">
            <v>4.3999999999999997E-2</v>
          </cell>
          <cell r="E40">
            <v>0.04</v>
          </cell>
        </row>
      </sheetData>
      <sheetData sheetId="32">
        <row r="3">
          <cell r="D3" t="str">
            <v>QGC Insentives Jun 09</v>
          </cell>
        </row>
        <row r="12">
          <cell r="AH12" t="str">
            <v>Actual 2005</v>
          </cell>
          <cell r="AI12" t="str">
            <v>Actual 2006</v>
          </cell>
          <cell r="AJ12" t="str">
            <v>Actual 2007</v>
          </cell>
          <cell r="AK12" t="str">
            <v>Actual 2008</v>
          </cell>
        </row>
        <row r="13">
          <cell r="D13">
            <v>-514311.58774843521</v>
          </cell>
        </row>
        <row r="14">
          <cell r="AH14">
            <v>1944134.4325674635</v>
          </cell>
          <cell r="AI14">
            <v>2069506.9984044943</v>
          </cell>
          <cell r="AJ14">
            <v>2302421.4233766235</v>
          </cell>
          <cell r="AK14">
            <v>1183201.56</v>
          </cell>
        </row>
        <row r="15">
          <cell r="D15">
            <v>-1776198.6716309711</v>
          </cell>
          <cell r="AH15">
            <v>205518.0474325364</v>
          </cell>
          <cell r="AI15">
            <v>310158.67159550567</v>
          </cell>
          <cell r="AJ15">
            <v>273535.5366233766</v>
          </cell>
          <cell r="AK15">
            <v>71943.914936708854</v>
          </cell>
        </row>
        <row r="16">
          <cell r="AH16">
            <v>2149652.48</v>
          </cell>
          <cell r="AI16">
            <v>2379665.67</v>
          </cell>
          <cell r="AJ16">
            <v>2575956.96</v>
          </cell>
          <cell r="AK16">
            <v>2486561.56</v>
          </cell>
        </row>
        <row r="18">
          <cell r="D18">
            <v>-2290510.2593794065</v>
          </cell>
          <cell r="AH18">
            <v>0.90439999999999998</v>
          </cell>
          <cell r="AI18">
            <v>0.86966292134831458</v>
          </cell>
          <cell r="AJ18">
            <v>0.89381207028265852</v>
          </cell>
          <cell r="AK18">
            <v>0.97106690777576854</v>
          </cell>
        </row>
        <row r="19">
          <cell r="AH19">
            <v>9.5600000000000018E-2</v>
          </cell>
          <cell r="AI19">
            <v>0.13033707865168542</v>
          </cell>
          <cell r="AJ19">
            <v>0.10618792971734148</v>
          </cell>
          <cell r="AK19">
            <v>2.893309222423146E-2</v>
          </cell>
        </row>
        <row r="20">
          <cell r="D20">
            <v>-2215585.279676869</v>
          </cell>
          <cell r="AH20">
            <v>1</v>
          </cell>
          <cell r="AI20">
            <v>1</v>
          </cell>
          <cell r="AJ20">
            <v>1</v>
          </cell>
          <cell r="AK20">
            <v>1</v>
          </cell>
        </row>
        <row r="21">
          <cell r="D21">
            <v>-74924.97970253753</v>
          </cell>
        </row>
        <row r="22">
          <cell r="AH22">
            <v>461073.8141403239</v>
          </cell>
          <cell r="AI22">
            <v>361918.79089887638</v>
          </cell>
          <cell r="AJ22">
            <v>359168.31611917494</v>
          </cell>
          <cell r="AK22">
            <v>530175.7107775769</v>
          </cell>
        </row>
        <row r="23">
          <cell r="AH23">
            <v>48740.965859676129</v>
          </cell>
          <cell r="AI23">
            <v>54241.059101123603</v>
          </cell>
          <cell r="AJ23">
            <v>42670.423880825052</v>
          </cell>
          <cell r="AK23">
            <v>15796.669222423145</v>
          </cell>
        </row>
        <row r="24">
          <cell r="AH24">
            <v>509814.78</v>
          </cell>
          <cell r="AI24">
            <v>416159.85</v>
          </cell>
          <cell r="AJ24">
            <v>401838.74</v>
          </cell>
          <cell r="AK24">
            <v>545972.38</v>
          </cell>
        </row>
        <row r="26">
          <cell r="AH26">
            <v>0.90439999999999998</v>
          </cell>
          <cell r="AI26">
            <v>0.86966292134831458</v>
          </cell>
          <cell r="AJ26">
            <v>0.89381207028265852</v>
          </cell>
          <cell r="AK26">
            <v>0.97106690777576854</v>
          </cell>
        </row>
        <row r="27">
          <cell r="AH27">
            <v>9.5600000000000018E-2</v>
          </cell>
          <cell r="AI27">
            <v>0.13033707865168542</v>
          </cell>
          <cell r="AJ27">
            <v>0.10618792971734148</v>
          </cell>
          <cell r="AK27">
            <v>2.893309222423146E-2</v>
          </cell>
        </row>
        <row r="28">
          <cell r="AH28">
            <v>1</v>
          </cell>
          <cell r="AI28">
            <v>1</v>
          </cell>
          <cell r="AJ28">
            <v>1</v>
          </cell>
          <cell r="AK28">
            <v>1</v>
          </cell>
        </row>
        <row r="30">
          <cell r="AH30">
            <v>625750.92923076916</v>
          </cell>
          <cell r="AI30">
            <v>586006.02043269225</v>
          </cell>
          <cell r="AJ30">
            <v>472588.8233993015</v>
          </cell>
          <cell r="AK30">
            <v>525516.09909909905</v>
          </cell>
        </row>
        <row r="31">
          <cell r="AH31">
            <v>730094.89667999989</v>
          </cell>
          <cell r="AI31">
            <v>1039184.0095673077</v>
          </cell>
          <cell r="AJ31">
            <v>1030943.7666006986</v>
          </cell>
          <cell r="AK31">
            <v>641129.64090090082</v>
          </cell>
        </row>
        <row r="32">
          <cell r="AH32">
            <v>1355793.68</v>
          </cell>
          <cell r="AI32">
            <v>1625190.03</v>
          </cell>
          <cell r="AJ32">
            <v>1503532.59</v>
          </cell>
          <cell r="AK32">
            <v>1166645.74</v>
          </cell>
        </row>
        <row r="34">
          <cell r="AH34">
            <v>0.46153846153846151</v>
          </cell>
          <cell r="AI34">
            <v>0.36057692307692307</v>
          </cell>
          <cell r="AJ34">
            <v>0.31431897555296856</v>
          </cell>
          <cell r="AK34">
            <v>0.45045045045045046</v>
          </cell>
        </row>
        <row r="35">
          <cell r="AH35">
            <v>0.53849999999999998</v>
          </cell>
          <cell r="AI35">
            <v>0.63942307692307687</v>
          </cell>
          <cell r="AJ35">
            <v>0.6856810244470315</v>
          </cell>
          <cell r="AK35">
            <v>0.54954954954954949</v>
          </cell>
        </row>
        <row r="36">
          <cell r="AH36">
            <v>1.0000384615384614</v>
          </cell>
          <cell r="AI36">
            <v>1</v>
          </cell>
          <cell r="AJ36">
            <v>1</v>
          </cell>
          <cell r="AK36">
            <v>1</v>
          </cell>
        </row>
        <row r="37">
          <cell r="AH37">
            <v>0.03</v>
          </cell>
          <cell r="AI37">
            <v>0.03</v>
          </cell>
          <cell r="AJ37">
            <v>2.7E-2</v>
          </cell>
          <cell r="AK37">
            <v>0.03</v>
          </cell>
        </row>
        <row r="38">
          <cell r="AH38">
            <v>3.5000000000000003E-2</v>
          </cell>
          <cell r="AI38">
            <v>5.3199999999999997E-2</v>
          </cell>
          <cell r="AJ38">
            <v>5.8900000000000001E-2</v>
          </cell>
          <cell r="AK38">
            <v>3.6600000000000001E-2</v>
          </cell>
        </row>
        <row r="40">
          <cell r="AG40">
            <v>1</v>
          </cell>
          <cell r="AH40" t="str">
            <v>Questar Corporation 2008 Bonus percentage</v>
          </cell>
        </row>
        <row r="41">
          <cell r="AG41">
            <v>2</v>
          </cell>
          <cell r="AH41" t="str">
            <v>Amount of bonus from QGC Operating results</v>
          </cell>
        </row>
        <row r="42">
          <cell r="AG42">
            <v>3</v>
          </cell>
          <cell r="AH42" t="str">
            <v>Amount of bonus unrelated to QGC operating results (Line 1- Line 2)</v>
          </cell>
        </row>
        <row r="44">
          <cell r="AG44">
            <v>4</v>
          </cell>
          <cell r="AH44" t="str">
            <v>Percentage of PIPE and AMIP excluded from results (Line 3/Line 4)(Financial)</v>
          </cell>
        </row>
        <row r="45">
          <cell r="AG45">
            <v>5</v>
          </cell>
          <cell r="AH45" t="str">
            <v>Percentage of PIPE and AMIP excluded from results(=1-Line4)</v>
          </cell>
        </row>
        <row r="50">
          <cell r="AI50" t="str">
            <v>Actual 2005</v>
          </cell>
          <cell r="AJ50" t="str">
            <v>Actual 2006</v>
          </cell>
          <cell r="AK50" t="str">
            <v>Actual 2007</v>
          </cell>
        </row>
        <row r="52">
          <cell r="AI52">
            <v>4061038</v>
          </cell>
          <cell r="AJ52">
            <v>1810066.3016826923</v>
          </cell>
          <cell r="AK52">
            <v>1789717.4423748546</v>
          </cell>
        </row>
        <row r="53">
          <cell r="AI53">
            <v>0</v>
          </cell>
          <cell r="AJ53">
            <v>3209850.9083173075</v>
          </cell>
          <cell r="AK53">
            <v>3904235.457625146</v>
          </cell>
        </row>
        <row r="54">
          <cell r="AI54">
            <v>4061038</v>
          </cell>
          <cell r="AJ54">
            <v>5019917.21</v>
          </cell>
          <cell r="AK54">
            <v>5693952.9000000004</v>
          </cell>
        </row>
        <row r="56">
          <cell r="AI56">
            <v>1</v>
          </cell>
          <cell r="AJ56">
            <v>0.36057692307692307</v>
          </cell>
          <cell r="AK56">
            <v>0.31431897555296856</v>
          </cell>
        </row>
        <row r="57">
          <cell r="AI57">
            <v>0</v>
          </cell>
          <cell r="AJ57">
            <v>0.63942307692307687</v>
          </cell>
          <cell r="AK57">
            <v>0.6856810244470315</v>
          </cell>
        </row>
        <row r="58">
          <cell r="AI58">
            <v>1</v>
          </cell>
          <cell r="AJ58">
            <v>1</v>
          </cell>
          <cell r="AK58">
            <v>1</v>
          </cell>
        </row>
      </sheetData>
      <sheetData sheetId="33">
        <row r="12">
          <cell r="D12" t="str">
            <v>QGC Stock Insentives Jun 09</v>
          </cell>
          <cell r="E12" t="str">
            <v>QGC Stock Insentives Dec 09</v>
          </cell>
        </row>
        <row r="17">
          <cell r="D17">
            <v>-185226.08000000002</v>
          </cell>
          <cell r="E17">
            <v>-33751.392499999987</v>
          </cell>
        </row>
        <row r="20">
          <cell r="D20">
            <v>-568089.7490380659</v>
          </cell>
          <cell r="E20">
            <v>-62962.691950475106</v>
          </cell>
        </row>
        <row r="23">
          <cell r="D23">
            <v>-753315.82903806586</v>
          </cell>
          <cell r="E23">
            <v>-96714.084450475086</v>
          </cell>
        </row>
        <row r="26">
          <cell r="D26">
            <v>753315.82903806586</v>
          </cell>
          <cell r="E26">
            <v>96714.084450475086</v>
          </cell>
        </row>
        <row r="27">
          <cell r="D27">
            <v>753315.82903806586</v>
          </cell>
          <cell r="E27">
            <v>96714.084450475086</v>
          </cell>
        </row>
        <row r="29">
          <cell r="D29">
            <v>728431.84024644701</v>
          </cell>
          <cell r="E29">
            <v>93519.365714071508</v>
          </cell>
        </row>
        <row r="30">
          <cell r="D30">
            <v>24883.988791618904</v>
          </cell>
          <cell r="E30">
            <v>3194.7187364035817</v>
          </cell>
        </row>
        <row r="31">
          <cell r="D31">
            <v>753315.82903806586</v>
          </cell>
          <cell r="E31">
            <v>96714.084450475086</v>
          </cell>
        </row>
      </sheetData>
      <sheetData sheetId="34">
        <row r="7">
          <cell r="B7" t="str">
            <v>QGC Sporting Events Jun 09</v>
          </cell>
          <cell r="C7" t="str">
            <v>QGC Sporting Events Dec 09</v>
          </cell>
        </row>
        <row r="12">
          <cell r="B12">
            <v>-29984.764970232922</v>
          </cell>
          <cell r="C12">
            <v>-14818.801360345295</v>
          </cell>
        </row>
        <row r="14">
          <cell r="B14">
            <v>-28994.289891020297</v>
          </cell>
          <cell r="C14">
            <v>-14329.29765852221</v>
          </cell>
        </row>
        <row r="15">
          <cell r="B15">
            <v>-990.47507921262581</v>
          </cell>
          <cell r="C15">
            <v>-489.50370182308478</v>
          </cell>
        </row>
      </sheetData>
      <sheetData sheetId="35">
        <row r="9">
          <cell r="C9" t="str">
            <v>QGC State Tax Jun 09</v>
          </cell>
          <cell r="D9" t="str">
            <v>QGC State Tax Dec 09</v>
          </cell>
        </row>
        <row r="18">
          <cell r="C18">
            <v>305873</v>
          </cell>
          <cell r="D18">
            <v>305873</v>
          </cell>
        </row>
        <row r="20">
          <cell r="C20">
            <v>295769.21615494526</v>
          </cell>
          <cell r="D20">
            <v>295769.21615494526</v>
          </cell>
        </row>
        <row r="21">
          <cell r="C21">
            <v>10103.783845054768</v>
          </cell>
          <cell r="D21">
            <v>10103.783845054768</v>
          </cell>
        </row>
        <row r="22">
          <cell r="C22">
            <v>305873</v>
          </cell>
          <cell r="D22">
            <v>305873</v>
          </cell>
        </row>
        <row r="24">
          <cell r="D24">
            <v>2009</v>
          </cell>
        </row>
        <row r="25">
          <cell r="D25">
            <v>0</v>
          </cell>
        </row>
        <row r="27">
          <cell r="D27">
            <v>0</v>
          </cell>
        </row>
      </sheetData>
      <sheetData sheetId="36">
        <row r="8">
          <cell r="F8" t="str">
            <v>Rev booked Jun 09</v>
          </cell>
          <cell r="G8" t="str">
            <v>BOOKED REV LESS DSM Jun 09</v>
          </cell>
          <cell r="H8" t="str">
            <v>REV 2009 AVG CET</v>
          </cell>
        </row>
        <row r="11">
          <cell r="F11">
            <v>680276662.96477008</v>
          </cell>
          <cell r="G11">
            <v>680276662.96477008</v>
          </cell>
          <cell r="H11">
            <v>259451434</v>
          </cell>
        </row>
        <row r="15">
          <cell r="F15">
            <v>226549252</v>
          </cell>
          <cell r="G15">
            <v>226549252</v>
          </cell>
          <cell r="H15">
            <v>231081585</v>
          </cell>
        </row>
        <row r="17">
          <cell r="F17">
            <v>95851528</v>
          </cell>
          <cell r="G17">
            <v>95851528</v>
          </cell>
          <cell r="H17">
            <v>86585798</v>
          </cell>
        </row>
        <row r="19">
          <cell r="F19">
            <v>504011943</v>
          </cell>
          <cell r="G19">
            <v>504011943</v>
          </cell>
          <cell r="H19">
            <v>364095728</v>
          </cell>
        </row>
        <row r="20">
          <cell r="F20">
            <v>826412723</v>
          </cell>
          <cell r="G20">
            <v>826412723</v>
          </cell>
          <cell r="H20">
            <v>681763111</v>
          </cell>
        </row>
        <row r="22">
          <cell r="F22">
            <v>93696973</v>
          </cell>
          <cell r="G22">
            <v>93696973</v>
          </cell>
          <cell r="H22">
            <v>92716944</v>
          </cell>
        </row>
        <row r="24">
          <cell r="F24">
            <v>0</v>
          </cell>
          <cell r="G24">
            <v>0</v>
          </cell>
          <cell r="H24">
            <v>0</v>
          </cell>
        </row>
        <row r="26">
          <cell r="F26">
            <v>0</v>
          </cell>
          <cell r="G26">
            <v>0</v>
          </cell>
          <cell r="H26">
            <v>0</v>
          </cell>
        </row>
        <row r="28">
          <cell r="F28">
            <v>0</v>
          </cell>
          <cell r="G28">
            <v>0</v>
          </cell>
          <cell r="H28">
            <v>0</v>
          </cell>
        </row>
        <row r="29">
          <cell r="F29">
            <v>0</v>
          </cell>
          <cell r="G29">
            <v>0</v>
          </cell>
          <cell r="H29">
            <v>0</v>
          </cell>
        </row>
        <row r="31">
          <cell r="F31">
            <v>0</v>
          </cell>
          <cell r="G31">
            <v>0</v>
          </cell>
          <cell r="H31">
            <v>0</v>
          </cell>
        </row>
        <row r="33">
          <cell r="F33">
            <v>1892081</v>
          </cell>
          <cell r="G33">
            <v>1892081</v>
          </cell>
          <cell r="H33">
            <v>0</v>
          </cell>
        </row>
        <row r="35">
          <cell r="F35">
            <v>556269</v>
          </cell>
          <cell r="G35">
            <v>556269</v>
          </cell>
          <cell r="H35">
            <v>0</v>
          </cell>
        </row>
        <row r="37">
          <cell r="F37">
            <v>2798539</v>
          </cell>
          <cell r="G37">
            <v>2798539</v>
          </cell>
          <cell r="H37">
            <v>0</v>
          </cell>
        </row>
        <row r="38">
          <cell r="F38">
            <v>5246889</v>
          </cell>
          <cell r="G38">
            <v>5246889</v>
          </cell>
          <cell r="H38">
            <v>0</v>
          </cell>
        </row>
        <row r="40">
          <cell r="F40">
            <v>498900</v>
          </cell>
          <cell r="G40">
            <v>498900</v>
          </cell>
          <cell r="H40">
            <v>0</v>
          </cell>
        </row>
        <row r="42">
          <cell r="F42">
            <v>3605260</v>
          </cell>
          <cell r="G42">
            <v>3605260</v>
          </cell>
          <cell r="H42">
            <v>4361176</v>
          </cell>
        </row>
        <row r="44">
          <cell r="F44">
            <v>5681466</v>
          </cell>
          <cell r="G44">
            <v>5681466</v>
          </cell>
          <cell r="H44">
            <v>5360534</v>
          </cell>
        </row>
        <row r="46">
          <cell r="F46">
            <v>36278330</v>
          </cell>
          <cell r="G46">
            <v>36278330</v>
          </cell>
          <cell r="H46">
            <v>26624802</v>
          </cell>
        </row>
        <row r="47">
          <cell r="F47">
            <v>45565056</v>
          </cell>
          <cell r="G47">
            <v>45565056</v>
          </cell>
          <cell r="H47">
            <v>36346512</v>
          </cell>
        </row>
        <row r="49">
          <cell r="F49">
            <v>6639018</v>
          </cell>
          <cell r="G49">
            <v>6639018</v>
          </cell>
          <cell r="H49">
            <v>6780003</v>
          </cell>
        </row>
        <row r="51">
          <cell r="F51">
            <v>68747</v>
          </cell>
          <cell r="G51">
            <v>68747</v>
          </cell>
          <cell r="H51">
            <v>0</v>
          </cell>
        </row>
        <row r="52">
          <cell r="F52">
            <v>0</v>
          </cell>
          <cell r="G52">
            <v>0</v>
          </cell>
        </row>
        <row r="53">
          <cell r="F53">
            <v>15851</v>
          </cell>
          <cell r="G53">
            <v>15851</v>
          </cell>
          <cell r="H53">
            <v>0</v>
          </cell>
        </row>
        <row r="54">
          <cell r="F54">
            <v>0</v>
          </cell>
          <cell r="G54">
            <v>0</v>
          </cell>
        </row>
        <row r="55">
          <cell r="F55">
            <v>27815</v>
          </cell>
          <cell r="G55">
            <v>27815</v>
          </cell>
          <cell r="H55">
            <v>0</v>
          </cell>
        </row>
        <row r="56">
          <cell r="F56">
            <v>112413</v>
          </cell>
          <cell r="G56">
            <v>112413</v>
          </cell>
          <cell r="H56">
            <v>0</v>
          </cell>
        </row>
        <row r="58">
          <cell r="F58">
            <v>0</v>
          </cell>
          <cell r="G58">
            <v>0</v>
          </cell>
          <cell r="H58">
            <v>0</v>
          </cell>
        </row>
        <row r="60">
          <cell r="F60">
            <v>1082913.7239646004</v>
          </cell>
          <cell r="G60">
            <v>1082913.7239646004</v>
          </cell>
          <cell r="H60">
            <v>2103256</v>
          </cell>
        </row>
        <row r="62">
          <cell r="F62">
            <v>355389.98285179998</v>
          </cell>
          <cell r="G62">
            <v>355389.98285179998</v>
          </cell>
          <cell r="H62">
            <v>338710</v>
          </cell>
        </row>
        <row r="64">
          <cell r="F64">
            <v>2482747.6331835999</v>
          </cell>
          <cell r="G64">
            <v>2482747.6331835999</v>
          </cell>
          <cell r="H64">
            <v>1665099</v>
          </cell>
        </row>
        <row r="65">
          <cell r="F65">
            <v>3921051.34</v>
          </cell>
          <cell r="G65">
            <v>3921051.34</v>
          </cell>
          <cell r="H65">
            <v>4107065</v>
          </cell>
        </row>
        <row r="67">
          <cell r="F67">
            <v>442159.31</v>
          </cell>
          <cell r="G67">
            <v>442159.31</v>
          </cell>
          <cell r="H67">
            <v>424017</v>
          </cell>
        </row>
        <row r="69">
          <cell r="F69">
            <v>61390</v>
          </cell>
          <cell r="G69">
            <v>61390</v>
          </cell>
          <cell r="H69">
            <v>0</v>
          </cell>
        </row>
        <row r="71">
          <cell r="F71">
            <v>134118</v>
          </cell>
          <cell r="G71">
            <v>134118</v>
          </cell>
          <cell r="H71">
            <v>0</v>
          </cell>
        </row>
        <row r="73">
          <cell r="F73">
            <v>1148574</v>
          </cell>
          <cell r="G73">
            <v>1148574</v>
          </cell>
          <cell r="H73">
            <v>0</v>
          </cell>
        </row>
        <row r="74">
          <cell r="F74">
            <v>1344082</v>
          </cell>
          <cell r="G74">
            <v>1344082</v>
          </cell>
          <cell r="H74">
            <v>0</v>
          </cell>
        </row>
        <row r="76">
          <cell r="F76">
            <v>183438</v>
          </cell>
          <cell r="G76">
            <v>183438</v>
          </cell>
          <cell r="H76">
            <v>0</v>
          </cell>
        </row>
        <row r="78">
          <cell r="F78">
            <v>0</v>
          </cell>
          <cell r="G78">
            <v>0</v>
          </cell>
          <cell r="H78">
            <v>0</v>
          </cell>
        </row>
        <row r="80">
          <cell r="F80">
            <v>0</v>
          </cell>
          <cell r="G80">
            <v>0</v>
          </cell>
          <cell r="H80">
            <v>0</v>
          </cell>
        </row>
        <row r="82">
          <cell r="F82">
            <v>0</v>
          </cell>
          <cell r="G82">
            <v>0</v>
          </cell>
          <cell r="H82">
            <v>0</v>
          </cell>
        </row>
        <row r="83">
          <cell r="F83">
            <v>0</v>
          </cell>
          <cell r="G83">
            <v>0</v>
          </cell>
          <cell r="H83">
            <v>0</v>
          </cell>
        </row>
        <row r="85">
          <cell r="F85">
            <v>0</v>
          </cell>
          <cell r="G85">
            <v>0</v>
          </cell>
          <cell r="H85">
            <v>0</v>
          </cell>
        </row>
        <row r="87">
          <cell r="F87">
            <v>347983</v>
          </cell>
          <cell r="G87">
            <v>347983</v>
          </cell>
          <cell r="H87">
            <v>528021</v>
          </cell>
        </row>
        <row r="89">
          <cell r="F89">
            <v>253471</v>
          </cell>
          <cell r="G89">
            <v>253471</v>
          </cell>
          <cell r="H89">
            <v>327016</v>
          </cell>
        </row>
        <row r="91">
          <cell r="F91">
            <v>5735234</v>
          </cell>
          <cell r="G91">
            <v>5735234</v>
          </cell>
          <cell r="H91">
            <v>6283909</v>
          </cell>
        </row>
        <row r="92">
          <cell r="F92">
            <v>6336688</v>
          </cell>
          <cell r="G92">
            <v>6336688</v>
          </cell>
          <cell r="H92">
            <v>7138946</v>
          </cell>
        </row>
        <row r="94">
          <cell r="F94">
            <v>1390573</v>
          </cell>
          <cell r="G94">
            <v>1390573</v>
          </cell>
          <cell r="H94">
            <v>1787263</v>
          </cell>
        </row>
        <row r="96">
          <cell r="F96">
            <v>0</v>
          </cell>
          <cell r="G96">
            <v>0</v>
          </cell>
          <cell r="H96">
            <v>0</v>
          </cell>
        </row>
        <row r="98">
          <cell r="F98">
            <v>0</v>
          </cell>
          <cell r="G98">
            <v>0</v>
          </cell>
          <cell r="H98">
            <v>0</v>
          </cell>
        </row>
        <row r="100">
          <cell r="F100">
            <v>0</v>
          </cell>
          <cell r="G100">
            <v>0</v>
          </cell>
          <cell r="H100">
            <v>0</v>
          </cell>
        </row>
        <row r="101">
          <cell r="F101">
            <v>0</v>
          </cell>
          <cell r="G101">
            <v>0</v>
          </cell>
          <cell r="H101">
            <v>0</v>
          </cell>
        </row>
        <row r="103">
          <cell r="F103">
            <v>0</v>
          </cell>
          <cell r="G103">
            <v>0</v>
          </cell>
          <cell r="H103">
            <v>0</v>
          </cell>
        </row>
        <row r="105">
          <cell r="F105">
            <v>146137</v>
          </cell>
          <cell r="G105">
            <v>146137</v>
          </cell>
          <cell r="H105">
            <v>0</v>
          </cell>
        </row>
        <row r="107">
          <cell r="F107">
            <v>48774</v>
          </cell>
          <cell r="G107">
            <v>48774</v>
          </cell>
          <cell r="H107">
            <v>0</v>
          </cell>
        </row>
        <row r="109">
          <cell r="F109">
            <v>1299183</v>
          </cell>
          <cell r="G109">
            <v>1299183</v>
          </cell>
          <cell r="H109">
            <v>0</v>
          </cell>
        </row>
        <row r="110">
          <cell r="F110">
            <v>1494094</v>
          </cell>
          <cell r="G110">
            <v>1494094</v>
          </cell>
          <cell r="H110">
            <v>0</v>
          </cell>
        </row>
        <row r="112">
          <cell r="F112">
            <v>267873</v>
          </cell>
          <cell r="G112">
            <v>267873</v>
          </cell>
          <cell r="H112">
            <v>0</v>
          </cell>
        </row>
        <row r="114">
          <cell r="F114">
            <v>0</v>
          </cell>
          <cell r="G114">
            <v>0</v>
          </cell>
          <cell r="H114">
            <v>2716920</v>
          </cell>
        </row>
        <row r="116">
          <cell r="F116">
            <v>0</v>
          </cell>
          <cell r="G116">
            <v>0</v>
          </cell>
          <cell r="H116">
            <v>0</v>
          </cell>
        </row>
        <row r="118">
          <cell r="F118">
            <v>0</v>
          </cell>
          <cell r="G118">
            <v>0</v>
          </cell>
          <cell r="H118">
            <v>0</v>
          </cell>
        </row>
        <row r="119">
          <cell r="F119">
            <v>0</v>
          </cell>
          <cell r="G119">
            <v>0</v>
          </cell>
          <cell r="H119">
            <v>2716920</v>
          </cell>
        </row>
        <row r="121">
          <cell r="F121">
            <v>0</v>
          </cell>
          <cell r="G121">
            <v>0</v>
          </cell>
          <cell r="H121">
            <v>15893626</v>
          </cell>
        </row>
        <row r="123">
          <cell r="F123">
            <v>5132393</v>
          </cell>
          <cell r="G123">
            <v>5132393</v>
          </cell>
          <cell r="H123">
            <v>2240432</v>
          </cell>
        </row>
        <row r="125">
          <cell r="F125">
            <v>0</v>
          </cell>
          <cell r="G125">
            <v>0</v>
          </cell>
          <cell r="H125">
            <v>0</v>
          </cell>
        </row>
        <row r="127">
          <cell r="F127">
            <v>0</v>
          </cell>
          <cell r="G127">
            <v>0</v>
          </cell>
          <cell r="H127">
            <v>0</v>
          </cell>
        </row>
        <row r="128">
          <cell r="F128">
            <v>5132393</v>
          </cell>
          <cell r="G128">
            <v>5132393</v>
          </cell>
          <cell r="H128">
            <v>2240432</v>
          </cell>
        </row>
        <row r="130">
          <cell r="F130">
            <v>34198894</v>
          </cell>
          <cell r="G130">
            <v>34198894</v>
          </cell>
          <cell r="H130">
            <v>13363428</v>
          </cell>
        </row>
        <row r="132">
          <cell r="F132">
            <v>3078420</v>
          </cell>
          <cell r="G132">
            <v>3078420</v>
          </cell>
          <cell r="H132">
            <v>0</v>
          </cell>
        </row>
        <row r="134">
          <cell r="F134">
            <v>0</v>
          </cell>
          <cell r="G134">
            <v>0</v>
          </cell>
          <cell r="H134">
            <v>0</v>
          </cell>
        </row>
        <row r="136">
          <cell r="F136">
            <v>0</v>
          </cell>
          <cell r="G136">
            <v>0</v>
          </cell>
          <cell r="H136">
            <v>0</v>
          </cell>
        </row>
        <row r="137">
          <cell r="F137">
            <v>3078420</v>
          </cell>
          <cell r="G137">
            <v>3078420</v>
          </cell>
          <cell r="H137">
            <v>0</v>
          </cell>
        </row>
        <row r="139">
          <cell r="F139">
            <v>14175568</v>
          </cell>
          <cell r="G139">
            <v>14175568</v>
          </cell>
          <cell r="H139">
            <v>0</v>
          </cell>
        </row>
        <row r="141">
          <cell r="F141">
            <v>14559</v>
          </cell>
          <cell r="G141">
            <v>14559</v>
          </cell>
          <cell r="H141">
            <v>19580</v>
          </cell>
        </row>
        <row r="143">
          <cell r="F143">
            <v>1093</v>
          </cell>
          <cell r="G143">
            <v>1093</v>
          </cell>
          <cell r="H143">
            <v>1346</v>
          </cell>
        </row>
        <row r="145">
          <cell r="F145">
            <v>0</v>
          </cell>
          <cell r="G145">
            <v>0</v>
          </cell>
          <cell r="H145">
            <v>0</v>
          </cell>
        </row>
        <row r="146">
          <cell r="F146">
            <v>15652</v>
          </cell>
          <cell r="G146">
            <v>15652</v>
          </cell>
          <cell r="H146">
            <v>20926</v>
          </cell>
        </row>
        <row r="148">
          <cell r="F148">
            <v>22154</v>
          </cell>
          <cell r="G148">
            <v>22154</v>
          </cell>
          <cell r="H148">
            <v>22417</v>
          </cell>
        </row>
        <row r="150">
          <cell r="F150">
            <v>0</v>
          </cell>
          <cell r="G150">
            <v>0</v>
          </cell>
          <cell r="H150">
            <v>0</v>
          </cell>
        </row>
        <row r="152">
          <cell r="F152">
            <v>0</v>
          </cell>
          <cell r="G152">
            <v>0</v>
          </cell>
          <cell r="H152">
            <v>0</v>
          </cell>
        </row>
        <row r="154">
          <cell r="F154">
            <v>0</v>
          </cell>
          <cell r="G154">
            <v>0</v>
          </cell>
          <cell r="H154">
            <v>0</v>
          </cell>
        </row>
        <row r="155">
          <cell r="F155">
            <v>0</v>
          </cell>
          <cell r="G155">
            <v>0</v>
          </cell>
          <cell r="H155">
            <v>0</v>
          </cell>
        </row>
        <row r="157">
          <cell r="F157">
            <v>0</v>
          </cell>
          <cell r="G157">
            <v>0</v>
          </cell>
          <cell r="H157">
            <v>0</v>
          </cell>
        </row>
        <row r="159">
          <cell r="F159">
            <v>2201656</v>
          </cell>
          <cell r="G159">
            <v>2201656</v>
          </cell>
          <cell r="H159">
            <v>6190662</v>
          </cell>
        </row>
        <row r="161">
          <cell r="F161">
            <v>0</v>
          </cell>
          <cell r="G161">
            <v>0</v>
          </cell>
          <cell r="H161">
            <v>0</v>
          </cell>
        </row>
        <row r="163">
          <cell r="F163">
            <v>0</v>
          </cell>
          <cell r="G163">
            <v>0</v>
          </cell>
          <cell r="H163">
            <v>0</v>
          </cell>
        </row>
        <row r="164">
          <cell r="F164">
            <v>2201656</v>
          </cell>
          <cell r="G164">
            <v>2201656</v>
          </cell>
          <cell r="H164">
            <v>6190662</v>
          </cell>
        </row>
        <row r="166">
          <cell r="F166">
            <v>13887334</v>
          </cell>
          <cell r="G166">
            <v>13887334</v>
          </cell>
          <cell r="H166">
            <v>28631895</v>
          </cell>
        </row>
        <row r="168">
          <cell r="F168">
            <v>0</v>
          </cell>
          <cell r="G168">
            <v>0</v>
          </cell>
          <cell r="H168">
            <v>0</v>
          </cell>
        </row>
        <row r="170">
          <cell r="F170">
            <v>0</v>
          </cell>
          <cell r="G170">
            <v>0</v>
          </cell>
          <cell r="H170">
            <v>0</v>
          </cell>
        </row>
        <row r="172">
          <cell r="F172">
            <v>0</v>
          </cell>
          <cell r="G172">
            <v>0</v>
          </cell>
          <cell r="H172">
            <v>0</v>
          </cell>
        </row>
        <row r="173">
          <cell r="F173">
            <v>0</v>
          </cell>
          <cell r="G173">
            <v>0</v>
          </cell>
          <cell r="H173">
            <v>0</v>
          </cell>
        </row>
        <row r="175">
          <cell r="F175">
            <v>0</v>
          </cell>
          <cell r="G175">
            <v>0</v>
          </cell>
          <cell r="H175">
            <v>0</v>
          </cell>
        </row>
        <row r="177">
          <cell r="F177">
            <v>0</v>
          </cell>
          <cell r="G177">
            <v>0</v>
          </cell>
          <cell r="H177">
            <v>23654</v>
          </cell>
        </row>
        <row r="179">
          <cell r="F179">
            <v>0</v>
          </cell>
          <cell r="G179">
            <v>0</v>
          </cell>
          <cell r="H179">
            <v>0</v>
          </cell>
        </row>
        <row r="181">
          <cell r="F181">
            <v>0</v>
          </cell>
          <cell r="G181">
            <v>0</v>
          </cell>
          <cell r="H181">
            <v>0</v>
          </cell>
        </row>
        <row r="182">
          <cell r="F182">
            <v>0</v>
          </cell>
          <cell r="G182">
            <v>0</v>
          </cell>
          <cell r="H182">
            <v>23654</v>
          </cell>
        </row>
        <row r="184">
          <cell r="F184">
            <v>0</v>
          </cell>
          <cell r="G184">
            <v>0</v>
          </cell>
          <cell r="H184">
            <v>139216</v>
          </cell>
        </row>
        <row r="186">
          <cell r="F186">
            <v>0</v>
          </cell>
          <cell r="G186">
            <v>0</v>
          </cell>
          <cell r="H186">
            <v>0</v>
          </cell>
        </row>
        <row r="188">
          <cell r="F188">
            <v>0</v>
          </cell>
          <cell r="G188">
            <v>0</v>
          </cell>
          <cell r="H188">
            <v>0</v>
          </cell>
        </row>
        <row r="190">
          <cell r="F190">
            <v>0</v>
          </cell>
          <cell r="G190">
            <v>0</v>
          </cell>
          <cell r="H190">
            <v>0</v>
          </cell>
        </row>
        <row r="191">
          <cell r="F191">
            <v>0</v>
          </cell>
          <cell r="G191">
            <v>0</v>
          </cell>
          <cell r="H191">
            <v>0</v>
          </cell>
        </row>
        <row r="193">
          <cell r="F193">
            <v>0</v>
          </cell>
          <cell r="G193">
            <v>0</v>
          </cell>
          <cell r="H193">
            <v>0</v>
          </cell>
        </row>
        <row r="195">
          <cell r="F195">
            <v>2083768</v>
          </cell>
          <cell r="G195">
            <v>2083768</v>
          </cell>
          <cell r="H195">
            <v>0</v>
          </cell>
        </row>
        <row r="196">
          <cell r="F196">
            <v>14990381</v>
          </cell>
          <cell r="G196">
            <v>0</v>
          </cell>
          <cell r="H196">
            <v>0</v>
          </cell>
        </row>
        <row r="199">
          <cell r="F199">
            <v>261254940.7239646</v>
          </cell>
          <cell r="G199">
            <v>246264559.7239646</v>
          </cell>
          <cell r="H199">
            <v>249265286</v>
          </cell>
        </row>
        <row r="200">
          <cell r="F200">
            <v>102897959.9828518</v>
          </cell>
          <cell r="G200">
            <v>102897959.9828518</v>
          </cell>
          <cell r="H200">
            <v>92613404</v>
          </cell>
        </row>
        <row r="201">
          <cell r="F201">
            <v>553782365.6331836</v>
          </cell>
          <cell r="G201">
            <v>553782365.6331836</v>
          </cell>
          <cell r="H201">
            <v>398669538</v>
          </cell>
        </row>
        <row r="202">
          <cell r="F202">
            <v>917935266.34000003</v>
          </cell>
          <cell r="G202">
            <v>902944885.34000003</v>
          </cell>
          <cell r="H202">
            <v>740548228</v>
          </cell>
        </row>
        <row r="204">
          <cell r="F204">
            <v>103118934.31</v>
          </cell>
          <cell r="G204">
            <v>103118934.31</v>
          </cell>
          <cell r="H204">
            <v>117601853</v>
          </cell>
        </row>
        <row r="205">
          <cell r="F205">
            <v>62283950</v>
          </cell>
          <cell r="G205">
            <v>62283950</v>
          </cell>
          <cell r="H205">
            <v>42156956</v>
          </cell>
        </row>
        <row r="206">
          <cell r="F206">
            <v>165402884.31</v>
          </cell>
          <cell r="G206">
            <v>165402884.31</v>
          </cell>
          <cell r="H206">
            <v>159758809</v>
          </cell>
        </row>
        <row r="209">
          <cell r="F209">
            <v>0</v>
          </cell>
          <cell r="G209">
            <v>0</v>
          </cell>
          <cell r="H209">
            <v>0</v>
          </cell>
        </row>
        <row r="211">
          <cell r="F211">
            <v>0</v>
          </cell>
          <cell r="G211">
            <v>0</v>
          </cell>
          <cell r="H211">
            <v>0</v>
          </cell>
        </row>
        <row r="213">
          <cell r="F213">
            <v>0</v>
          </cell>
          <cell r="G213">
            <v>0</v>
          </cell>
          <cell r="H213">
            <v>0</v>
          </cell>
        </row>
        <row r="214">
          <cell r="F214">
            <v>0</v>
          </cell>
          <cell r="G214">
            <v>0</v>
          </cell>
          <cell r="H214">
            <v>0</v>
          </cell>
        </row>
        <row r="216">
          <cell r="F216">
            <v>0</v>
          </cell>
          <cell r="G216">
            <v>0</v>
          </cell>
          <cell r="H216">
            <v>0</v>
          </cell>
        </row>
        <row r="218">
          <cell r="F218">
            <v>0</v>
          </cell>
          <cell r="G218">
            <v>0</v>
          </cell>
          <cell r="H218">
            <v>0</v>
          </cell>
        </row>
        <row r="220">
          <cell r="F220">
            <v>0</v>
          </cell>
          <cell r="G220">
            <v>0</v>
          </cell>
          <cell r="H220">
            <v>0</v>
          </cell>
        </row>
        <row r="222">
          <cell r="F222">
            <v>0</v>
          </cell>
          <cell r="G222">
            <v>0</v>
          </cell>
          <cell r="H222">
            <v>0</v>
          </cell>
        </row>
        <row r="223">
          <cell r="F223">
            <v>0</v>
          </cell>
          <cell r="G223">
            <v>0</v>
          </cell>
          <cell r="H223">
            <v>0</v>
          </cell>
        </row>
        <row r="225">
          <cell r="F225">
            <v>0</v>
          </cell>
          <cell r="G225">
            <v>0</v>
          </cell>
          <cell r="H225">
            <v>0</v>
          </cell>
        </row>
        <row r="227">
          <cell r="F227">
            <v>0</v>
          </cell>
          <cell r="G227">
            <v>0</v>
          </cell>
        </row>
        <row r="228">
          <cell r="F228">
            <v>0</v>
          </cell>
          <cell r="G228">
            <v>0</v>
          </cell>
          <cell r="H228">
            <v>0</v>
          </cell>
        </row>
        <row r="229">
          <cell r="F229">
            <v>0</v>
          </cell>
          <cell r="G229">
            <v>0</v>
          </cell>
          <cell r="H229">
            <v>0</v>
          </cell>
        </row>
        <row r="230">
          <cell r="F230">
            <v>0</v>
          </cell>
          <cell r="G230">
            <v>0</v>
          </cell>
          <cell r="H230">
            <v>0</v>
          </cell>
        </row>
        <row r="231">
          <cell r="F231">
            <v>0</v>
          </cell>
          <cell r="G231">
            <v>0</v>
          </cell>
          <cell r="H231">
            <v>0</v>
          </cell>
        </row>
        <row r="233">
          <cell r="F233">
            <v>0</v>
          </cell>
          <cell r="G233">
            <v>0</v>
          </cell>
          <cell r="H233">
            <v>0</v>
          </cell>
        </row>
        <row r="234">
          <cell r="F234">
            <v>0</v>
          </cell>
          <cell r="G234">
            <v>0</v>
          </cell>
          <cell r="H234">
            <v>0</v>
          </cell>
        </row>
        <row r="235">
          <cell r="F235">
            <v>0</v>
          </cell>
          <cell r="G235">
            <v>0</v>
          </cell>
          <cell r="H235">
            <v>0</v>
          </cell>
        </row>
        <row r="238">
          <cell r="F238">
            <v>8783931</v>
          </cell>
          <cell r="G238">
            <v>8783931</v>
          </cell>
          <cell r="H238">
            <v>9823119</v>
          </cell>
        </row>
        <row r="242">
          <cell r="F242">
            <v>20090099</v>
          </cell>
          <cell r="G242">
            <v>20090099</v>
          </cell>
          <cell r="H242">
            <v>16787608</v>
          </cell>
        </row>
        <row r="243">
          <cell r="F243">
            <v>28874030</v>
          </cell>
          <cell r="G243">
            <v>28874030</v>
          </cell>
          <cell r="H243">
            <v>26610727</v>
          </cell>
        </row>
        <row r="245">
          <cell r="F245">
            <v>3215354</v>
          </cell>
          <cell r="G245">
            <v>3215354</v>
          </cell>
          <cell r="H245">
            <v>3338625</v>
          </cell>
        </row>
        <row r="247">
          <cell r="F247">
            <v>265087</v>
          </cell>
          <cell r="G247">
            <v>265087</v>
          </cell>
          <cell r="H247">
            <v>206400</v>
          </cell>
        </row>
        <row r="251">
          <cell r="F251">
            <v>1717543</v>
          </cell>
          <cell r="G251">
            <v>1717543</v>
          </cell>
          <cell r="H251">
            <v>1308715</v>
          </cell>
        </row>
        <row r="252">
          <cell r="F252">
            <v>1982630</v>
          </cell>
          <cell r="G252">
            <v>1982630</v>
          </cell>
          <cell r="H252">
            <v>1515115</v>
          </cell>
        </row>
        <row r="254">
          <cell r="F254">
            <v>267061</v>
          </cell>
          <cell r="G254">
            <v>267061</v>
          </cell>
          <cell r="H254">
            <v>260270</v>
          </cell>
        </row>
        <row r="256">
          <cell r="F256">
            <v>15051.481265299999</v>
          </cell>
          <cell r="G256">
            <v>15051.481265299999</v>
          </cell>
          <cell r="H256">
            <v>41257</v>
          </cell>
        </row>
        <row r="260">
          <cell r="F260">
            <v>36700.348734700005</v>
          </cell>
          <cell r="G260">
            <v>36700.348734700005</v>
          </cell>
          <cell r="H260">
            <v>43373</v>
          </cell>
        </row>
        <row r="261">
          <cell r="F261">
            <v>51751.83</v>
          </cell>
          <cell r="G261">
            <v>51751.83</v>
          </cell>
          <cell r="H261">
            <v>84630</v>
          </cell>
        </row>
        <row r="263">
          <cell r="F263">
            <v>8091.9400000000005</v>
          </cell>
          <cell r="G263">
            <v>8091.9400000000005</v>
          </cell>
          <cell r="H263">
            <v>8626</v>
          </cell>
        </row>
        <row r="265">
          <cell r="F265">
            <v>345837</v>
          </cell>
          <cell r="G265">
            <v>345837</v>
          </cell>
          <cell r="H265">
            <v>0</v>
          </cell>
        </row>
        <row r="269">
          <cell r="F269">
            <v>1135480</v>
          </cell>
          <cell r="G269">
            <v>1135480</v>
          </cell>
          <cell r="H269">
            <v>0</v>
          </cell>
        </row>
        <row r="270">
          <cell r="F270">
            <v>1481317</v>
          </cell>
          <cell r="G270">
            <v>1481317</v>
          </cell>
          <cell r="H270">
            <v>0</v>
          </cell>
        </row>
        <row r="272">
          <cell r="F272">
            <v>180428</v>
          </cell>
          <cell r="G272">
            <v>180428</v>
          </cell>
          <cell r="H272">
            <v>0</v>
          </cell>
        </row>
        <row r="274">
          <cell r="F274">
            <v>0</v>
          </cell>
          <cell r="G274">
            <v>0</v>
          </cell>
          <cell r="H274">
            <v>33682</v>
          </cell>
        </row>
        <row r="276">
          <cell r="F276">
            <v>0</v>
          </cell>
          <cell r="G276">
            <v>0</v>
          </cell>
          <cell r="H276">
            <v>25306</v>
          </cell>
        </row>
        <row r="278">
          <cell r="F278">
            <v>0</v>
          </cell>
          <cell r="G278">
            <v>0</v>
          </cell>
          <cell r="H278">
            <v>486222</v>
          </cell>
        </row>
        <row r="279">
          <cell r="F279">
            <v>0</v>
          </cell>
          <cell r="G279">
            <v>0</v>
          </cell>
          <cell r="H279">
            <v>545210</v>
          </cell>
        </row>
        <row r="281">
          <cell r="F281">
            <v>0</v>
          </cell>
          <cell r="G281">
            <v>0</v>
          </cell>
          <cell r="H281">
            <v>139687</v>
          </cell>
        </row>
        <row r="283">
          <cell r="F283">
            <v>31316</v>
          </cell>
          <cell r="G283">
            <v>31316</v>
          </cell>
          <cell r="H283">
            <v>0</v>
          </cell>
        </row>
        <row r="285">
          <cell r="F285">
            <v>26772</v>
          </cell>
          <cell r="G285">
            <v>26772</v>
          </cell>
          <cell r="H285">
            <v>0</v>
          </cell>
        </row>
        <row r="287">
          <cell r="F287">
            <v>589743</v>
          </cell>
          <cell r="G287">
            <v>589743</v>
          </cell>
          <cell r="H287">
            <v>0</v>
          </cell>
        </row>
        <row r="288">
          <cell r="F288">
            <v>647831</v>
          </cell>
          <cell r="G288">
            <v>647831</v>
          </cell>
          <cell r="H288">
            <v>0</v>
          </cell>
        </row>
        <row r="290">
          <cell r="F290">
            <v>147930</v>
          </cell>
          <cell r="G290">
            <v>147930</v>
          </cell>
          <cell r="H290">
            <v>0</v>
          </cell>
        </row>
        <row r="292">
          <cell r="F292">
            <v>0</v>
          </cell>
          <cell r="G292">
            <v>0</v>
          </cell>
          <cell r="H292">
            <v>0</v>
          </cell>
        </row>
        <row r="296">
          <cell r="F296">
            <v>0</v>
          </cell>
          <cell r="G296">
            <v>0</v>
          </cell>
          <cell r="H296">
            <v>0</v>
          </cell>
        </row>
        <row r="297">
          <cell r="F297">
            <v>0</v>
          </cell>
          <cell r="G297">
            <v>0</v>
          </cell>
          <cell r="H297">
            <v>0</v>
          </cell>
        </row>
        <row r="299">
          <cell r="H299">
            <v>0</v>
          </cell>
        </row>
        <row r="301">
          <cell r="F301">
            <v>19572</v>
          </cell>
          <cell r="G301">
            <v>19572</v>
          </cell>
          <cell r="H301">
            <v>19070</v>
          </cell>
        </row>
        <row r="305">
          <cell r="F305">
            <v>0</v>
          </cell>
          <cell r="G305">
            <v>0</v>
          </cell>
          <cell r="H305">
            <v>0</v>
          </cell>
        </row>
        <row r="306">
          <cell r="F306">
            <v>19572</v>
          </cell>
          <cell r="G306">
            <v>19572</v>
          </cell>
          <cell r="H306">
            <v>19070</v>
          </cell>
        </row>
        <row r="308">
          <cell r="F308">
            <v>49233</v>
          </cell>
          <cell r="G308">
            <v>49233</v>
          </cell>
          <cell r="H308">
            <v>50548</v>
          </cell>
        </row>
        <row r="310">
          <cell r="F310">
            <v>62964</v>
          </cell>
          <cell r="G310">
            <v>62964</v>
          </cell>
          <cell r="H310">
            <v>62620</v>
          </cell>
        </row>
        <row r="314">
          <cell r="F314">
            <v>0</v>
          </cell>
          <cell r="G314">
            <v>0</v>
          </cell>
          <cell r="H314">
            <v>0</v>
          </cell>
        </row>
        <row r="315">
          <cell r="F315">
            <v>62964</v>
          </cell>
          <cell r="G315">
            <v>62964</v>
          </cell>
          <cell r="H315">
            <v>62620</v>
          </cell>
        </row>
        <row r="317">
          <cell r="F317">
            <v>510696</v>
          </cell>
          <cell r="G317">
            <v>510696</v>
          </cell>
          <cell r="H317">
            <v>524152</v>
          </cell>
        </row>
        <row r="320">
          <cell r="F320">
            <v>9409906.4812653009</v>
          </cell>
          <cell r="G320">
            <v>9409906.4812653009</v>
          </cell>
          <cell r="H320">
            <v>10104458</v>
          </cell>
        </row>
        <row r="321">
          <cell r="F321">
            <v>26772</v>
          </cell>
          <cell r="G321">
            <v>26772</v>
          </cell>
          <cell r="H321">
            <v>25306</v>
          </cell>
        </row>
        <row r="322">
          <cell r="F322">
            <v>113852</v>
          </cell>
          <cell r="G322">
            <v>113852</v>
          </cell>
          <cell r="H322">
            <v>81690</v>
          </cell>
        </row>
        <row r="323">
          <cell r="F323">
            <v>23569565.348734699</v>
          </cell>
          <cell r="G323">
            <v>23569565.348734699</v>
          </cell>
          <cell r="H323">
            <v>18625918</v>
          </cell>
        </row>
        <row r="324">
          <cell r="F324">
            <v>33120095.829999998</v>
          </cell>
          <cell r="G324">
            <v>33120095.829999998</v>
          </cell>
          <cell r="H324">
            <v>28837372</v>
          </cell>
        </row>
        <row r="326">
          <cell r="F326">
            <v>3818864.94</v>
          </cell>
          <cell r="G326">
            <v>3818864.94</v>
          </cell>
          <cell r="H326">
            <v>3747208</v>
          </cell>
        </row>
        <row r="327">
          <cell r="F327">
            <v>559929</v>
          </cell>
          <cell r="G327">
            <v>559929</v>
          </cell>
          <cell r="H327">
            <v>574700</v>
          </cell>
        </row>
        <row r="328">
          <cell r="F328">
            <v>4378793.9399999995</v>
          </cell>
          <cell r="G328">
            <v>4378793.9399999995</v>
          </cell>
          <cell r="H328">
            <v>4321908</v>
          </cell>
        </row>
        <row r="331">
          <cell r="F331">
            <v>0</v>
          </cell>
          <cell r="G331">
            <v>0</v>
          </cell>
          <cell r="H331">
            <v>0</v>
          </cell>
        </row>
        <row r="335">
          <cell r="F335">
            <v>0</v>
          </cell>
          <cell r="G335">
            <v>0</v>
          </cell>
          <cell r="H335">
            <v>0</v>
          </cell>
        </row>
        <row r="336">
          <cell r="F336">
            <v>0</v>
          </cell>
          <cell r="G336">
            <v>0</v>
          </cell>
          <cell r="H336">
            <v>0</v>
          </cell>
        </row>
        <row r="338">
          <cell r="F338">
            <v>0</v>
          </cell>
          <cell r="G338">
            <v>0</v>
          </cell>
          <cell r="H338">
            <v>0</v>
          </cell>
        </row>
        <row r="340">
          <cell r="F340">
            <v>0</v>
          </cell>
          <cell r="G340">
            <v>0</v>
          </cell>
          <cell r="H340">
            <v>0</v>
          </cell>
        </row>
        <row r="344">
          <cell r="F344">
            <v>0</v>
          </cell>
          <cell r="G344">
            <v>0</v>
          </cell>
          <cell r="H344">
            <v>0</v>
          </cell>
        </row>
        <row r="345">
          <cell r="F345">
            <v>0</v>
          </cell>
          <cell r="G345">
            <v>0</v>
          </cell>
          <cell r="H345">
            <v>0</v>
          </cell>
        </row>
        <row r="347">
          <cell r="F347">
            <v>0</v>
          </cell>
          <cell r="G347">
            <v>0</v>
          </cell>
          <cell r="H347">
            <v>0</v>
          </cell>
        </row>
        <row r="348">
          <cell r="F348">
            <v>0</v>
          </cell>
          <cell r="G348">
            <v>0</v>
          </cell>
        </row>
        <row r="350">
          <cell r="F350">
            <v>0</v>
          </cell>
          <cell r="G350">
            <v>0</v>
          </cell>
          <cell r="H350">
            <v>0</v>
          </cell>
        </row>
        <row r="351">
          <cell r="F351">
            <v>0</v>
          </cell>
          <cell r="G351">
            <v>0</v>
          </cell>
          <cell r="H351">
            <v>0</v>
          </cell>
        </row>
        <row r="352">
          <cell r="F352">
            <v>0</v>
          </cell>
          <cell r="G352">
            <v>0</v>
          </cell>
          <cell r="H352">
            <v>0</v>
          </cell>
        </row>
        <row r="354">
          <cell r="F354">
            <v>0</v>
          </cell>
          <cell r="G354">
            <v>0</v>
          </cell>
          <cell r="H354">
            <v>0</v>
          </cell>
        </row>
        <row r="355">
          <cell r="F355">
            <v>0</v>
          </cell>
          <cell r="G355">
            <v>0</v>
          </cell>
          <cell r="H355">
            <v>0</v>
          </cell>
        </row>
        <row r="356">
          <cell r="F356">
            <v>0</v>
          </cell>
          <cell r="G356">
            <v>0</v>
          </cell>
          <cell r="H356">
            <v>0</v>
          </cell>
        </row>
        <row r="360">
          <cell r="F360">
            <v>270664847.20522988</v>
          </cell>
          <cell r="G360">
            <v>255674466.20522991</v>
          </cell>
          <cell r="H360">
            <v>259369744</v>
          </cell>
        </row>
        <row r="361">
          <cell r="F361">
            <v>102924731.9828518</v>
          </cell>
          <cell r="G361">
            <v>102924731.9828518</v>
          </cell>
          <cell r="H361">
            <v>92638710</v>
          </cell>
        </row>
        <row r="362">
          <cell r="F362">
            <v>113852</v>
          </cell>
          <cell r="G362">
            <v>113852</v>
          </cell>
          <cell r="H362">
            <v>81690</v>
          </cell>
        </row>
        <row r="363">
          <cell r="F363">
            <v>577351930.98191833</v>
          </cell>
          <cell r="G363">
            <v>577351930.98191833</v>
          </cell>
          <cell r="H363">
            <v>417295456</v>
          </cell>
        </row>
        <row r="365">
          <cell r="F365">
            <v>951055362.17000008</v>
          </cell>
          <cell r="G365">
            <v>936064981.17000008</v>
          </cell>
          <cell r="H365">
            <v>769385600</v>
          </cell>
        </row>
        <row r="367">
          <cell r="F367">
            <v>106937799.25</v>
          </cell>
          <cell r="G367">
            <v>106937799.25</v>
          </cell>
          <cell r="H367">
            <v>121349061</v>
          </cell>
        </row>
        <row r="368">
          <cell r="F368">
            <v>62843879</v>
          </cell>
          <cell r="G368">
            <v>62843879</v>
          </cell>
          <cell r="H368">
            <v>42731656</v>
          </cell>
        </row>
        <row r="369">
          <cell r="F369">
            <v>169781678.25</v>
          </cell>
          <cell r="G369">
            <v>169781678.25</v>
          </cell>
          <cell r="H369">
            <v>164080717</v>
          </cell>
        </row>
      </sheetData>
      <sheetData sheetId="37"/>
      <sheetData sheetId="38"/>
      <sheetData sheetId="39"/>
      <sheetData sheetId="40"/>
      <sheetData sheetId="41"/>
      <sheetData sheetId="42"/>
      <sheetData sheetId="43"/>
      <sheetData sheetId="44"/>
      <sheetData sheetId="45"/>
      <sheetData sheetId="46">
        <row r="11">
          <cell r="F11" t="str">
            <v>HOT</v>
          </cell>
        </row>
        <row r="12">
          <cell r="D12" t="str">
            <v>QGC Aircraft Dec 09</v>
          </cell>
          <cell r="E12" t="str">
            <v>QGC Aircraft Dec 2010</v>
          </cell>
          <cell r="F12" t="str">
            <v>QGC Aircraft Dec 2010</v>
          </cell>
          <cell r="G12">
            <v>1</v>
          </cell>
        </row>
        <row r="13">
          <cell r="D13">
            <v>-98436</v>
          </cell>
          <cell r="E13">
            <v>-98436</v>
          </cell>
          <cell r="F13">
            <v>-98436</v>
          </cell>
          <cell r="G13">
            <v>2</v>
          </cell>
        </row>
        <row r="14">
          <cell r="D14">
            <v>0</v>
          </cell>
          <cell r="E14">
            <v>1.4E-2</v>
          </cell>
          <cell r="F14">
            <v>1.4E-2</v>
          </cell>
          <cell r="G14">
            <v>3</v>
          </cell>
        </row>
        <row r="15">
          <cell r="D15">
            <v>-98436</v>
          </cell>
          <cell r="E15">
            <v>-99814.104000000007</v>
          </cell>
          <cell r="F15">
            <v>-99814.104000000007</v>
          </cell>
          <cell r="G15">
            <v>4</v>
          </cell>
        </row>
        <row r="16">
          <cell r="G16">
            <v>5</v>
          </cell>
        </row>
      </sheetData>
      <sheetData sheetId="47">
        <row r="9">
          <cell r="C9" t="str">
            <v>Oak City Revenue QGC Jun 09</v>
          </cell>
          <cell r="D9" t="str">
            <v>Oak City RevenueQGC Dec 09</v>
          </cell>
        </row>
        <row r="15">
          <cell r="C15">
            <v>185</v>
          </cell>
          <cell r="D15">
            <v>187</v>
          </cell>
        </row>
        <row r="17">
          <cell r="C17">
            <v>10</v>
          </cell>
          <cell r="D17">
            <v>10</v>
          </cell>
        </row>
        <row r="19">
          <cell r="C19">
            <v>1850</v>
          </cell>
          <cell r="D19">
            <v>1870</v>
          </cell>
        </row>
        <row r="22">
          <cell r="C22">
            <v>22200</v>
          </cell>
          <cell r="D22">
            <v>22440</v>
          </cell>
        </row>
      </sheetData>
      <sheetData sheetId="48">
        <row r="9">
          <cell r="C9" t="str">
            <v>QGC Labor Adj Jun 09</v>
          </cell>
          <cell r="D9" t="str">
            <v>QGC Labor Adj Dec 09</v>
          </cell>
        </row>
        <row r="22">
          <cell r="C22">
            <v>2060019.5206713974</v>
          </cell>
          <cell r="D22">
            <v>2060019.5206713974</v>
          </cell>
        </row>
        <row r="23">
          <cell r="C23">
            <v>1991971.6970535654</v>
          </cell>
          <cell r="D23">
            <v>68047.823617832022</v>
          </cell>
        </row>
        <row r="24">
          <cell r="C24">
            <v>68047.823617832022</v>
          </cell>
          <cell r="D24">
            <v>68047.823617832022</v>
          </cell>
        </row>
      </sheetData>
      <sheetData sheetId="49"/>
      <sheetData sheetId="50">
        <row r="5">
          <cell r="E5" t="str">
            <v>2010 UTAH Bad Debt</v>
          </cell>
          <cell r="G5" t="str">
            <v>2010 UTAH Bad Debt</v>
          </cell>
          <cell r="H5">
            <v>1</v>
          </cell>
        </row>
        <row r="6">
          <cell r="H6">
            <v>2</v>
          </cell>
        </row>
        <row r="7">
          <cell r="H7">
            <v>3</v>
          </cell>
        </row>
        <row r="8">
          <cell r="E8" t="str">
            <v xml:space="preserve">Bad Debt </v>
          </cell>
          <cell r="G8" t="str">
            <v xml:space="preserve">Bad Debt </v>
          </cell>
          <cell r="H8">
            <v>4</v>
          </cell>
        </row>
        <row r="9">
          <cell r="E9" t="str">
            <v>Ratio</v>
          </cell>
          <cell r="G9" t="str">
            <v>Ratio</v>
          </cell>
          <cell r="H9">
            <v>5</v>
          </cell>
        </row>
        <row r="10">
          <cell r="E10" t="str">
            <v>Adjustment</v>
          </cell>
          <cell r="G10" t="str">
            <v>Adjustment</v>
          </cell>
          <cell r="H10">
            <v>6</v>
          </cell>
        </row>
        <row r="11">
          <cell r="H11">
            <v>7</v>
          </cell>
        </row>
        <row r="12">
          <cell r="E12">
            <v>-640266.90896667889</v>
          </cell>
          <cell r="G12">
            <v>-640266.90896667889</v>
          </cell>
          <cell r="H12">
            <v>8</v>
          </cell>
        </row>
        <row r="13">
          <cell r="E13">
            <v>-178520.48637330157</v>
          </cell>
          <cell r="G13">
            <v>-178520.48637330157</v>
          </cell>
          <cell r="H13">
            <v>9</v>
          </cell>
        </row>
        <row r="14">
          <cell r="E14">
            <v>-818787.39533998049</v>
          </cell>
          <cell r="G14">
            <v>-818787.39533998049</v>
          </cell>
          <cell r="H14">
            <v>10</v>
          </cell>
        </row>
        <row r="15">
          <cell r="H15">
            <v>11</v>
          </cell>
        </row>
        <row r="16">
          <cell r="H16">
            <v>12</v>
          </cell>
        </row>
        <row r="17">
          <cell r="E17">
            <v>5.5863018762540668E-3</v>
          </cell>
          <cell r="G17">
            <v>5.5863018762540668E-3</v>
          </cell>
          <cell r="H17">
            <v>13</v>
          </cell>
        </row>
        <row r="18">
          <cell r="H18">
            <v>14</v>
          </cell>
        </row>
        <row r="19">
          <cell r="H19">
            <v>15</v>
          </cell>
        </row>
        <row r="20">
          <cell r="H20">
            <v>16</v>
          </cell>
        </row>
        <row r="21">
          <cell r="H21">
            <v>17</v>
          </cell>
        </row>
        <row r="22">
          <cell r="E22" t="str">
            <v>SNG</v>
          </cell>
          <cell r="G22" t="str">
            <v>SNG</v>
          </cell>
          <cell r="H22">
            <v>18</v>
          </cell>
        </row>
        <row r="23">
          <cell r="H23">
            <v>19</v>
          </cell>
        </row>
        <row r="24">
          <cell r="E24">
            <v>-476818.62</v>
          </cell>
          <cell r="G24">
            <v>-476818.62</v>
          </cell>
          <cell r="H24">
            <v>20</v>
          </cell>
        </row>
        <row r="25">
          <cell r="E25">
            <v>0</v>
          </cell>
          <cell r="G25">
            <v>0</v>
          </cell>
          <cell r="H25">
            <v>21</v>
          </cell>
        </row>
        <row r="26">
          <cell r="E26">
            <v>-476818.62</v>
          </cell>
          <cell r="G26">
            <v>-476818.62</v>
          </cell>
          <cell r="H26">
            <v>22</v>
          </cell>
        </row>
        <row r="27">
          <cell r="H27">
            <v>23</v>
          </cell>
        </row>
        <row r="28">
          <cell r="E28" t="str">
            <v>Commodity</v>
          </cell>
          <cell r="G28" t="str">
            <v>Commodity</v>
          </cell>
          <cell r="H28">
            <v>24</v>
          </cell>
        </row>
        <row r="29">
          <cell r="E29">
            <v>-2464572.9200000009</v>
          </cell>
          <cell r="G29">
            <v>-2464572.9200000009</v>
          </cell>
          <cell r="H29">
            <v>25</v>
          </cell>
        </row>
        <row r="30">
          <cell r="E30">
            <v>0</v>
          </cell>
          <cell r="G30">
            <v>0</v>
          </cell>
          <cell r="H30">
            <v>26</v>
          </cell>
        </row>
        <row r="31">
          <cell r="E31">
            <v>-2464572.9200000009</v>
          </cell>
          <cell r="G31">
            <v>-2464572.9200000009</v>
          </cell>
          <cell r="H31">
            <v>27</v>
          </cell>
        </row>
        <row r="32">
          <cell r="H32">
            <v>28</v>
          </cell>
        </row>
        <row r="33">
          <cell r="E33">
            <v>-3760178.9353399817</v>
          </cell>
          <cell r="G33">
            <v>-3760178.9353399817</v>
          </cell>
          <cell r="H33">
            <v>29</v>
          </cell>
        </row>
        <row r="34">
          <cell r="H34">
            <v>30</v>
          </cell>
        </row>
        <row r="35">
          <cell r="H35">
            <v>31</v>
          </cell>
        </row>
        <row r="36">
          <cell r="H36">
            <v>32</v>
          </cell>
        </row>
        <row r="37">
          <cell r="H37">
            <v>33</v>
          </cell>
        </row>
        <row r="38">
          <cell r="H38">
            <v>34</v>
          </cell>
        </row>
        <row r="39">
          <cell r="H39">
            <v>35</v>
          </cell>
        </row>
      </sheetData>
      <sheetData sheetId="51">
        <row r="22">
          <cell r="D22" t="str">
            <v>YE CAP STR JUN 2009</v>
          </cell>
          <cell r="E22" t="str">
            <v>AVG CAP STR JUN 2009</v>
          </cell>
        </row>
        <row r="24">
          <cell r="D24">
            <v>0.47290529064198017</v>
          </cell>
          <cell r="E24">
            <v>0.47991066346044997</v>
          </cell>
        </row>
        <row r="25">
          <cell r="D25">
            <v>0</v>
          </cell>
          <cell r="E25">
            <v>0</v>
          </cell>
        </row>
        <row r="26">
          <cell r="D26">
            <v>0.52709470935801983</v>
          </cell>
          <cell r="E26">
            <v>0.52008933653955014</v>
          </cell>
        </row>
        <row r="27">
          <cell r="D27">
            <v>1</v>
          </cell>
          <cell r="E27">
            <v>1</v>
          </cell>
        </row>
        <row r="30">
          <cell r="D30">
            <v>6.7163964651581476E-2</v>
          </cell>
          <cell r="E30">
            <v>6.7245305282533918E-2</v>
          </cell>
        </row>
        <row r="31">
          <cell r="D31">
            <v>0</v>
          </cell>
          <cell r="E31">
            <v>0</v>
          </cell>
        </row>
        <row r="32">
          <cell r="D32">
            <v>0.106</v>
          </cell>
          <cell r="E32">
            <v>0.106</v>
          </cell>
        </row>
        <row r="36">
          <cell r="D36" t="str">
            <v>ACTUAL</v>
          </cell>
          <cell r="E36" t="str">
            <v>ACTUAL</v>
          </cell>
        </row>
        <row r="37">
          <cell r="D37" t="str">
            <v>12 MONTHS</v>
          </cell>
          <cell r="E37" t="str">
            <v>13 MONTHS AVG</v>
          </cell>
        </row>
        <row r="38">
          <cell r="D38" t="str">
            <v>ENDING</v>
          </cell>
          <cell r="E38" t="str">
            <v>ENDING</v>
          </cell>
        </row>
        <row r="39">
          <cell r="D39" t="str">
            <v>2009-6-30</v>
          </cell>
          <cell r="E39" t="str">
            <v>2009-6-30</v>
          </cell>
        </row>
        <row r="40">
          <cell r="D40">
            <v>370000000</v>
          </cell>
          <cell r="E40">
            <v>370000000</v>
          </cell>
        </row>
        <row r="41">
          <cell r="D41">
            <v>-7195091.3800000027</v>
          </cell>
          <cell r="E41">
            <v>-7460405.9800000004</v>
          </cell>
        </row>
        <row r="42">
          <cell r="D42">
            <v>-3095398.2399999988</v>
          </cell>
          <cell r="E42">
            <v>-3265192.06</v>
          </cell>
        </row>
        <row r="43">
          <cell r="D43">
            <v>0</v>
          </cell>
          <cell r="E43">
            <v>0</v>
          </cell>
        </row>
        <row r="44">
          <cell r="D44">
            <v>359709510.38</v>
          </cell>
          <cell r="E44">
            <v>359274401.95999998</v>
          </cell>
        </row>
        <row r="48">
          <cell r="D48">
            <v>23289300</v>
          </cell>
          <cell r="E48">
            <v>23289300</v>
          </cell>
        </row>
        <row r="49">
          <cell r="D49">
            <v>870216.84000000032</v>
          </cell>
          <cell r="E49">
            <v>870216.84000000032</v>
          </cell>
        </row>
        <row r="50">
          <cell r="D50">
            <v>24159516.84</v>
          </cell>
          <cell r="E50">
            <v>24159516.84</v>
          </cell>
        </row>
        <row r="52">
          <cell r="D52">
            <v>6.7163964651581476E-2</v>
          </cell>
          <cell r="E52">
            <v>6.7245305282533918E-2</v>
          </cell>
        </row>
        <row r="56">
          <cell r="D56">
            <v>22974065</v>
          </cell>
          <cell r="E56">
            <v>22974065</v>
          </cell>
        </row>
        <row r="57">
          <cell r="D57">
            <v>148345056.91000006</v>
          </cell>
          <cell r="E57">
            <v>147816963.68625</v>
          </cell>
        </row>
        <row r="58">
          <cell r="D58">
            <v>229608893.86599997</v>
          </cell>
          <cell r="E58">
            <v>218562239.69850004</v>
          </cell>
        </row>
        <row r="59">
          <cell r="D59">
            <v>400928015.77600002</v>
          </cell>
          <cell r="E59">
            <v>389353268.38475001</v>
          </cell>
        </row>
        <row r="62">
          <cell r="D62">
            <v>760637526.15600002</v>
          </cell>
          <cell r="E62">
            <v>748627670.34474993</v>
          </cell>
        </row>
      </sheetData>
      <sheetData sheetId="52"/>
      <sheetData sheetId="53">
        <row r="6">
          <cell r="B6" t="str">
            <v>Dist Gas  09</v>
          </cell>
        </row>
        <row r="8">
          <cell r="B8">
            <v>0.2311</v>
          </cell>
        </row>
        <row r="9">
          <cell r="B9">
            <v>0.1143</v>
          </cell>
        </row>
        <row r="10">
          <cell r="B10">
            <v>0.63560000000000005</v>
          </cell>
        </row>
        <row r="11">
          <cell r="B11">
            <v>1.9E-2</v>
          </cell>
        </row>
        <row r="13">
          <cell r="B13">
            <v>1</v>
          </cell>
        </row>
        <row r="15">
          <cell r="B15">
            <v>0.17780000000000001</v>
          </cell>
        </row>
        <row r="16">
          <cell r="B16">
            <v>5.33E-2</v>
          </cell>
        </row>
        <row r="18">
          <cell r="B18">
            <v>0.23110000000000003</v>
          </cell>
        </row>
        <row r="21">
          <cell r="B21">
            <v>0.64190000000000003</v>
          </cell>
        </row>
        <row r="22">
          <cell r="B22">
            <v>0.35809999999999997</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GRAM SPLIT"/>
      <sheetName val="PROGRAM NO SPLIT"/>
      <sheetName val="EXPORT"/>
      <sheetName val="REVRUN INPUT"/>
      <sheetName val="CRITERIA"/>
      <sheetName val="USAGE"/>
      <sheetName val="Macro1"/>
      <sheetName val="Model Checks"/>
    </sheetNames>
    <sheetDataSet>
      <sheetData sheetId="0"/>
      <sheetData sheetId="1"/>
      <sheetData sheetId="2"/>
      <sheetData sheetId="3"/>
      <sheetData sheetId="4"/>
      <sheetData sheetId="5" refreshError="1">
        <row r="7">
          <cell r="F7" t="str">
            <v>State</v>
          </cell>
          <cell r="G7" t="str">
            <v>Rate</v>
          </cell>
          <cell r="H7" t="str">
            <v>Type</v>
          </cell>
        </row>
        <row r="8">
          <cell r="F8" t="str">
            <v>UT</v>
          </cell>
          <cell r="G8" t="str">
            <v xml:space="preserve">GSR </v>
          </cell>
          <cell r="H8" t="str">
            <v xml:space="preserve">Dth      </v>
          </cell>
        </row>
        <row r="10">
          <cell r="B10" t="str">
            <v>State</v>
          </cell>
          <cell r="C10" t="str">
            <v>Rate</v>
          </cell>
          <cell r="D10" t="str">
            <v>Type</v>
          </cell>
        </row>
        <row r="11">
          <cell r="B11" t="str">
            <v>UT</v>
          </cell>
          <cell r="C11" t="str">
            <v xml:space="preserve">GS  </v>
          </cell>
          <cell r="D11" t="str">
            <v>Customers</v>
          </cell>
        </row>
        <row r="13">
          <cell r="F13" t="str">
            <v>State</v>
          </cell>
          <cell r="G13" t="str">
            <v>Rate</v>
          </cell>
          <cell r="H13" t="str">
            <v>Type</v>
          </cell>
        </row>
        <row r="14">
          <cell r="F14" t="str">
            <v>UT</v>
          </cell>
          <cell r="G14" t="str">
            <v xml:space="preserve">GSR </v>
          </cell>
          <cell r="H14" t="str">
            <v xml:space="preserve">DNG      </v>
          </cell>
        </row>
        <row r="16">
          <cell r="F16" t="str">
            <v>State</v>
          </cell>
          <cell r="G16" t="str">
            <v>Rate</v>
          </cell>
          <cell r="H16" t="str">
            <v>Type</v>
          </cell>
        </row>
        <row r="17">
          <cell r="F17" t="str">
            <v>UT</v>
          </cell>
          <cell r="G17" t="str">
            <v xml:space="preserve">GSR </v>
          </cell>
          <cell r="H17" t="str">
            <v xml:space="preserve">SNG      </v>
          </cell>
        </row>
        <row r="19">
          <cell r="F19" t="str">
            <v>State</v>
          </cell>
          <cell r="G19" t="str">
            <v>Rate</v>
          </cell>
          <cell r="H19" t="str">
            <v>Type</v>
          </cell>
        </row>
        <row r="20">
          <cell r="F20" t="str">
            <v>UT</v>
          </cell>
          <cell r="G20" t="str">
            <v xml:space="preserve">GSR </v>
          </cell>
          <cell r="H20" t="str">
            <v>Commodity</v>
          </cell>
        </row>
        <row r="23">
          <cell r="B23" t="str">
            <v>State</v>
          </cell>
          <cell r="C23" t="str">
            <v>Rate</v>
          </cell>
          <cell r="D23" t="str">
            <v>Type</v>
          </cell>
        </row>
        <row r="24">
          <cell r="B24" t="str">
            <v>UT</v>
          </cell>
          <cell r="C24" t="str">
            <v xml:space="preserve">GSC </v>
          </cell>
          <cell r="D24" t="str">
            <v xml:space="preserve">Dth      </v>
          </cell>
        </row>
        <row r="29">
          <cell r="B29" t="str">
            <v>State</v>
          </cell>
          <cell r="C29" t="str">
            <v>Rate</v>
          </cell>
          <cell r="D29" t="str">
            <v>Type</v>
          </cell>
        </row>
        <row r="30">
          <cell r="B30" t="str">
            <v>UT</v>
          </cell>
          <cell r="C30" t="str">
            <v xml:space="preserve">GSC </v>
          </cell>
          <cell r="D30" t="str">
            <v xml:space="preserve">DNG      </v>
          </cell>
        </row>
        <row r="32">
          <cell r="B32" t="str">
            <v>State</v>
          </cell>
          <cell r="C32" t="str">
            <v>Rate</v>
          </cell>
          <cell r="D32" t="str">
            <v>Type</v>
          </cell>
        </row>
        <row r="33">
          <cell r="B33" t="str">
            <v>UT</v>
          </cell>
          <cell r="C33" t="str">
            <v xml:space="preserve">GSC </v>
          </cell>
          <cell r="D33" t="str">
            <v xml:space="preserve">SNG      </v>
          </cell>
        </row>
        <row r="35">
          <cell r="B35" t="str">
            <v>State</v>
          </cell>
          <cell r="C35" t="str">
            <v>Rate</v>
          </cell>
          <cell r="D35" t="str">
            <v>Type</v>
          </cell>
        </row>
        <row r="36">
          <cell r="B36" t="str">
            <v>UT</v>
          </cell>
          <cell r="C36" t="str">
            <v xml:space="preserve">GSC </v>
          </cell>
          <cell r="D36" t="str">
            <v>Commodity</v>
          </cell>
        </row>
        <row r="42">
          <cell r="B42" t="str">
            <v>State</v>
          </cell>
          <cell r="C42" t="str">
            <v>Rate</v>
          </cell>
          <cell r="D42" t="str">
            <v>Type</v>
          </cell>
        </row>
        <row r="43">
          <cell r="B43" t="str">
            <v>UT</v>
          </cell>
          <cell r="C43" t="str">
            <v xml:space="preserve">GSS </v>
          </cell>
          <cell r="D43" t="str">
            <v>Customers</v>
          </cell>
        </row>
        <row r="61">
          <cell r="B61" t="str">
            <v>State</v>
          </cell>
          <cell r="C61" t="str">
            <v>Rate</v>
          </cell>
          <cell r="D61" t="str">
            <v>Type</v>
          </cell>
        </row>
        <row r="62">
          <cell r="B62" t="str">
            <v>UT</v>
          </cell>
          <cell r="C62" t="str">
            <v xml:space="preserve">FS  </v>
          </cell>
          <cell r="D62" t="str">
            <v>Customers</v>
          </cell>
        </row>
        <row r="63">
          <cell r="B63" t="str">
            <v>UT</v>
          </cell>
          <cell r="C63" t="str">
            <v xml:space="preserve">F1  </v>
          </cell>
          <cell r="D63" t="str">
            <v>Customers</v>
          </cell>
        </row>
        <row r="64">
          <cell r="B64" t="str">
            <v>UT</v>
          </cell>
          <cell r="C64" t="str">
            <v xml:space="preserve">F1B </v>
          </cell>
          <cell r="D64" t="str">
            <v>Customers</v>
          </cell>
        </row>
        <row r="65">
          <cell r="B65" t="str">
            <v>UT</v>
          </cell>
          <cell r="C65" t="str">
            <v xml:space="preserve">F1C </v>
          </cell>
          <cell r="D65" t="str">
            <v>Customers</v>
          </cell>
        </row>
        <row r="90">
          <cell r="B90" t="str">
            <v>State</v>
          </cell>
          <cell r="C90" t="str">
            <v>Rate</v>
          </cell>
          <cell r="D90" t="str">
            <v>Type</v>
          </cell>
        </row>
        <row r="91">
          <cell r="B91" t="str">
            <v>UT</v>
          </cell>
          <cell r="C91" t="str">
            <v xml:space="preserve">NGV </v>
          </cell>
          <cell r="D91" t="str">
            <v>Customers</v>
          </cell>
        </row>
        <row r="106">
          <cell r="B106" t="str">
            <v>State</v>
          </cell>
          <cell r="C106" t="str">
            <v>Rate</v>
          </cell>
          <cell r="D106" t="str">
            <v>Type</v>
          </cell>
        </row>
        <row r="107">
          <cell r="B107" t="str">
            <v>UT</v>
          </cell>
          <cell r="C107" t="str">
            <v xml:space="preserve">F3  </v>
          </cell>
          <cell r="D107" t="str">
            <v>Customers</v>
          </cell>
        </row>
        <row r="119">
          <cell r="B119" t="str">
            <v>State</v>
          </cell>
          <cell r="C119" t="str">
            <v>Rate</v>
          </cell>
          <cell r="D119" t="str">
            <v>Type</v>
          </cell>
        </row>
        <row r="120">
          <cell r="B120" t="str">
            <v>UT</v>
          </cell>
          <cell r="C120" t="str">
            <v xml:space="preserve">F4  </v>
          </cell>
          <cell r="D120" t="str">
            <v xml:space="preserve">Dth      </v>
          </cell>
        </row>
        <row r="122">
          <cell r="B122" t="str">
            <v>State</v>
          </cell>
          <cell r="C122" t="str">
            <v>Rate</v>
          </cell>
          <cell r="D122" t="str">
            <v>Type</v>
          </cell>
        </row>
        <row r="123">
          <cell r="B123" t="str">
            <v>UT</v>
          </cell>
          <cell r="C123" t="str">
            <v xml:space="preserve">F4  </v>
          </cell>
          <cell r="D123" t="str">
            <v>Customers</v>
          </cell>
        </row>
        <row r="125">
          <cell r="B125" t="str">
            <v>State</v>
          </cell>
          <cell r="C125" t="str">
            <v>Rate</v>
          </cell>
          <cell r="D125" t="str">
            <v>Type</v>
          </cell>
        </row>
        <row r="126">
          <cell r="B126" t="str">
            <v>UT</v>
          </cell>
          <cell r="C126" t="str">
            <v xml:space="preserve">F4  </v>
          </cell>
          <cell r="D126" t="str">
            <v xml:space="preserve">DNG      </v>
          </cell>
        </row>
        <row r="128">
          <cell r="B128" t="str">
            <v>State</v>
          </cell>
          <cell r="C128" t="str">
            <v>Rate</v>
          </cell>
          <cell r="D128" t="str">
            <v>Type</v>
          </cell>
        </row>
        <row r="129">
          <cell r="B129" t="str">
            <v>UT</v>
          </cell>
          <cell r="C129" t="str">
            <v xml:space="preserve">F4  </v>
          </cell>
          <cell r="D129" t="str">
            <v xml:space="preserve">SNG      </v>
          </cell>
        </row>
        <row r="131">
          <cell r="B131" t="str">
            <v>State</v>
          </cell>
          <cell r="C131" t="str">
            <v>Rate</v>
          </cell>
          <cell r="D131" t="str">
            <v>Type</v>
          </cell>
        </row>
        <row r="132">
          <cell r="B132" t="str">
            <v>UT</v>
          </cell>
          <cell r="C132" t="str">
            <v xml:space="preserve">F4  </v>
          </cell>
          <cell r="D132" t="str">
            <v>Commodity</v>
          </cell>
        </row>
        <row r="139">
          <cell r="B139" t="str">
            <v>State</v>
          </cell>
          <cell r="C139" t="str">
            <v>Rate</v>
          </cell>
          <cell r="D139" t="str">
            <v>Type</v>
          </cell>
        </row>
        <row r="140">
          <cell r="B140" t="str">
            <v>UT</v>
          </cell>
          <cell r="C140" t="str">
            <v xml:space="preserve">I2  </v>
          </cell>
          <cell r="D140" t="str">
            <v>Customers</v>
          </cell>
        </row>
        <row r="159">
          <cell r="B159" t="str">
            <v>State</v>
          </cell>
          <cell r="C159" t="str">
            <v>Rate</v>
          </cell>
          <cell r="D159" t="str">
            <v>Type</v>
          </cell>
        </row>
        <row r="160">
          <cell r="B160" t="str">
            <v>UT</v>
          </cell>
          <cell r="C160" t="str">
            <v xml:space="preserve">IS2 </v>
          </cell>
          <cell r="D160" t="str">
            <v>Customers</v>
          </cell>
        </row>
        <row r="161">
          <cell r="B161" t="str">
            <v>UT</v>
          </cell>
          <cell r="C161" t="str">
            <v xml:space="preserve">IS2 </v>
          </cell>
          <cell r="D161" t="str">
            <v>Customers</v>
          </cell>
        </row>
        <row r="179">
          <cell r="B179" t="str">
            <v>State</v>
          </cell>
          <cell r="C179" t="str">
            <v>Rate</v>
          </cell>
          <cell r="D179" t="str">
            <v>Type</v>
          </cell>
        </row>
        <row r="180">
          <cell r="B180" t="str">
            <v>UT</v>
          </cell>
          <cell r="C180" t="str">
            <v xml:space="preserve">ISE </v>
          </cell>
          <cell r="D180" t="str">
            <v>Customers</v>
          </cell>
        </row>
        <row r="213">
          <cell r="B213" t="str">
            <v>State</v>
          </cell>
          <cell r="C213" t="str">
            <v>Rate</v>
          </cell>
          <cell r="D213" t="str">
            <v>Type</v>
          </cell>
        </row>
        <row r="214">
          <cell r="B214" t="str">
            <v>UT</v>
          </cell>
          <cell r="C214" t="str">
            <v xml:space="preserve">IT  </v>
          </cell>
          <cell r="D214" t="str">
            <v>Customers</v>
          </cell>
        </row>
        <row r="215">
          <cell r="B215" t="str">
            <v>UT</v>
          </cell>
          <cell r="C215" t="str">
            <v xml:space="preserve">TS  </v>
          </cell>
          <cell r="D215" t="str">
            <v>Customers</v>
          </cell>
        </row>
        <row r="216">
          <cell r="B216" t="str">
            <v>UT</v>
          </cell>
          <cell r="C216" t="str">
            <v xml:space="preserve">ITB </v>
          </cell>
          <cell r="D216" t="str">
            <v>Customers</v>
          </cell>
        </row>
        <row r="237">
          <cell r="B237" t="str">
            <v>State</v>
          </cell>
          <cell r="C237" t="str">
            <v>Rate</v>
          </cell>
          <cell r="D237" t="str">
            <v>Type</v>
          </cell>
        </row>
        <row r="238">
          <cell r="B238" t="str">
            <v>UT</v>
          </cell>
          <cell r="C238" t="str">
            <v xml:space="preserve">TSE </v>
          </cell>
          <cell r="D238" t="str">
            <v>Customers</v>
          </cell>
        </row>
        <row r="254">
          <cell r="B254" t="str">
            <v>State</v>
          </cell>
          <cell r="C254" t="str">
            <v>Rate</v>
          </cell>
          <cell r="D254" t="str">
            <v>Type</v>
          </cell>
        </row>
        <row r="255">
          <cell r="B255" t="str">
            <v>UT</v>
          </cell>
          <cell r="C255" t="str">
            <v>FT</v>
          </cell>
          <cell r="D255" t="str">
            <v>Customers</v>
          </cell>
        </row>
        <row r="256">
          <cell r="B256" t="str">
            <v>UT</v>
          </cell>
          <cell r="C256" t="str">
            <v xml:space="preserve">FT1 </v>
          </cell>
          <cell r="D256" t="str">
            <v>Customers</v>
          </cell>
        </row>
        <row r="271">
          <cell r="B271" t="str">
            <v>State</v>
          </cell>
          <cell r="C271" t="str">
            <v>Rate</v>
          </cell>
          <cell r="D271" t="str">
            <v>Type</v>
          </cell>
        </row>
        <row r="272">
          <cell r="B272" t="str">
            <v>UT</v>
          </cell>
          <cell r="C272" t="str">
            <v>FT1L</v>
          </cell>
          <cell r="D272" t="str">
            <v xml:space="preserve">Dth      </v>
          </cell>
        </row>
        <row r="277">
          <cell r="B277" t="str">
            <v>State</v>
          </cell>
          <cell r="C277" t="str">
            <v>Rate</v>
          </cell>
          <cell r="D277" t="str">
            <v>Type</v>
          </cell>
        </row>
        <row r="278">
          <cell r="B278" t="str">
            <v>UT</v>
          </cell>
          <cell r="C278" t="str">
            <v>FT1L</v>
          </cell>
          <cell r="D278" t="str">
            <v xml:space="preserve">DNG      </v>
          </cell>
        </row>
        <row r="280">
          <cell r="B280" t="str">
            <v>State</v>
          </cell>
          <cell r="C280" t="str">
            <v>Rate</v>
          </cell>
          <cell r="D280" t="str">
            <v>Type</v>
          </cell>
        </row>
        <row r="281">
          <cell r="B281" t="str">
            <v>UT</v>
          </cell>
          <cell r="C281" t="str">
            <v>FT1L</v>
          </cell>
          <cell r="D281" t="str">
            <v xml:space="preserve">SNG      </v>
          </cell>
        </row>
        <row r="283">
          <cell r="B283" t="str">
            <v>State</v>
          </cell>
          <cell r="C283" t="str">
            <v>Rate</v>
          </cell>
          <cell r="D283" t="str">
            <v>Type</v>
          </cell>
        </row>
        <row r="284">
          <cell r="B284" t="str">
            <v>UT</v>
          </cell>
          <cell r="C284" t="str">
            <v>FT1L</v>
          </cell>
          <cell r="D284" t="str">
            <v>Commodity</v>
          </cell>
        </row>
        <row r="290">
          <cell r="B290" t="str">
            <v>State</v>
          </cell>
          <cell r="C290" t="str">
            <v>Rate</v>
          </cell>
          <cell r="D290" t="str">
            <v>Type</v>
          </cell>
        </row>
        <row r="291">
          <cell r="B291" t="str">
            <v>UT</v>
          </cell>
          <cell r="C291" t="str">
            <v xml:space="preserve">FT2 </v>
          </cell>
          <cell r="D291" t="str">
            <v>Customers</v>
          </cell>
        </row>
        <row r="303">
          <cell r="B303" t="str">
            <v>State</v>
          </cell>
          <cell r="C303" t="str">
            <v>Rate</v>
          </cell>
          <cell r="D303" t="str">
            <v>Type</v>
          </cell>
        </row>
        <row r="304">
          <cell r="B304" t="str">
            <v>UT</v>
          </cell>
          <cell r="C304" t="str">
            <v>FT2C</v>
          </cell>
          <cell r="D304" t="str">
            <v xml:space="preserve">Dth      </v>
          </cell>
        </row>
        <row r="306">
          <cell r="B306" t="str">
            <v>State</v>
          </cell>
          <cell r="C306" t="str">
            <v>Rate</v>
          </cell>
          <cell r="D306" t="str">
            <v>Type</v>
          </cell>
        </row>
        <row r="307">
          <cell r="B307" t="str">
            <v>UT</v>
          </cell>
          <cell r="C307" t="str">
            <v>FT2C</v>
          </cell>
          <cell r="D307" t="str">
            <v>Customers</v>
          </cell>
        </row>
        <row r="309">
          <cell r="B309" t="str">
            <v>State</v>
          </cell>
          <cell r="C309" t="str">
            <v>Rate</v>
          </cell>
          <cell r="D309" t="str">
            <v>Type</v>
          </cell>
        </row>
        <row r="310">
          <cell r="B310" t="str">
            <v>UT</v>
          </cell>
          <cell r="C310" t="str">
            <v>FT2C</v>
          </cell>
          <cell r="D310" t="str">
            <v xml:space="preserve">DNG      </v>
          </cell>
        </row>
        <row r="312">
          <cell r="B312" t="str">
            <v>State</v>
          </cell>
          <cell r="C312" t="str">
            <v>Rate</v>
          </cell>
          <cell r="D312" t="str">
            <v>Type</v>
          </cell>
        </row>
        <row r="313">
          <cell r="B313" t="str">
            <v>UT</v>
          </cell>
          <cell r="C313" t="str">
            <v>FT2C</v>
          </cell>
          <cell r="D313" t="str">
            <v xml:space="preserve">SNG      </v>
          </cell>
        </row>
        <row r="315">
          <cell r="B315" t="str">
            <v>State</v>
          </cell>
          <cell r="C315" t="str">
            <v>Rate</v>
          </cell>
          <cell r="D315" t="str">
            <v>Type</v>
          </cell>
        </row>
        <row r="316">
          <cell r="B316" t="str">
            <v>UT</v>
          </cell>
          <cell r="C316" t="str">
            <v>FT2C</v>
          </cell>
          <cell r="D316" t="str">
            <v>Commodity</v>
          </cell>
        </row>
        <row r="322">
          <cell r="B322" t="str">
            <v>State</v>
          </cell>
          <cell r="C322" t="str">
            <v>Rate</v>
          </cell>
          <cell r="D322" t="str">
            <v>Type</v>
          </cell>
        </row>
        <row r="323">
          <cell r="B323" t="str">
            <v>UT</v>
          </cell>
          <cell r="C323" t="str">
            <v xml:space="preserve">FTE </v>
          </cell>
          <cell r="D323" t="str">
            <v>Customers</v>
          </cell>
        </row>
        <row r="338">
          <cell r="B338" t="str">
            <v>State</v>
          </cell>
          <cell r="C338" t="str">
            <v>Rate</v>
          </cell>
          <cell r="D338" t="str">
            <v>Type</v>
          </cell>
        </row>
        <row r="339">
          <cell r="B339" t="str">
            <v>UT</v>
          </cell>
          <cell r="C339" t="str">
            <v xml:space="preserve">MT  </v>
          </cell>
          <cell r="D339" t="str">
            <v>Customers</v>
          </cell>
        </row>
        <row r="354">
          <cell r="B354" t="str">
            <v>State</v>
          </cell>
          <cell r="C354" t="str">
            <v>Rate</v>
          </cell>
          <cell r="D354" t="str">
            <v>Type</v>
          </cell>
        </row>
        <row r="355">
          <cell r="B355" t="str">
            <v>UT</v>
          </cell>
          <cell r="C355" t="str">
            <v xml:space="preserve">E1  </v>
          </cell>
          <cell r="D355" t="str">
            <v>Customers</v>
          </cell>
        </row>
        <row r="370">
          <cell r="B370" t="str">
            <v>State</v>
          </cell>
          <cell r="C370" t="str">
            <v>Rate</v>
          </cell>
          <cell r="D370" t="str">
            <v>Type</v>
          </cell>
        </row>
        <row r="371">
          <cell r="B371" t="str">
            <v>UT</v>
          </cell>
          <cell r="C371" t="str">
            <v>P1</v>
          </cell>
          <cell r="D371" t="str">
            <v>Customers</v>
          </cell>
        </row>
        <row r="420">
          <cell r="B420" t="str">
            <v>State</v>
          </cell>
          <cell r="C420" t="str">
            <v>Rate</v>
          </cell>
          <cell r="D420" t="str">
            <v>Type</v>
          </cell>
        </row>
        <row r="421">
          <cell r="B421" t="str">
            <v>UT</v>
          </cell>
          <cell r="C421" t="str">
            <v xml:space="preserve">I4  </v>
          </cell>
          <cell r="D421" t="str">
            <v>Customers</v>
          </cell>
        </row>
        <row r="422">
          <cell r="B422" t="str">
            <v>UT</v>
          </cell>
          <cell r="C422" t="str">
            <v xml:space="preserve">I4A </v>
          </cell>
          <cell r="D422" t="str">
            <v>Customers</v>
          </cell>
        </row>
        <row r="423">
          <cell r="B423" t="str">
            <v>UT</v>
          </cell>
          <cell r="C423" t="str">
            <v>I4</v>
          </cell>
          <cell r="D423" t="str">
            <v>Customers</v>
          </cell>
        </row>
        <row r="447">
          <cell r="B447" t="str">
            <v>State</v>
          </cell>
          <cell r="C447" t="str">
            <v>Rate</v>
          </cell>
          <cell r="D447" t="str">
            <v>Type</v>
          </cell>
        </row>
        <row r="448">
          <cell r="B448" t="str">
            <v>UT</v>
          </cell>
          <cell r="D448" t="str">
            <v>Customers</v>
          </cell>
        </row>
        <row r="499">
          <cell r="B499" t="str">
            <v>State</v>
          </cell>
          <cell r="C499" t="str">
            <v>Rate</v>
          </cell>
          <cell r="D499" t="str">
            <v>Type</v>
          </cell>
        </row>
        <row r="500">
          <cell r="B500" t="str">
            <v>WY</v>
          </cell>
          <cell r="C500" t="str">
            <v xml:space="preserve">GS  </v>
          </cell>
          <cell r="D500" t="str">
            <v>Customers</v>
          </cell>
        </row>
        <row r="515">
          <cell r="B515" t="str">
            <v>State</v>
          </cell>
          <cell r="C515" t="str">
            <v>Rate</v>
          </cell>
          <cell r="D515" t="str">
            <v>Type</v>
          </cell>
        </row>
        <row r="516">
          <cell r="B516" t="str">
            <v>WY</v>
          </cell>
          <cell r="C516" t="str">
            <v xml:space="preserve">F1  </v>
          </cell>
          <cell r="D516" t="str">
            <v>Customers</v>
          </cell>
        </row>
        <row r="517">
          <cell r="B517" t="str">
            <v>WY</v>
          </cell>
          <cell r="C517" t="str">
            <v xml:space="preserve">F1A </v>
          </cell>
          <cell r="D517" t="str">
            <v>Customers</v>
          </cell>
        </row>
        <row r="518">
          <cell r="B518" t="str">
            <v>WY</v>
          </cell>
          <cell r="C518" t="str">
            <v xml:space="preserve">F1B </v>
          </cell>
          <cell r="D518" t="str">
            <v>Customers</v>
          </cell>
        </row>
        <row r="519">
          <cell r="B519" t="str">
            <v>WY</v>
          </cell>
          <cell r="C519" t="str">
            <v xml:space="preserve">F1C </v>
          </cell>
          <cell r="D519" t="str">
            <v>Customers</v>
          </cell>
        </row>
        <row r="537">
          <cell r="B537" t="str">
            <v>State</v>
          </cell>
          <cell r="C537" t="str">
            <v>Rate</v>
          </cell>
          <cell r="D537" t="str">
            <v>Type</v>
          </cell>
        </row>
        <row r="538">
          <cell r="B538" t="str">
            <v>WY</v>
          </cell>
          <cell r="C538" t="str">
            <v xml:space="preserve">NGV </v>
          </cell>
          <cell r="D538" t="str">
            <v>Customers</v>
          </cell>
        </row>
        <row r="550">
          <cell r="B550" t="str">
            <v>State</v>
          </cell>
          <cell r="C550" t="str">
            <v>Rate</v>
          </cell>
          <cell r="D550" t="str">
            <v>Type</v>
          </cell>
        </row>
        <row r="551">
          <cell r="B551" t="str">
            <v>WY</v>
          </cell>
          <cell r="C551" t="str">
            <v xml:space="preserve">GSW </v>
          </cell>
          <cell r="D551" t="str">
            <v>Customers</v>
          </cell>
        </row>
        <row r="589">
          <cell r="B589" t="str">
            <v>State</v>
          </cell>
          <cell r="C589" t="str">
            <v>Rate</v>
          </cell>
          <cell r="D589" t="str">
            <v>Type</v>
          </cell>
        </row>
        <row r="590">
          <cell r="B590" t="str">
            <v>WY</v>
          </cell>
          <cell r="C590" t="str">
            <v xml:space="preserve">I2  </v>
          </cell>
          <cell r="D590" t="str">
            <v>Customers</v>
          </cell>
        </row>
        <row r="606">
          <cell r="B606" t="str">
            <v>State</v>
          </cell>
          <cell r="C606" t="str">
            <v>Rate</v>
          </cell>
          <cell r="D606" t="str">
            <v>Type</v>
          </cell>
        </row>
        <row r="607">
          <cell r="B607" t="str">
            <v>WY</v>
          </cell>
          <cell r="C607" t="str">
            <v xml:space="preserve">I4  </v>
          </cell>
          <cell r="D607" t="str">
            <v>Customers</v>
          </cell>
        </row>
        <row r="608">
          <cell r="B608" t="str">
            <v>WY</v>
          </cell>
          <cell r="C608" t="str">
            <v xml:space="preserve">I4A </v>
          </cell>
          <cell r="D608" t="str">
            <v>Customers</v>
          </cell>
        </row>
        <row r="627">
          <cell r="B627" t="str">
            <v>State</v>
          </cell>
          <cell r="C627" t="str">
            <v>Rate</v>
          </cell>
          <cell r="D627" t="str">
            <v>Type</v>
          </cell>
        </row>
        <row r="628">
          <cell r="B628" t="str">
            <v>WY</v>
          </cell>
          <cell r="C628" t="str">
            <v>IT2</v>
          </cell>
          <cell r="D628" t="str">
            <v>Customers</v>
          </cell>
        </row>
        <row r="629">
          <cell r="B629" t="str">
            <v>WY</v>
          </cell>
          <cell r="C629" t="str">
            <v xml:space="preserve">IT  </v>
          </cell>
          <cell r="D629" t="str">
            <v>Customers</v>
          </cell>
        </row>
        <row r="647">
          <cell r="B647" t="str">
            <v>State</v>
          </cell>
          <cell r="C647" t="str">
            <v>Rate</v>
          </cell>
          <cell r="D647" t="str">
            <v>Type</v>
          </cell>
        </row>
        <row r="648">
          <cell r="B648" t="str">
            <v>WY</v>
          </cell>
          <cell r="C648" t="str">
            <v xml:space="preserve">IC  </v>
          </cell>
          <cell r="D648" t="str">
            <v>Customers</v>
          </cell>
        </row>
        <row r="649">
          <cell r="B649" t="str">
            <v>WY</v>
          </cell>
          <cell r="C649" t="str">
            <v xml:space="preserve">IC1 </v>
          </cell>
          <cell r="D649" t="str">
            <v>Customers</v>
          </cell>
        </row>
        <row r="650">
          <cell r="B650" t="str">
            <v>WY</v>
          </cell>
          <cell r="C650" t="str">
            <v xml:space="preserve">IC2 </v>
          </cell>
          <cell r="D650" t="str">
            <v>Customers</v>
          </cell>
        </row>
        <row r="651">
          <cell r="B651" t="str">
            <v>WY</v>
          </cell>
          <cell r="C651" t="str">
            <v xml:space="preserve">IC8 </v>
          </cell>
          <cell r="D651" t="str">
            <v>Customers</v>
          </cell>
        </row>
        <row r="652">
          <cell r="B652" t="str">
            <v>WY</v>
          </cell>
          <cell r="C652" t="str">
            <v xml:space="preserve">IC9 </v>
          </cell>
          <cell r="D652" t="str">
            <v>Customers</v>
          </cell>
        </row>
        <row r="677">
          <cell r="B677" t="str">
            <v>State</v>
          </cell>
          <cell r="C677" t="str">
            <v>Rate</v>
          </cell>
          <cell r="D677" t="str">
            <v>Type</v>
          </cell>
        </row>
        <row r="678">
          <cell r="B678" t="str">
            <v>WY</v>
          </cell>
          <cell r="D678" t="str">
            <v>CUSTOMERS</v>
          </cell>
        </row>
        <row r="685">
          <cell r="B685" t="str">
            <v>State</v>
          </cell>
          <cell r="C685" t="str">
            <v>Rate</v>
          </cell>
          <cell r="D685" t="str">
            <v>Type</v>
          </cell>
        </row>
        <row r="686">
          <cell r="B686" t="str">
            <v>CO</v>
          </cell>
          <cell r="C686" t="str">
            <v xml:space="preserve">I4  </v>
          </cell>
          <cell r="D686" t="str">
            <v>Customers</v>
          </cell>
        </row>
        <row r="699">
          <cell r="B699" t="str">
            <v>State</v>
          </cell>
          <cell r="C699" t="str">
            <v>Rate</v>
          </cell>
          <cell r="D699" t="str">
            <v>Type</v>
          </cell>
        </row>
        <row r="700">
          <cell r="B700" t="str">
            <v>CO</v>
          </cell>
          <cell r="C700" t="str">
            <v>IC</v>
          </cell>
          <cell r="D700" t="str">
            <v>Customers</v>
          </cell>
        </row>
        <row r="701">
          <cell r="B701" t="str">
            <v>CO</v>
          </cell>
          <cell r="C701" t="str">
            <v>IT</v>
          </cell>
          <cell r="D701" t="str">
            <v>Customers</v>
          </cell>
        </row>
      </sheetData>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GRAM"/>
      <sheetName val="EXPORT"/>
      <sheetName val="orig rev run no tie to grey bac"/>
      <sheetName val="new rev run input(wyocust=grey"/>
      <sheetName val="REVRUN INPUT"/>
      <sheetName val="CRITERIA"/>
      <sheetName val="USAGE"/>
    </sheetNames>
    <sheetDataSet>
      <sheetData sheetId="0" refreshError="1"/>
      <sheetData sheetId="1" refreshError="1"/>
      <sheetData sheetId="2" refreshError="1"/>
      <sheetData sheetId="3" refreshError="1"/>
      <sheetData sheetId="4" refreshError="1"/>
      <sheetData sheetId="5" refreshError="1"/>
      <sheetData sheetId="6" refreshError="1">
        <row r="7">
          <cell r="B7" t="str">
            <v>State</v>
          </cell>
          <cell r="C7" t="str">
            <v>Rate</v>
          </cell>
          <cell r="D7" t="str">
            <v>Type</v>
          </cell>
        </row>
        <row r="8">
          <cell r="B8" t="str">
            <v>UT</v>
          </cell>
          <cell r="C8" t="str">
            <v>GS</v>
          </cell>
          <cell r="D8" t="str">
            <v>DTH</v>
          </cell>
        </row>
        <row r="10">
          <cell r="B10" t="str">
            <v>State</v>
          </cell>
          <cell r="C10" t="str">
            <v>Rate</v>
          </cell>
          <cell r="D10" t="str">
            <v>Type</v>
          </cell>
        </row>
        <row r="11">
          <cell r="B11" t="str">
            <v>UT</v>
          </cell>
          <cell r="C11" t="str">
            <v>GS</v>
          </cell>
          <cell r="D11" t="str">
            <v>CST</v>
          </cell>
        </row>
        <row r="13">
          <cell r="B13" t="str">
            <v>State</v>
          </cell>
          <cell r="C13" t="str">
            <v>Rate</v>
          </cell>
          <cell r="D13" t="str">
            <v>Type</v>
          </cell>
        </row>
        <row r="14">
          <cell r="B14" t="str">
            <v>UT</v>
          </cell>
          <cell r="C14" t="str">
            <v>GS</v>
          </cell>
          <cell r="D14" t="str">
            <v>DNG</v>
          </cell>
        </row>
        <row r="16">
          <cell r="B16" t="str">
            <v>State</v>
          </cell>
          <cell r="C16" t="str">
            <v>Rate</v>
          </cell>
          <cell r="D16" t="str">
            <v>Type</v>
          </cell>
        </row>
        <row r="17">
          <cell r="B17" t="str">
            <v>UT</v>
          </cell>
          <cell r="C17" t="str">
            <v>GS</v>
          </cell>
          <cell r="D17" t="str">
            <v>SNG</v>
          </cell>
        </row>
        <row r="19">
          <cell r="B19" t="str">
            <v>State</v>
          </cell>
          <cell r="C19" t="str">
            <v>Rate</v>
          </cell>
          <cell r="D19" t="str">
            <v>Type</v>
          </cell>
        </row>
        <row r="20">
          <cell r="B20" t="str">
            <v>UT</v>
          </cell>
          <cell r="C20" t="str">
            <v>GS</v>
          </cell>
          <cell r="D20" t="str">
            <v>COM</v>
          </cell>
        </row>
        <row r="23">
          <cell r="B23" t="str">
            <v>State</v>
          </cell>
          <cell r="C23" t="str">
            <v>Rate</v>
          </cell>
          <cell r="D23" t="str">
            <v>Type</v>
          </cell>
        </row>
        <row r="24">
          <cell r="B24" t="str">
            <v>UT</v>
          </cell>
          <cell r="C24" t="str">
            <v>GS</v>
          </cell>
          <cell r="D24" t="str">
            <v>SIF</v>
          </cell>
        </row>
        <row r="28">
          <cell r="B28" t="str">
            <v>State</v>
          </cell>
          <cell r="C28" t="str">
            <v>Rate</v>
          </cell>
          <cell r="D28" t="str">
            <v>Type</v>
          </cell>
        </row>
        <row r="29">
          <cell r="B29" t="str">
            <v>UT</v>
          </cell>
          <cell r="C29" t="str">
            <v>GSE</v>
          </cell>
          <cell r="D29" t="str">
            <v>DTH</v>
          </cell>
        </row>
        <row r="31">
          <cell r="B31" t="str">
            <v>State</v>
          </cell>
          <cell r="C31" t="str">
            <v>Rate</v>
          </cell>
          <cell r="D31" t="str">
            <v>Type</v>
          </cell>
        </row>
        <row r="32">
          <cell r="B32" t="str">
            <v>UT</v>
          </cell>
          <cell r="C32" t="str">
            <v>GSE</v>
          </cell>
          <cell r="D32" t="str">
            <v>CST</v>
          </cell>
        </row>
        <row r="34">
          <cell r="B34" t="str">
            <v>State</v>
          </cell>
          <cell r="C34" t="str">
            <v>Rate</v>
          </cell>
          <cell r="D34" t="str">
            <v>Type</v>
          </cell>
        </row>
        <row r="35">
          <cell r="B35" t="str">
            <v>UT</v>
          </cell>
          <cell r="C35" t="str">
            <v>GSE</v>
          </cell>
          <cell r="D35" t="str">
            <v>DNG</v>
          </cell>
        </row>
        <row r="37">
          <cell r="B37" t="str">
            <v>State</v>
          </cell>
          <cell r="C37" t="str">
            <v>Rate</v>
          </cell>
          <cell r="D37" t="str">
            <v>Type</v>
          </cell>
        </row>
        <row r="38">
          <cell r="B38" t="str">
            <v>UT</v>
          </cell>
          <cell r="C38" t="str">
            <v>GSE</v>
          </cell>
          <cell r="D38" t="str">
            <v>SNG</v>
          </cell>
        </row>
        <row r="40">
          <cell r="B40" t="str">
            <v>State</v>
          </cell>
          <cell r="C40" t="str">
            <v>Rate</v>
          </cell>
          <cell r="D40" t="str">
            <v>Type</v>
          </cell>
        </row>
        <row r="41">
          <cell r="B41" t="str">
            <v>UT</v>
          </cell>
          <cell r="C41" t="str">
            <v>GSE</v>
          </cell>
          <cell r="D41" t="str">
            <v>COM</v>
          </cell>
        </row>
        <row r="43">
          <cell r="B43" t="str">
            <v>State</v>
          </cell>
          <cell r="C43" t="str">
            <v>Rate</v>
          </cell>
          <cell r="D43" t="str">
            <v>Type</v>
          </cell>
        </row>
        <row r="44">
          <cell r="B44" t="str">
            <v>UT</v>
          </cell>
          <cell r="C44" t="str">
            <v>GSE</v>
          </cell>
          <cell r="D44" t="str">
            <v>SIF</v>
          </cell>
        </row>
        <row r="48">
          <cell r="B48" t="str">
            <v>State</v>
          </cell>
          <cell r="C48" t="str">
            <v>Rate</v>
          </cell>
          <cell r="D48" t="str">
            <v>Type</v>
          </cell>
        </row>
        <row r="49">
          <cell r="B49" t="str">
            <v>UT</v>
          </cell>
          <cell r="C49" t="str">
            <v>GSS</v>
          </cell>
          <cell r="D49" t="str">
            <v>DTH</v>
          </cell>
        </row>
        <row r="51">
          <cell r="B51" t="str">
            <v>State</v>
          </cell>
          <cell r="C51" t="str">
            <v>Rate</v>
          </cell>
          <cell r="D51" t="str">
            <v>Type</v>
          </cell>
        </row>
        <row r="52">
          <cell r="B52" t="str">
            <v>UT</v>
          </cell>
          <cell r="C52" t="str">
            <v>GSS</v>
          </cell>
          <cell r="D52" t="str">
            <v>CST</v>
          </cell>
        </row>
        <row r="54">
          <cell r="B54" t="str">
            <v>State</v>
          </cell>
          <cell r="C54" t="str">
            <v>Rate</v>
          </cell>
          <cell r="D54" t="str">
            <v>Type</v>
          </cell>
        </row>
        <row r="55">
          <cell r="B55" t="str">
            <v>UT</v>
          </cell>
          <cell r="C55" t="str">
            <v>GSS</v>
          </cell>
          <cell r="D55" t="str">
            <v>DNG</v>
          </cell>
        </row>
        <row r="57">
          <cell r="B57" t="str">
            <v>State</v>
          </cell>
          <cell r="C57" t="str">
            <v>Rate</v>
          </cell>
          <cell r="D57" t="str">
            <v>Type</v>
          </cell>
        </row>
        <row r="58">
          <cell r="B58" t="str">
            <v>UT</v>
          </cell>
          <cell r="C58" t="str">
            <v>GSS</v>
          </cell>
          <cell r="D58" t="str">
            <v>SNG</v>
          </cell>
        </row>
        <row r="60">
          <cell r="B60" t="str">
            <v>State</v>
          </cell>
          <cell r="C60" t="str">
            <v>Rate</v>
          </cell>
          <cell r="D60" t="str">
            <v>Type</v>
          </cell>
        </row>
        <row r="61">
          <cell r="B61" t="str">
            <v>UT</v>
          </cell>
          <cell r="C61" t="str">
            <v>GSS</v>
          </cell>
          <cell r="D61" t="str">
            <v>COM</v>
          </cell>
        </row>
        <row r="63">
          <cell r="B63" t="str">
            <v>State</v>
          </cell>
          <cell r="C63" t="str">
            <v>Rate</v>
          </cell>
          <cell r="D63" t="str">
            <v>Type</v>
          </cell>
        </row>
        <row r="64">
          <cell r="B64" t="str">
            <v>UT</v>
          </cell>
          <cell r="C64" t="str">
            <v>GSS</v>
          </cell>
          <cell r="D64" t="str">
            <v>SIF</v>
          </cell>
        </row>
        <row r="68">
          <cell r="B68" t="str">
            <v>State</v>
          </cell>
          <cell r="C68" t="str">
            <v>Rate</v>
          </cell>
          <cell r="D68" t="str">
            <v>Type</v>
          </cell>
        </row>
        <row r="69">
          <cell r="B69" t="str">
            <v>UT</v>
          </cell>
          <cell r="C69" t="str">
            <v>F1</v>
          </cell>
          <cell r="D69" t="str">
            <v>DTH</v>
          </cell>
        </row>
        <row r="71">
          <cell r="B71" t="str">
            <v>State</v>
          </cell>
          <cell r="C71" t="str">
            <v>Rate</v>
          </cell>
          <cell r="D71" t="str">
            <v>Type</v>
          </cell>
        </row>
        <row r="72">
          <cell r="B72" t="str">
            <v>UT</v>
          </cell>
          <cell r="C72" t="str">
            <v>F1</v>
          </cell>
          <cell r="D72" t="str">
            <v>DNG</v>
          </cell>
        </row>
        <row r="74">
          <cell r="B74" t="str">
            <v>State</v>
          </cell>
          <cell r="C74" t="str">
            <v>Rate</v>
          </cell>
          <cell r="D74" t="str">
            <v>Type</v>
          </cell>
        </row>
        <row r="75">
          <cell r="B75" t="str">
            <v>UT</v>
          </cell>
          <cell r="C75" t="str">
            <v>F1</v>
          </cell>
          <cell r="D75" t="str">
            <v>SNG</v>
          </cell>
        </row>
        <row r="77">
          <cell r="B77" t="str">
            <v>State</v>
          </cell>
          <cell r="C77" t="str">
            <v>Rate</v>
          </cell>
          <cell r="D77" t="str">
            <v>Type</v>
          </cell>
        </row>
        <row r="78">
          <cell r="B78" t="str">
            <v>UT</v>
          </cell>
          <cell r="C78" t="str">
            <v>F1</v>
          </cell>
          <cell r="D78" t="str">
            <v>COM</v>
          </cell>
        </row>
        <row r="85">
          <cell r="B85" t="str">
            <v>State</v>
          </cell>
          <cell r="C85" t="str">
            <v>Rate</v>
          </cell>
          <cell r="D85" t="str">
            <v>Type</v>
          </cell>
        </row>
        <row r="86">
          <cell r="B86" t="str">
            <v>UT</v>
          </cell>
          <cell r="C86" t="str">
            <v>NGV</v>
          </cell>
          <cell r="D86" t="str">
            <v>DTH</v>
          </cell>
        </row>
        <row r="88">
          <cell r="B88" t="str">
            <v>State</v>
          </cell>
          <cell r="C88" t="str">
            <v>Rate</v>
          </cell>
          <cell r="D88" t="str">
            <v>Type</v>
          </cell>
        </row>
        <row r="89">
          <cell r="B89" t="str">
            <v>UT</v>
          </cell>
          <cell r="C89" t="str">
            <v>NGV</v>
          </cell>
          <cell r="D89" t="str">
            <v>DNG</v>
          </cell>
        </row>
        <row r="91">
          <cell r="B91" t="str">
            <v>State</v>
          </cell>
          <cell r="C91" t="str">
            <v>Rate</v>
          </cell>
          <cell r="D91" t="str">
            <v>Type</v>
          </cell>
        </row>
        <row r="92">
          <cell r="B92" t="str">
            <v>UT</v>
          </cell>
          <cell r="C92" t="str">
            <v>NGV</v>
          </cell>
          <cell r="D92" t="str">
            <v>SNG</v>
          </cell>
        </row>
        <row r="94">
          <cell r="B94" t="str">
            <v>State</v>
          </cell>
          <cell r="C94" t="str">
            <v>Rate</v>
          </cell>
          <cell r="D94" t="str">
            <v>Type</v>
          </cell>
        </row>
        <row r="95">
          <cell r="B95" t="str">
            <v>UT</v>
          </cell>
          <cell r="C95" t="str">
            <v>NGV</v>
          </cell>
          <cell r="D95" t="str">
            <v>COM</v>
          </cell>
        </row>
        <row r="102">
          <cell r="B102" t="str">
            <v>State</v>
          </cell>
          <cell r="C102" t="str">
            <v>Rate</v>
          </cell>
          <cell r="D102" t="str">
            <v>Type</v>
          </cell>
        </row>
        <row r="103">
          <cell r="B103" t="str">
            <v>UT</v>
          </cell>
          <cell r="C103" t="str">
            <v>F3</v>
          </cell>
          <cell r="D103" t="str">
            <v>DTH</v>
          </cell>
        </row>
        <row r="105">
          <cell r="B105" t="str">
            <v>State</v>
          </cell>
          <cell r="C105" t="str">
            <v>Rate</v>
          </cell>
          <cell r="D105" t="str">
            <v>Type</v>
          </cell>
        </row>
        <row r="106">
          <cell r="B106" t="str">
            <v>UT</v>
          </cell>
          <cell r="C106" t="str">
            <v>F3</v>
          </cell>
          <cell r="D106" t="str">
            <v>DNG</v>
          </cell>
        </row>
        <row r="108">
          <cell r="B108" t="str">
            <v>State</v>
          </cell>
          <cell r="C108" t="str">
            <v>Rate</v>
          </cell>
          <cell r="D108" t="str">
            <v>Type</v>
          </cell>
        </row>
        <row r="109">
          <cell r="B109" t="str">
            <v>UT</v>
          </cell>
          <cell r="C109" t="str">
            <v>F3</v>
          </cell>
          <cell r="D109" t="str">
            <v>SNG</v>
          </cell>
        </row>
        <row r="111">
          <cell r="B111" t="str">
            <v>State</v>
          </cell>
          <cell r="C111" t="str">
            <v>Rate</v>
          </cell>
          <cell r="D111" t="str">
            <v>Type</v>
          </cell>
        </row>
        <row r="112">
          <cell r="B112" t="str">
            <v>UT</v>
          </cell>
          <cell r="C112" t="str">
            <v>F3</v>
          </cell>
          <cell r="D112" t="str">
            <v>COM</v>
          </cell>
        </row>
        <row r="128">
          <cell r="B128" t="str">
            <v>State</v>
          </cell>
          <cell r="C128" t="str">
            <v>Rate</v>
          </cell>
          <cell r="D128" t="str">
            <v>Type</v>
          </cell>
        </row>
        <row r="129">
          <cell r="B129" t="str">
            <v>UT</v>
          </cell>
          <cell r="C129" t="str">
            <v>I</v>
          </cell>
          <cell r="D129" t="str">
            <v xml:space="preserve">Dth      </v>
          </cell>
        </row>
        <row r="130">
          <cell r="B130" t="str">
            <v>UT</v>
          </cell>
          <cell r="C130" t="str">
            <v>I2</v>
          </cell>
          <cell r="D130" t="str">
            <v>DTH</v>
          </cell>
        </row>
        <row r="132">
          <cell r="B132" t="str">
            <v>State</v>
          </cell>
          <cell r="C132" t="str">
            <v>Rate</v>
          </cell>
          <cell r="D132" t="str">
            <v>Type</v>
          </cell>
        </row>
        <row r="133">
          <cell r="B133" t="str">
            <v>UT</v>
          </cell>
          <cell r="C133" t="str">
            <v>I</v>
          </cell>
          <cell r="D133" t="str">
            <v xml:space="preserve">DNG      </v>
          </cell>
        </row>
        <row r="134">
          <cell r="B134" t="str">
            <v>UT</v>
          </cell>
          <cell r="C134" t="str">
            <v>I2</v>
          </cell>
          <cell r="D134" t="str">
            <v>DNG</v>
          </cell>
        </row>
        <row r="136">
          <cell r="B136" t="str">
            <v>State</v>
          </cell>
          <cell r="C136" t="str">
            <v>Rate</v>
          </cell>
          <cell r="D136" t="str">
            <v>Type</v>
          </cell>
        </row>
        <row r="137">
          <cell r="B137" t="str">
            <v>UT</v>
          </cell>
          <cell r="C137" t="str">
            <v xml:space="preserve">I  </v>
          </cell>
          <cell r="D137" t="str">
            <v xml:space="preserve">SNG      </v>
          </cell>
        </row>
        <row r="138">
          <cell r="B138" t="str">
            <v>UT</v>
          </cell>
          <cell r="C138" t="str">
            <v>I2</v>
          </cell>
          <cell r="D138" t="str">
            <v>SNG</v>
          </cell>
        </row>
        <row r="140">
          <cell r="B140" t="str">
            <v>State</v>
          </cell>
          <cell r="C140" t="str">
            <v>Rate</v>
          </cell>
          <cell r="D140" t="str">
            <v>Type</v>
          </cell>
        </row>
        <row r="141">
          <cell r="B141" t="str">
            <v>UT</v>
          </cell>
          <cell r="C141" t="str">
            <v>I</v>
          </cell>
          <cell r="D141" t="str">
            <v>Commodity</v>
          </cell>
        </row>
        <row r="142">
          <cell r="B142" t="str">
            <v>UT</v>
          </cell>
          <cell r="C142" t="str">
            <v>I2</v>
          </cell>
          <cell r="D142" t="str">
            <v>COM</v>
          </cell>
        </row>
        <row r="145">
          <cell r="B145" t="str">
            <v>State</v>
          </cell>
          <cell r="C145" t="str">
            <v>Rate</v>
          </cell>
          <cell r="D145" t="str">
            <v>Type</v>
          </cell>
        </row>
        <row r="146">
          <cell r="B146" t="str">
            <v>UT</v>
          </cell>
          <cell r="C146" t="str">
            <v>IS</v>
          </cell>
          <cell r="D146" t="str">
            <v xml:space="preserve">Dth      </v>
          </cell>
        </row>
        <row r="147">
          <cell r="B147" t="str">
            <v>UT</v>
          </cell>
          <cell r="C147" t="str">
            <v>IS2</v>
          </cell>
          <cell r="D147" t="str">
            <v>DTH</v>
          </cell>
        </row>
        <row r="149">
          <cell r="B149" t="str">
            <v>State</v>
          </cell>
          <cell r="C149" t="str">
            <v>Rate</v>
          </cell>
          <cell r="D149" t="str">
            <v>Type</v>
          </cell>
        </row>
        <row r="150">
          <cell r="B150" t="str">
            <v>UT</v>
          </cell>
          <cell r="C150" t="str">
            <v>IS</v>
          </cell>
          <cell r="D150" t="str">
            <v xml:space="preserve">DNG      </v>
          </cell>
        </row>
        <row r="151">
          <cell r="B151" t="str">
            <v>UT</v>
          </cell>
          <cell r="C151" t="str">
            <v>IS2</v>
          </cell>
          <cell r="D151" t="str">
            <v>DNG</v>
          </cell>
        </row>
        <row r="153">
          <cell r="B153" t="str">
            <v>State</v>
          </cell>
          <cell r="C153" t="str">
            <v>Rate</v>
          </cell>
          <cell r="D153" t="str">
            <v>Type</v>
          </cell>
        </row>
        <row r="154">
          <cell r="B154" t="str">
            <v>UT</v>
          </cell>
          <cell r="C154" t="str">
            <v>IS</v>
          </cell>
          <cell r="D154" t="str">
            <v xml:space="preserve">SNG      </v>
          </cell>
        </row>
        <row r="155">
          <cell r="B155" t="str">
            <v>UT</v>
          </cell>
          <cell r="C155" t="str">
            <v>IS2</v>
          </cell>
          <cell r="D155" t="str">
            <v>SNG</v>
          </cell>
        </row>
        <row r="157">
          <cell r="B157" t="str">
            <v>State</v>
          </cell>
          <cell r="C157" t="str">
            <v>Rate</v>
          </cell>
          <cell r="D157" t="str">
            <v>Type</v>
          </cell>
        </row>
        <row r="158">
          <cell r="B158" t="str">
            <v>UT</v>
          </cell>
          <cell r="C158" t="str">
            <v xml:space="preserve">IS </v>
          </cell>
          <cell r="D158" t="str">
            <v>Commodity</v>
          </cell>
        </row>
        <row r="159">
          <cell r="B159" t="str">
            <v>UT</v>
          </cell>
          <cell r="C159" t="str">
            <v>IS2</v>
          </cell>
          <cell r="D159" t="str">
            <v>COM</v>
          </cell>
        </row>
        <row r="162">
          <cell r="B162" t="str">
            <v>State</v>
          </cell>
          <cell r="C162" t="str">
            <v>Rate</v>
          </cell>
          <cell r="D162" t="str">
            <v>Type</v>
          </cell>
        </row>
        <row r="163">
          <cell r="B163" t="str">
            <v>UT</v>
          </cell>
          <cell r="C163" t="str">
            <v>IS4</v>
          </cell>
          <cell r="D163" t="str">
            <v>DTH</v>
          </cell>
        </row>
        <row r="165">
          <cell r="B165" t="str">
            <v>State</v>
          </cell>
          <cell r="C165" t="str">
            <v>Rate</v>
          </cell>
          <cell r="D165" t="str">
            <v>Type</v>
          </cell>
        </row>
        <row r="166">
          <cell r="B166" t="str">
            <v>UT</v>
          </cell>
          <cell r="C166" t="str">
            <v>IS4</v>
          </cell>
          <cell r="D166" t="str">
            <v>DNG</v>
          </cell>
        </row>
        <row r="168">
          <cell r="B168" t="str">
            <v>State</v>
          </cell>
          <cell r="C168" t="str">
            <v>Rate</v>
          </cell>
          <cell r="D168" t="str">
            <v>Type</v>
          </cell>
        </row>
        <row r="169">
          <cell r="B169" t="str">
            <v>UT</v>
          </cell>
          <cell r="C169" t="str">
            <v>IS4</v>
          </cell>
          <cell r="D169" t="str">
            <v>SNG</v>
          </cell>
        </row>
        <row r="171">
          <cell r="B171" t="str">
            <v>State</v>
          </cell>
          <cell r="C171" t="str">
            <v>Rate</v>
          </cell>
          <cell r="D171" t="str">
            <v>Type</v>
          </cell>
        </row>
        <row r="172">
          <cell r="B172" t="str">
            <v>UT</v>
          </cell>
          <cell r="C172" t="str">
            <v>IS4</v>
          </cell>
          <cell r="D172" t="str">
            <v>COM</v>
          </cell>
        </row>
        <row r="175">
          <cell r="B175" t="str">
            <v>State</v>
          </cell>
          <cell r="C175" t="str">
            <v>Rate</v>
          </cell>
          <cell r="D175" t="str">
            <v>Type</v>
          </cell>
        </row>
        <row r="176">
          <cell r="B176" t="str">
            <v>UT</v>
          </cell>
          <cell r="C176" t="str">
            <v>F1E</v>
          </cell>
          <cell r="D176" t="str">
            <v>DTH</v>
          </cell>
        </row>
        <row r="178">
          <cell r="B178" t="str">
            <v>State</v>
          </cell>
          <cell r="C178" t="str">
            <v>Rate</v>
          </cell>
          <cell r="D178" t="str">
            <v>Type</v>
          </cell>
        </row>
        <row r="179">
          <cell r="B179" t="str">
            <v>UT</v>
          </cell>
          <cell r="C179" t="str">
            <v>F1E</v>
          </cell>
          <cell r="D179" t="str">
            <v>DNG</v>
          </cell>
        </row>
        <row r="181">
          <cell r="B181" t="str">
            <v>State</v>
          </cell>
          <cell r="C181" t="str">
            <v>Rate</v>
          </cell>
          <cell r="D181" t="str">
            <v>Type</v>
          </cell>
        </row>
        <row r="182">
          <cell r="B182" t="str">
            <v>UT</v>
          </cell>
          <cell r="C182" t="str">
            <v>F1E</v>
          </cell>
          <cell r="D182" t="str">
            <v>SNG</v>
          </cell>
        </row>
        <row r="184">
          <cell r="B184" t="str">
            <v>State</v>
          </cell>
          <cell r="C184" t="str">
            <v>Rate</v>
          </cell>
          <cell r="D184" t="str">
            <v>Type</v>
          </cell>
        </row>
        <row r="185">
          <cell r="B185" t="str">
            <v>UT</v>
          </cell>
          <cell r="C185" t="str">
            <v>F1E</v>
          </cell>
          <cell r="D185" t="str">
            <v>COM</v>
          </cell>
        </row>
        <row r="192">
          <cell r="B192" t="str">
            <v>State</v>
          </cell>
          <cell r="C192" t="str">
            <v>Rate</v>
          </cell>
          <cell r="D192" t="str">
            <v>Type</v>
          </cell>
        </row>
        <row r="193">
          <cell r="B193" t="str">
            <v>UT</v>
          </cell>
          <cell r="C193" t="str">
            <v>IT</v>
          </cell>
          <cell r="D193" t="str">
            <v>DTH</v>
          </cell>
        </row>
        <row r="194">
          <cell r="B194" t="str">
            <v>UT</v>
          </cell>
          <cell r="C194" t="str">
            <v>IT2</v>
          </cell>
          <cell r="D194" t="str">
            <v>DTH</v>
          </cell>
        </row>
        <row r="196">
          <cell r="B196" t="str">
            <v>State</v>
          </cell>
          <cell r="C196" t="str">
            <v>Rate</v>
          </cell>
          <cell r="D196" t="str">
            <v>Type</v>
          </cell>
        </row>
        <row r="197">
          <cell r="B197" t="str">
            <v>UT</v>
          </cell>
          <cell r="C197" t="str">
            <v>IT</v>
          </cell>
          <cell r="D197" t="str">
            <v>DNG</v>
          </cell>
        </row>
        <row r="198">
          <cell r="B198" t="str">
            <v>UT</v>
          </cell>
          <cell r="C198" t="str">
            <v>IT2</v>
          </cell>
          <cell r="D198" t="str">
            <v>DNG</v>
          </cell>
        </row>
        <row r="200">
          <cell r="B200" t="str">
            <v>State</v>
          </cell>
          <cell r="C200" t="str">
            <v>Rate</v>
          </cell>
          <cell r="D200" t="str">
            <v>Type</v>
          </cell>
        </row>
        <row r="201">
          <cell r="B201" t="str">
            <v>UT</v>
          </cell>
          <cell r="C201" t="str">
            <v>IT</v>
          </cell>
          <cell r="D201" t="str">
            <v>SNG</v>
          </cell>
        </row>
        <row r="202">
          <cell r="B202" t="str">
            <v>UT</v>
          </cell>
          <cell r="C202" t="str">
            <v>IT2</v>
          </cell>
          <cell r="D202" t="str">
            <v>SNG</v>
          </cell>
        </row>
        <row r="204">
          <cell r="B204" t="str">
            <v>State</v>
          </cell>
          <cell r="C204" t="str">
            <v>Rate</v>
          </cell>
          <cell r="D204" t="str">
            <v>Type</v>
          </cell>
        </row>
        <row r="205">
          <cell r="B205" t="str">
            <v>UT</v>
          </cell>
          <cell r="C205" t="str">
            <v>IT</v>
          </cell>
          <cell r="D205" t="str">
            <v>COM</v>
          </cell>
        </row>
        <row r="206">
          <cell r="B206" t="str">
            <v>UT</v>
          </cell>
          <cell r="C206" t="str">
            <v>IT2</v>
          </cell>
          <cell r="D206" t="str">
            <v>COM</v>
          </cell>
        </row>
        <row r="209">
          <cell r="B209" t="str">
            <v>State</v>
          </cell>
          <cell r="C209" t="str">
            <v>Rate</v>
          </cell>
          <cell r="D209" t="str">
            <v>Type</v>
          </cell>
        </row>
        <row r="210">
          <cell r="B210" t="str">
            <v>UT</v>
          </cell>
          <cell r="C210" t="str">
            <v>ITS</v>
          </cell>
          <cell r="D210" t="str">
            <v>Dth</v>
          </cell>
        </row>
        <row r="211">
          <cell r="B211" t="str">
            <v>UT</v>
          </cell>
          <cell r="C211" t="str">
            <v>ITS2</v>
          </cell>
          <cell r="D211" t="str">
            <v>Dth</v>
          </cell>
        </row>
        <row r="213">
          <cell r="B213" t="str">
            <v>State</v>
          </cell>
          <cell r="C213" t="str">
            <v>Rate</v>
          </cell>
          <cell r="D213" t="str">
            <v>Type</v>
          </cell>
        </row>
        <row r="214">
          <cell r="B214" t="str">
            <v>UT</v>
          </cell>
          <cell r="C214" t="str">
            <v>ITS</v>
          </cell>
          <cell r="D214" t="str">
            <v>DNG</v>
          </cell>
        </row>
        <row r="215">
          <cell r="B215" t="str">
            <v>UT</v>
          </cell>
          <cell r="C215" t="str">
            <v>ITS2</v>
          </cell>
          <cell r="D215" t="str">
            <v>DNG</v>
          </cell>
        </row>
        <row r="217">
          <cell r="B217" t="str">
            <v>State</v>
          </cell>
          <cell r="C217" t="str">
            <v>Rate</v>
          </cell>
          <cell r="D217" t="str">
            <v>Type</v>
          </cell>
        </row>
        <row r="218">
          <cell r="B218" t="str">
            <v>UT</v>
          </cell>
          <cell r="C218" t="str">
            <v>ITS</v>
          </cell>
          <cell r="D218" t="str">
            <v>SNG</v>
          </cell>
        </row>
        <row r="219">
          <cell r="B219" t="str">
            <v>UT</v>
          </cell>
          <cell r="C219" t="str">
            <v>ITS2</v>
          </cell>
          <cell r="D219" t="str">
            <v>SNG</v>
          </cell>
        </row>
        <row r="221">
          <cell r="B221" t="str">
            <v>State</v>
          </cell>
          <cell r="C221" t="str">
            <v>Rate</v>
          </cell>
          <cell r="D221" t="str">
            <v>Type</v>
          </cell>
        </row>
        <row r="222">
          <cell r="B222" t="str">
            <v>UT</v>
          </cell>
          <cell r="C222" t="str">
            <v>ITS</v>
          </cell>
          <cell r="D222" t="str">
            <v>Commodity</v>
          </cell>
        </row>
        <row r="223">
          <cell r="B223" t="str">
            <v>UT</v>
          </cell>
          <cell r="C223" t="str">
            <v>ITS2</v>
          </cell>
          <cell r="D223" t="str">
            <v>Commodity</v>
          </cell>
        </row>
        <row r="226">
          <cell r="B226" t="str">
            <v>State</v>
          </cell>
          <cell r="C226" t="str">
            <v>Rate</v>
          </cell>
          <cell r="D226" t="str">
            <v>Type</v>
          </cell>
        </row>
        <row r="227">
          <cell r="B227" t="str">
            <v>UT</v>
          </cell>
          <cell r="C227" t="str">
            <v>FT</v>
          </cell>
          <cell r="D227" t="str">
            <v xml:space="preserve">Dth      </v>
          </cell>
        </row>
        <row r="228">
          <cell r="B228" t="str">
            <v>UT</v>
          </cell>
          <cell r="C228" t="str">
            <v>FT1</v>
          </cell>
          <cell r="D228" t="str">
            <v>DTH</v>
          </cell>
        </row>
        <row r="230">
          <cell r="B230" t="str">
            <v>State</v>
          </cell>
          <cell r="C230" t="str">
            <v>Rate</v>
          </cell>
          <cell r="D230" t="str">
            <v>Type</v>
          </cell>
        </row>
        <row r="231">
          <cell r="B231" t="str">
            <v>UT</v>
          </cell>
          <cell r="C231" t="str">
            <v>FT</v>
          </cell>
          <cell r="D231" t="str">
            <v xml:space="preserve">DNG      </v>
          </cell>
        </row>
        <row r="232">
          <cell r="B232" t="str">
            <v>UT</v>
          </cell>
          <cell r="C232" t="str">
            <v>FT1</v>
          </cell>
          <cell r="D232" t="str">
            <v>DNG</v>
          </cell>
        </row>
        <row r="234">
          <cell r="B234" t="str">
            <v>State</v>
          </cell>
          <cell r="C234" t="str">
            <v>Rate</v>
          </cell>
          <cell r="D234" t="str">
            <v>Type</v>
          </cell>
        </row>
        <row r="235">
          <cell r="B235" t="str">
            <v>UT</v>
          </cell>
          <cell r="C235" t="str">
            <v>FT</v>
          </cell>
          <cell r="D235" t="str">
            <v xml:space="preserve">SNG      </v>
          </cell>
        </row>
        <row r="236">
          <cell r="B236" t="str">
            <v>UT</v>
          </cell>
          <cell r="C236" t="str">
            <v>FT1</v>
          </cell>
          <cell r="D236" t="str">
            <v>SNG</v>
          </cell>
        </row>
        <row r="238">
          <cell r="B238" t="str">
            <v>State</v>
          </cell>
          <cell r="C238" t="str">
            <v>Rate</v>
          </cell>
          <cell r="D238" t="str">
            <v>Type</v>
          </cell>
        </row>
        <row r="239">
          <cell r="B239" t="str">
            <v>UT</v>
          </cell>
          <cell r="C239" t="str">
            <v>FT</v>
          </cell>
          <cell r="D239" t="str">
            <v>Commodity</v>
          </cell>
        </row>
        <row r="240">
          <cell r="B240" t="str">
            <v>UT</v>
          </cell>
          <cell r="C240" t="str">
            <v>FT1</v>
          </cell>
          <cell r="D240" t="str">
            <v>COM</v>
          </cell>
        </row>
        <row r="243">
          <cell r="B243" t="str">
            <v>State</v>
          </cell>
          <cell r="C243" t="str">
            <v>Rate</v>
          </cell>
          <cell r="D243" t="str">
            <v>Type</v>
          </cell>
        </row>
        <row r="244">
          <cell r="B244" t="str">
            <v>UT</v>
          </cell>
          <cell r="C244" t="str">
            <v>FT2</v>
          </cell>
          <cell r="D244" t="str">
            <v>DTH</v>
          </cell>
        </row>
        <row r="246">
          <cell r="B246" t="str">
            <v>State</v>
          </cell>
          <cell r="C246" t="str">
            <v>Rate</v>
          </cell>
          <cell r="D246" t="str">
            <v>Type</v>
          </cell>
        </row>
        <row r="247">
          <cell r="B247" t="str">
            <v>UT</v>
          </cell>
          <cell r="C247" t="str">
            <v>FT2</v>
          </cell>
          <cell r="D247" t="str">
            <v>DNG</v>
          </cell>
        </row>
        <row r="249">
          <cell r="B249" t="str">
            <v>State</v>
          </cell>
          <cell r="C249" t="str">
            <v>Rate</v>
          </cell>
          <cell r="D249" t="str">
            <v>Type</v>
          </cell>
        </row>
        <row r="250">
          <cell r="B250" t="str">
            <v>UT</v>
          </cell>
          <cell r="C250" t="str">
            <v>FT2</v>
          </cell>
          <cell r="D250" t="str">
            <v>SNG</v>
          </cell>
        </row>
        <row r="252">
          <cell r="B252" t="str">
            <v>State</v>
          </cell>
          <cell r="C252" t="str">
            <v>Rate</v>
          </cell>
          <cell r="D252" t="str">
            <v>Type</v>
          </cell>
        </row>
        <row r="253">
          <cell r="B253" t="str">
            <v>UT</v>
          </cell>
          <cell r="C253" t="str">
            <v>FT2</v>
          </cell>
          <cell r="D253" t="str">
            <v>COM</v>
          </cell>
        </row>
        <row r="256">
          <cell r="B256" t="str">
            <v>State</v>
          </cell>
          <cell r="C256" t="str">
            <v>Rate</v>
          </cell>
          <cell r="D256" t="str">
            <v>Type</v>
          </cell>
        </row>
        <row r="257">
          <cell r="B257" t="str">
            <v>UT</v>
          </cell>
          <cell r="C257" t="str">
            <v>FTE</v>
          </cell>
          <cell r="D257" t="str">
            <v>DTH</v>
          </cell>
        </row>
        <row r="259">
          <cell r="B259" t="str">
            <v>State</v>
          </cell>
          <cell r="C259" t="str">
            <v>Rate</v>
          </cell>
          <cell r="D259" t="str">
            <v>Type</v>
          </cell>
        </row>
        <row r="260">
          <cell r="B260" t="str">
            <v>UT</v>
          </cell>
          <cell r="C260" t="str">
            <v>FTE</v>
          </cell>
          <cell r="D260" t="str">
            <v>DNG</v>
          </cell>
        </row>
        <row r="262">
          <cell r="B262" t="str">
            <v>State</v>
          </cell>
          <cell r="C262" t="str">
            <v>Rate</v>
          </cell>
          <cell r="D262" t="str">
            <v>Type</v>
          </cell>
        </row>
        <row r="263">
          <cell r="B263" t="str">
            <v>UT</v>
          </cell>
          <cell r="C263" t="str">
            <v>FTE</v>
          </cell>
          <cell r="D263" t="str">
            <v>SNG</v>
          </cell>
        </row>
        <row r="265">
          <cell r="B265" t="str">
            <v>State</v>
          </cell>
          <cell r="C265" t="str">
            <v>Rate</v>
          </cell>
          <cell r="D265" t="str">
            <v>Type</v>
          </cell>
        </row>
        <row r="266">
          <cell r="B266" t="str">
            <v>UT</v>
          </cell>
          <cell r="C266" t="str">
            <v>FTE</v>
          </cell>
          <cell r="D266" t="str">
            <v>COM</v>
          </cell>
        </row>
        <row r="269">
          <cell r="B269" t="str">
            <v>State</v>
          </cell>
          <cell r="C269" t="str">
            <v>Rate</v>
          </cell>
          <cell r="D269" t="str">
            <v>Type</v>
          </cell>
        </row>
        <row r="270">
          <cell r="B270" t="str">
            <v>UT</v>
          </cell>
          <cell r="C270" t="str">
            <v>MT</v>
          </cell>
          <cell r="D270" t="str">
            <v>DTH</v>
          </cell>
        </row>
        <row r="272">
          <cell r="B272" t="str">
            <v>State</v>
          </cell>
          <cell r="C272" t="str">
            <v>Rate</v>
          </cell>
          <cell r="D272" t="str">
            <v>Type</v>
          </cell>
        </row>
        <row r="273">
          <cell r="B273" t="str">
            <v>UT</v>
          </cell>
          <cell r="C273" t="str">
            <v>MT</v>
          </cell>
          <cell r="D273" t="str">
            <v>DNG</v>
          </cell>
        </row>
        <row r="275">
          <cell r="B275" t="str">
            <v>State</v>
          </cell>
          <cell r="C275" t="str">
            <v>Rate</v>
          </cell>
          <cell r="D275" t="str">
            <v>Type</v>
          </cell>
        </row>
        <row r="276">
          <cell r="B276" t="str">
            <v>UT</v>
          </cell>
          <cell r="C276" t="str">
            <v>MT</v>
          </cell>
          <cell r="D276" t="str">
            <v>SNG</v>
          </cell>
        </row>
        <row r="278">
          <cell r="B278" t="str">
            <v>State</v>
          </cell>
          <cell r="C278" t="str">
            <v>Rate</v>
          </cell>
          <cell r="D278" t="str">
            <v>Type</v>
          </cell>
        </row>
        <row r="279">
          <cell r="B279" t="str">
            <v>UT</v>
          </cell>
          <cell r="C279" t="str">
            <v>MT</v>
          </cell>
          <cell r="D279" t="str">
            <v>COM</v>
          </cell>
        </row>
        <row r="282">
          <cell r="B282" t="str">
            <v>State</v>
          </cell>
          <cell r="C282" t="str">
            <v>Rate</v>
          </cell>
          <cell r="D282" t="str">
            <v>Type</v>
          </cell>
        </row>
        <row r="283">
          <cell r="B283" t="str">
            <v>UT</v>
          </cell>
          <cell r="C283" t="str">
            <v>E1</v>
          </cell>
          <cell r="D283" t="str">
            <v>DTH</v>
          </cell>
        </row>
        <row r="285">
          <cell r="B285" t="str">
            <v>State</v>
          </cell>
          <cell r="C285" t="str">
            <v>Rate</v>
          </cell>
          <cell r="D285" t="str">
            <v>Type</v>
          </cell>
        </row>
        <row r="286">
          <cell r="B286" t="str">
            <v>UT</v>
          </cell>
          <cell r="C286" t="str">
            <v>E1</v>
          </cell>
          <cell r="D286" t="str">
            <v>DNG</v>
          </cell>
        </row>
        <row r="288">
          <cell r="B288" t="str">
            <v>State</v>
          </cell>
          <cell r="C288" t="str">
            <v>Rate</v>
          </cell>
          <cell r="D288" t="str">
            <v>Type</v>
          </cell>
        </row>
        <row r="289">
          <cell r="B289" t="str">
            <v>UT</v>
          </cell>
          <cell r="C289" t="str">
            <v>E1</v>
          </cell>
          <cell r="D289" t="str">
            <v>SNG</v>
          </cell>
        </row>
        <row r="291">
          <cell r="B291" t="str">
            <v>State</v>
          </cell>
          <cell r="C291" t="str">
            <v>Rate</v>
          </cell>
          <cell r="D291" t="str">
            <v>Type</v>
          </cell>
        </row>
        <row r="292">
          <cell r="B292" t="str">
            <v>UT</v>
          </cell>
          <cell r="C292" t="str">
            <v>E1</v>
          </cell>
          <cell r="D292" t="str">
            <v>COM</v>
          </cell>
        </row>
        <row r="300">
          <cell r="B300" t="str">
            <v>State</v>
          </cell>
          <cell r="C300" t="str">
            <v>Rate</v>
          </cell>
          <cell r="D300" t="str">
            <v>Type</v>
          </cell>
        </row>
        <row r="301">
          <cell r="B301" t="str">
            <v>UT</v>
          </cell>
          <cell r="C301" t="str">
            <v>P1</v>
          </cell>
          <cell r="D301" t="str">
            <v>Dth</v>
          </cell>
        </row>
        <row r="303">
          <cell r="B303" t="str">
            <v>State</v>
          </cell>
          <cell r="C303" t="str">
            <v>Rate</v>
          </cell>
          <cell r="D303" t="str">
            <v>Type</v>
          </cell>
        </row>
        <row r="304">
          <cell r="B304" t="str">
            <v>UT</v>
          </cell>
          <cell r="C304" t="str">
            <v>P1</v>
          </cell>
          <cell r="D304" t="str">
            <v>DNG</v>
          </cell>
        </row>
        <row r="306">
          <cell r="B306" t="str">
            <v>State</v>
          </cell>
          <cell r="C306" t="str">
            <v>Rate</v>
          </cell>
          <cell r="D306" t="str">
            <v>Type</v>
          </cell>
        </row>
        <row r="307">
          <cell r="B307" t="str">
            <v>UT</v>
          </cell>
          <cell r="C307" t="str">
            <v>P1</v>
          </cell>
          <cell r="D307" t="str">
            <v>SNG</v>
          </cell>
        </row>
        <row r="309">
          <cell r="B309" t="str">
            <v>State</v>
          </cell>
          <cell r="C309" t="str">
            <v>Rate</v>
          </cell>
          <cell r="D309" t="str">
            <v>Type</v>
          </cell>
        </row>
        <row r="310">
          <cell r="B310" t="str">
            <v>UT</v>
          </cell>
          <cell r="C310" t="str">
            <v>P1</v>
          </cell>
          <cell r="D310" t="str">
            <v>Commodity</v>
          </cell>
        </row>
        <row r="339">
          <cell r="B339" t="str">
            <v>State</v>
          </cell>
          <cell r="C339" t="str">
            <v>Rate</v>
          </cell>
          <cell r="D339" t="str">
            <v>Type</v>
          </cell>
        </row>
        <row r="340">
          <cell r="B340" t="str">
            <v>UT</v>
          </cell>
          <cell r="C340" t="str">
            <v>I4</v>
          </cell>
          <cell r="D340" t="str">
            <v>DTH</v>
          </cell>
        </row>
        <row r="342">
          <cell r="B342" t="str">
            <v>State</v>
          </cell>
          <cell r="C342" t="str">
            <v>Rate</v>
          </cell>
          <cell r="D342" t="str">
            <v>Type</v>
          </cell>
        </row>
        <row r="343">
          <cell r="B343" t="str">
            <v>UT</v>
          </cell>
          <cell r="C343" t="str">
            <v>I4</v>
          </cell>
          <cell r="D343" t="str">
            <v>DNG</v>
          </cell>
        </row>
        <row r="345">
          <cell r="B345" t="str">
            <v>State</v>
          </cell>
          <cell r="C345" t="str">
            <v>Rate</v>
          </cell>
          <cell r="D345" t="str">
            <v>Type</v>
          </cell>
        </row>
        <row r="346">
          <cell r="B346" t="str">
            <v>UT</v>
          </cell>
          <cell r="C346" t="str">
            <v>I4</v>
          </cell>
          <cell r="D346" t="str">
            <v>SNG</v>
          </cell>
        </row>
        <row r="348">
          <cell r="B348" t="str">
            <v>State</v>
          </cell>
          <cell r="C348" t="str">
            <v>Rate</v>
          </cell>
          <cell r="D348" t="str">
            <v>Type</v>
          </cell>
        </row>
        <row r="349">
          <cell r="B349" t="str">
            <v>UT</v>
          </cell>
          <cell r="C349" t="str">
            <v>I4</v>
          </cell>
          <cell r="D349" t="str">
            <v>COM</v>
          </cell>
        </row>
        <row r="359">
          <cell r="B359" t="str">
            <v>State</v>
          </cell>
          <cell r="C359" t="str">
            <v>Rate</v>
          </cell>
          <cell r="D359" t="str">
            <v>Type</v>
          </cell>
        </row>
        <row r="360">
          <cell r="B360" t="str">
            <v>ID</v>
          </cell>
          <cell r="C360" t="str">
            <v xml:space="preserve">GSS </v>
          </cell>
          <cell r="D360" t="str">
            <v>Dth</v>
          </cell>
        </row>
        <row r="362">
          <cell r="B362" t="str">
            <v>State</v>
          </cell>
          <cell r="C362" t="str">
            <v>Rate</v>
          </cell>
          <cell r="D362" t="str">
            <v>Type</v>
          </cell>
        </row>
        <row r="363">
          <cell r="B363" t="str">
            <v>ID</v>
          </cell>
          <cell r="C363" t="str">
            <v xml:space="preserve">GSS </v>
          </cell>
          <cell r="D363" t="str">
            <v>DNG</v>
          </cell>
        </row>
        <row r="365">
          <cell r="B365" t="str">
            <v>State</v>
          </cell>
          <cell r="C365" t="str">
            <v>Rate</v>
          </cell>
          <cell r="D365" t="str">
            <v>Type</v>
          </cell>
        </row>
        <row r="366">
          <cell r="B366" t="str">
            <v>ID</v>
          </cell>
          <cell r="C366" t="str">
            <v xml:space="preserve">GSS </v>
          </cell>
          <cell r="D366" t="str">
            <v>SNG</v>
          </cell>
        </row>
        <row r="368">
          <cell r="B368" t="str">
            <v>State</v>
          </cell>
          <cell r="C368" t="str">
            <v>Rate</v>
          </cell>
          <cell r="D368" t="str">
            <v>Type</v>
          </cell>
        </row>
        <row r="369">
          <cell r="B369" t="str">
            <v>ID</v>
          </cell>
          <cell r="C369" t="str">
            <v xml:space="preserve">GSS </v>
          </cell>
          <cell r="D369" t="str">
            <v>Commodity</v>
          </cell>
        </row>
        <row r="372">
          <cell r="B372" t="str">
            <v>State</v>
          </cell>
          <cell r="C372" t="str">
            <v>Rate</v>
          </cell>
          <cell r="D372" t="str">
            <v>Type</v>
          </cell>
        </row>
        <row r="373">
          <cell r="B373" t="str">
            <v>ID</v>
          </cell>
          <cell r="C373" t="str">
            <v xml:space="preserve">IS  </v>
          </cell>
          <cell r="D373" t="str">
            <v xml:space="preserve">Dth      </v>
          </cell>
        </row>
        <row r="374">
          <cell r="B374" t="str">
            <v>ID</v>
          </cell>
          <cell r="C374" t="str">
            <v xml:space="preserve">IS2 </v>
          </cell>
          <cell r="D374" t="str">
            <v xml:space="preserve">Dth      </v>
          </cell>
        </row>
        <row r="376">
          <cell r="B376" t="str">
            <v>State</v>
          </cell>
          <cell r="C376" t="str">
            <v>Rate</v>
          </cell>
          <cell r="D376" t="str">
            <v>Type</v>
          </cell>
        </row>
        <row r="377">
          <cell r="B377" t="str">
            <v>ID</v>
          </cell>
          <cell r="C377" t="str">
            <v xml:space="preserve">IS  </v>
          </cell>
          <cell r="D377" t="str">
            <v xml:space="preserve">DNG      </v>
          </cell>
        </row>
        <row r="378">
          <cell r="B378" t="str">
            <v>ID</v>
          </cell>
          <cell r="C378" t="str">
            <v xml:space="preserve">IS2 </v>
          </cell>
          <cell r="D378" t="str">
            <v xml:space="preserve">DNG      </v>
          </cell>
        </row>
        <row r="380">
          <cell r="B380" t="str">
            <v>State</v>
          </cell>
          <cell r="C380" t="str">
            <v>Rate</v>
          </cell>
          <cell r="D380" t="str">
            <v>Type</v>
          </cell>
        </row>
        <row r="381">
          <cell r="B381" t="str">
            <v>ID</v>
          </cell>
          <cell r="C381" t="str">
            <v xml:space="preserve">IS  </v>
          </cell>
          <cell r="D381" t="str">
            <v xml:space="preserve">SNG      </v>
          </cell>
        </row>
        <row r="382">
          <cell r="B382" t="str">
            <v>ID</v>
          </cell>
          <cell r="C382" t="str">
            <v xml:space="preserve">IS2 </v>
          </cell>
          <cell r="D382" t="str">
            <v xml:space="preserve">SNG      </v>
          </cell>
        </row>
        <row r="384">
          <cell r="B384" t="str">
            <v>State</v>
          </cell>
          <cell r="C384" t="str">
            <v>Rate</v>
          </cell>
          <cell r="D384" t="str">
            <v>Type</v>
          </cell>
        </row>
        <row r="385">
          <cell r="B385" t="str">
            <v>ID</v>
          </cell>
          <cell r="C385" t="str">
            <v xml:space="preserve">IS  </v>
          </cell>
          <cell r="D385" t="str">
            <v>Commodity</v>
          </cell>
        </row>
        <row r="386">
          <cell r="B386" t="str">
            <v>ID</v>
          </cell>
          <cell r="C386" t="str">
            <v xml:space="preserve">IS2 </v>
          </cell>
          <cell r="D386" t="str">
            <v>Commodity</v>
          </cell>
        </row>
        <row r="397">
          <cell r="B397" t="str">
            <v>State</v>
          </cell>
          <cell r="C397" t="str">
            <v>Rate</v>
          </cell>
          <cell r="D397" t="str">
            <v>Type</v>
          </cell>
        </row>
        <row r="398">
          <cell r="B398" t="str">
            <v>WY</v>
          </cell>
          <cell r="C398" t="str">
            <v>GS</v>
          </cell>
          <cell r="D398" t="str">
            <v>DTH</v>
          </cell>
        </row>
        <row r="400">
          <cell r="B400" t="str">
            <v>State</v>
          </cell>
          <cell r="C400" t="str">
            <v>Rate</v>
          </cell>
          <cell r="D400" t="str">
            <v>Type</v>
          </cell>
        </row>
        <row r="401">
          <cell r="B401" t="str">
            <v>WY</v>
          </cell>
          <cell r="C401" t="str">
            <v>GS</v>
          </cell>
          <cell r="D401" t="str">
            <v>DNG</v>
          </cell>
        </row>
        <row r="403">
          <cell r="B403" t="str">
            <v>State</v>
          </cell>
          <cell r="C403" t="str">
            <v>Rate</v>
          </cell>
          <cell r="D403" t="str">
            <v>Type</v>
          </cell>
        </row>
        <row r="404">
          <cell r="B404" t="str">
            <v>WY</v>
          </cell>
          <cell r="C404" t="str">
            <v>GS</v>
          </cell>
          <cell r="D404" t="str">
            <v>COM</v>
          </cell>
        </row>
        <row r="406">
          <cell r="B406" t="str">
            <v>State</v>
          </cell>
          <cell r="C406" t="str">
            <v>Rate</v>
          </cell>
          <cell r="D406" t="str">
            <v>Type</v>
          </cell>
        </row>
        <row r="407">
          <cell r="B407" t="str">
            <v>WY</v>
          </cell>
          <cell r="C407" t="str">
            <v>GS</v>
          </cell>
          <cell r="D407" t="str">
            <v>SIF</v>
          </cell>
        </row>
        <row r="410">
          <cell r="B410" t="str">
            <v>State</v>
          </cell>
          <cell r="C410" t="str">
            <v>Rate</v>
          </cell>
          <cell r="D410" t="str">
            <v>Type</v>
          </cell>
        </row>
        <row r="411">
          <cell r="B411" t="str">
            <v>WY</v>
          </cell>
          <cell r="C411" t="str">
            <v>F1</v>
          </cell>
          <cell r="D411" t="str">
            <v>DTH</v>
          </cell>
        </row>
        <row r="413">
          <cell r="B413" t="str">
            <v>State</v>
          </cell>
          <cell r="C413" t="str">
            <v>Rate</v>
          </cell>
          <cell r="D413" t="str">
            <v>Type</v>
          </cell>
        </row>
        <row r="414">
          <cell r="B414" t="str">
            <v>WY</v>
          </cell>
          <cell r="C414" t="str">
            <v>F1</v>
          </cell>
          <cell r="D414" t="str">
            <v>DNG</v>
          </cell>
        </row>
        <row r="416">
          <cell r="B416" t="str">
            <v>State</v>
          </cell>
          <cell r="C416" t="str">
            <v>Rate</v>
          </cell>
          <cell r="D416" t="str">
            <v>Type</v>
          </cell>
        </row>
        <row r="417">
          <cell r="B417" t="str">
            <v>WY</v>
          </cell>
          <cell r="C417" t="str">
            <v>F1</v>
          </cell>
          <cell r="D417" t="str">
            <v>COM</v>
          </cell>
        </row>
        <row r="420">
          <cell r="B420" t="str">
            <v>State</v>
          </cell>
          <cell r="C420" t="str">
            <v>Rate</v>
          </cell>
          <cell r="D420" t="str">
            <v>Type</v>
          </cell>
        </row>
        <row r="421">
          <cell r="B421" t="str">
            <v>WY</v>
          </cell>
          <cell r="C421" t="str">
            <v>NGV</v>
          </cell>
          <cell r="D421" t="str">
            <v>DTH</v>
          </cell>
        </row>
        <row r="423">
          <cell r="B423" t="str">
            <v>State</v>
          </cell>
          <cell r="C423" t="str">
            <v>Rate</v>
          </cell>
          <cell r="D423" t="str">
            <v>Type</v>
          </cell>
        </row>
        <row r="424">
          <cell r="B424" t="str">
            <v>WY</v>
          </cell>
          <cell r="C424" t="str">
            <v>NGV</v>
          </cell>
          <cell r="D424" t="str">
            <v>DNG</v>
          </cell>
        </row>
        <row r="426">
          <cell r="B426" t="str">
            <v>State</v>
          </cell>
          <cell r="C426" t="str">
            <v>Rate</v>
          </cell>
          <cell r="D426" t="str">
            <v>Type</v>
          </cell>
        </row>
        <row r="427">
          <cell r="B427" t="str">
            <v>WY</v>
          </cell>
          <cell r="C427" t="str">
            <v>NGV</v>
          </cell>
          <cell r="D427" t="str">
            <v>COM</v>
          </cell>
        </row>
        <row r="430">
          <cell r="B430" t="str">
            <v>State</v>
          </cell>
          <cell r="C430" t="str">
            <v>Rate</v>
          </cell>
          <cell r="D430" t="str">
            <v>Type</v>
          </cell>
        </row>
        <row r="431">
          <cell r="B431" t="str">
            <v>WY</v>
          </cell>
          <cell r="C431" t="str">
            <v>GSW</v>
          </cell>
          <cell r="D431" t="str">
            <v>DTH</v>
          </cell>
        </row>
        <row r="433">
          <cell r="B433" t="str">
            <v>State</v>
          </cell>
          <cell r="C433" t="str">
            <v>Rate</v>
          </cell>
          <cell r="D433" t="str">
            <v>Type</v>
          </cell>
        </row>
        <row r="434">
          <cell r="B434" t="str">
            <v>WY</v>
          </cell>
          <cell r="C434" t="str">
            <v>GSW</v>
          </cell>
          <cell r="D434" t="str">
            <v>DNG</v>
          </cell>
        </row>
        <row r="436">
          <cell r="B436" t="str">
            <v>State</v>
          </cell>
          <cell r="C436" t="str">
            <v>Rate</v>
          </cell>
          <cell r="D436" t="str">
            <v>Type</v>
          </cell>
        </row>
        <row r="437">
          <cell r="B437" t="str">
            <v>WY</v>
          </cell>
          <cell r="C437" t="str">
            <v>GSW</v>
          </cell>
          <cell r="D437" t="str">
            <v>COM</v>
          </cell>
        </row>
        <row r="450">
          <cell r="B450" t="str">
            <v>State</v>
          </cell>
          <cell r="C450" t="str">
            <v>Rate</v>
          </cell>
          <cell r="D450" t="str">
            <v>Type</v>
          </cell>
        </row>
        <row r="451">
          <cell r="B451" t="str">
            <v>WY</v>
          </cell>
          <cell r="C451" t="str">
            <v>IC</v>
          </cell>
          <cell r="D451" t="str">
            <v>DTH</v>
          </cell>
        </row>
        <row r="453">
          <cell r="B453" t="str">
            <v>State</v>
          </cell>
          <cell r="C453" t="str">
            <v>Rate</v>
          </cell>
          <cell r="D453" t="str">
            <v>Type</v>
          </cell>
        </row>
        <row r="454">
          <cell r="B454" t="str">
            <v>WY</v>
          </cell>
          <cell r="C454" t="str">
            <v>IC</v>
          </cell>
          <cell r="D454" t="str">
            <v>DNG</v>
          </cell>
        </row>
        <row r="456">
          <cell r="B456" t="str">
            <v>State</v>
          </cell>
          <cell r="C456" t="str">
            <v>Rate</v>
          </cell>
          <cell r="D456" t="str">
            <v>Type</v>
          </cell>
        </row>
        <row r="457">
          <cell r="B457" t="str">
            <v>WY</v>
          </cell>
          <cell r="C457" t="str">
            <v>IC</v>
          </cell>
          <cell r="D457" t="str">
            <v>COM</v>
          </cell>
        </row>
        <row r="460">
          <cell r="B460" t="str">
            <v>State</v>
          </cell>
          <cell r="C460" t="str">
            <v>Rate</v>
          </cell>
          <cell r="D460" t="str">
            <v>Type</v>
          </cell>
        </row>
        <row r="461">
          <cell r="B461" t="str">
            <v>WY</v>
          </cell>
          <cell r="C461" t="str">
            <v>I2</v>
          </cell>
          <cell r="D461" t="str">
            <v>DTH</v>
          </cell>
        </row>
        <row r="463">
          <cell r="B463" t="str">
            <v>State</v>
          </cell>
          <cell r="C463" t="str">
            <v>Rate</v>
          </cell>
          <cell r="D463" t="str">
            <v>Type</v>
          </cell>
        </row>
        <row r="464">
          <cell r="B464" t="str">
            <v>WY</v>
          </cell>
          <cell r="C464" t="str">
            <v>I2</v>
          </cell>
          <cell r="D464" t="str">
            <v>DNG</v>
          </cell>
        </row>
        <row r="466">
          <cell r="B466" t="str">
            <v>State</v>
          </cell>
          <cell r="C466" t="str">
            <v>Rate</v>
          </cell>
          <cell r="D466" t="str">
            <v>Type</v>
          </cell>
        </row>
        <row r="467">
          <cell r="B467" t="str">
            <v>WY</v>
          </cell>
          <cell r="C467" t="str">
            <v>I2</v>
          </cell>
          <cell r="D467" t="str">
            <v>SNG</v>
          </cell>
        </row>
        <row r="469">
          <cell r="B469" t="str">
            <v>State</v>
          </cell>
          <cell r="C469" t="str">
            <v>Rate</v>
          </cell>
          <cell r="D469" t="str">
            <v>Type</v>
          </cell>
        </row>
        <row r="470">
          <cell r="B470" t="str">
            <v>WY</v>
          </cell>
          <cell r="C470" t="str">
            <v>I2</v>
          </cell>
          <cell r="D470" t="str">
            <v>COM</v>
          </cell>
        </row>
        <row r="473">
          <cell r="B473" t="str">
            <v>State</v>
          </cell>
          <cell r="C473" t="str">
            <v>Rate</v>
          </cell>
          <cell r="D473" t="str">
            <v>Type</v>
          </cell>
        </row>
        <row r="474">
          <cell r="B474" t="str">
            <v>WY</v>
          </cell>
          <cell r="C474" t="str">
            <v>I4</v>
          </cell>
          <cell r="D474" t="str">
            <v>DTH</v>
          </cell>
        </row>
        <row r="476">
          <cell r="B476" t="str">
            <v>State</v>
          </cell>
          <cell r="C476" t="str">
            <v>Rate</v>
          </cell>
          <cell r="D476" t="str">
            <v>Type</v>
          </cell>
        </row>
        <row r="477">
          <cell r="B477" t="str">
            <v>WY</v>
          </cell>
          <cell r="C477" t="str">
            <v>I4</v>
          </cell>
          <cell r="D477" t="str">
            <v>DNG</v>
          </cell>
        </row>
        <row r="479">
          <cell r="B479" t="str">
            <v>State</v>
          </cell>
          <cell r="C479" t="str">
            <v>Rate</v>
          </cell>
          <cell r="D479" t="str">
            <v>Type</v>
          </cell>
        </row>
        <row r="480">
          <cell r="B480" t="str">
            <v>WY</v>
          </cell>
          <cell r="C480" t="str">
            <v>I4</v>
          </cell>
          <cell r="D480" t="str">
            <v>SNG</v>
          </cell>
        </row>
        <row r="482">
          <cell r="B482" t="str">
            <v>State</v>
          </cell>
          <cell r="C482" t="str">
            <v>Rate</v>
          </cell>
          <cell r="D482" t="str">
            <v>Type</v>
          </cell>
        </row>
        <row r="483">
          <cell r="B483" t="str">
            <v>WY</v>
          </cell>
          <cell r="C483" t="str">
            <v>I4</v>
          </cell>
          <cell r="D483" t="str">
            <v>COM</v>
          </cell>
        </row>
        <row r="486">
          <cell r="B486" t="str">
            <v>State</v>
          </cell>
          <cell r="C486" t="str">
            <v>Rate</v>
          </cell>
          <cell r="D486" t="str">
            <v>Type</v>
          </cell>
        </row>
        <row r="487">
          <cell r="B487" t="str">
            <v>WY</v>
          </cell>
          <cell r="C487" t="str">
            <v>IT2</v>
          </cell>
          <cell r="D487" t="str">
            <v xml:space="preserve">Dth      </v>
          </cell>
        </row>
        <row r="488">
          <cell r="B488" t="str">
            <v>WY</v>
          </cell>
          <cell r="C488" t="str">
            <v>IT</v>
          </cell>
          <cell r="D488" t="str">
            <v>DTH</v>
          </cell>
        </row>
        <row r="490">
          <cell r="B490" t="str">
            <v>State</v>
          </cell>
          <cell r="C490" t="str">
            <v>Rate</v>
          </cell>
          <cell r="D490" t="str">
            <v>Type</v>
          </cell>
        </row>
        <row r="491">
          <cell r="B491" t="str">
            <v>WY</v>
          </cell>
          <cell r="C491" t="str">
            <v xml:space="preserve">IT2 </v>
          </cell>
          <cell r="D491" t="str">
            <v xml:space="preserve">DNG      </v>
          </cell>
        </row>
        <row r="492">
          <cell r="B492" t="str">
            <v>WY</v>
          </cell>
          <cell r="C492" t="str">
            <v>IT</v>
          </cell>
          <cell r="D492" t="str">
            <v>DNG</v>
          </cell>
        </row>
        <row r="494">
          <cell r="B494" t="str">
            <v>State</v>
          </cell>
          <cell r="C494" t="str">
            <v>Rate</v>
          </cell>
          <cell r="D494" t="str">
            <v>Type</v>
          </cell>
        </row>
        <row r="495">
          <cell r="B495" t="str">
            <v>WY</v>
          </cell>
          <cell r="C495" t="str">
            <v>IT2</v>
          </cell>
          <cell r="D495" t="str">
            <v>Commodity</v>
          </cell>
        </row>
        <row r="496">
          <cell r="B496" t="str">
            <v>WY</v>
          </cell>
          <cell r="C496" t="str">
            <v>IT</v>
          </cell>
          <cell r="D496" t="str">
            <v>COM</v>
          </cell>
        </row>
        <row r="499">
          <cell r="B499" t="str">
            <v>State</v>
          </cell>
          <cell r="C499" t="str">
            <v>Rate</v>
          </cell>
          <cell r="D499" t="str">
            <v>Type</v>
          </cell>
        </row>
        <row r="500">
          <cell r="B500" t="str">
            <v>WY</v>
          </cell>
          <cell r="C500" t="str">
            <v xml:space="preserve">IC2 </v>
          </cell>
          <cell r="D500" t="str">
            <v xml:space="preserve">Dth      </v>
          </cell>
        </row>
        <row r="501">
          <cell r="B501" t="str">
            <v>WY</v>
          </cell>
          <cell r="C501" t="str">
            <v xml:space="preserve">IC3 </v>
          </cell>
          <cell r="D501" t="str">
            <v xml:space="preserve">Dth      </v>
          </cell>
        </row>
        <row r="502">
          <cell r="B502" t="str">
            <v>WY</v>
          </cell>
          <cell r="C502" t="str">
            <v xml:space="preserve">IC7 </v>
          </cell>
          <cell r="D502" t="str">
            <v xml:space="preserve">Dth      </v>
          </cell>
        </row>
        <row r="503">
          <cell r="B503" t="str">
            <v>WY</v>
          </cell>
          <cell r="C503" t="str">
            <v xml:space="preserve">IC8 </v>
          </cell>
          <cell r="D503" t="str">
            <v xml:space="preserve">Dth      </v>
          </cell>
        </row>
        <row r="504">
          <cell r="B504" t="str">
            <v>WY</v>
          </cell>
          <cell r="C504" t="str">
            <v xml:space="preserve">IC9 </v>
          </cell>
          <cell r="D504" t="str">
            <v xml:space="preserve">Dth      </v>
          </cell>
        </row>
        <row r="506">
          <cell r="B506" t="str">
            <v>State</v>
          </cell>
          <cell r="C506" t="str">
            <v>Rate</v>
          </cell>
          <cell r="D506" t="str">
            <v>Type</v>
          </cell>
        </row>
        <row r="507">
          <cell r="B507" t="str">
            <v>WY</v>
          </cell>
          <cell r="C507" t="str">
            <v xml:space="preserve">IC2 </v>
          </cell>
          <cell r="D507" t="str">
            <v xml:space="preserve">DNG      </v>
          </cell>
        </row>
        <row r="508">
          <cell r="B508" t="str">
            <v>WY</v>
          </cell>
          <cell r="C508" t="str">
            <v xml:space="preserve">IC3 </v>
          </cell>
          <cell r="D508" t="str">
            <v xml:space="preserve">DNG      </v>
          </cell>
        </row>
        <row r="509">
          <cell r="B509" t="str">
            <v>WY</v>
          </cell>
          <cell r="C509" t="str">
            <v xml:space="preserve">IC7 </v>
          </cell>
          <cell r="D509" t="str">
            <v xml:space="preserve">DNG      </v>
          </cell>
        </row>
        <row r="510">
          <cell r="B510" t="str">
            <v>WY</v>
          </cell>
          <cell r="C510" t="str">
            <v xml:space="preserve">IC8 </v>
          </cell>
          <cell r="D510" t="str">
            <v xml:space="preserve">DNG      </v>
          </cell>
        </row>
        <row r="511">
          <cell r="B511" t="str">
            <v>WY</v>
          </cell>
          <cell r="C511" t="str">
            <v xml:space="preserve">IC9 </v>
          </cell>
          <cell r="D511" t="str">
            <v xml:space="preserve">DNG      </v>
          </cell>
        </row>
        <row r="513">
          <cell r="B513" t="str">
            <v>State</v>
          </cell>
          <cell r="C513" t="str">
            <v>Rate</v>
          </cell>
          <cell r="D513" t="str">
            <v>Type</v>
          </cell>
        </row>
        <row r="514">
          <cell r="B514" t="str">
            <v>WY</v>
          </cell>
          <cell r="C514" t="str">
            <v xml:space="preserve">IC2 </v>
          </cell>
          <cell r="D514" t="str">
            <v>Commodity</v>
          </cell>
        </row>
        <row r="515">
          <cell r="B515" t="str">
            <v>WY</v>
          </cell>
          <cell r="C515" t="str">
            <v>IC3</v>
          </cell>
          <cell r="D515" t="str">
            <v>Commodity</v>
          </cell>
        </row>
        <row r="516">
          <cell r="B516" t="str">
            <v>WY</v>
          </cell>
          <cell r="C516" t="str">
            <v>IC5</v>
          </cell>
          <cell r="D516" t="str">
            <v>Commodity</v>
          </cell>
        </row>
        <row r="517">
          <cell r="B517" t="str">
            <v>WY</v>
          </cell>
          <cell r="C517" t="str">
            <v>IC6</v>
          </cell>
          <cell r="D517" t="str">
            <v>Commodity</v>
          </cell>
        </row>
        <row r="518">
          <cell r="B518" t="str">
            <v>WY</v>
          </cell>
          <cell r="C518" t="str">
            <v>IC7</v>
          </cell>
          <cell r="D518" t="str">
            <v>Commodity</v>
          </cell>
        </row>
        <row r="519">
          <cell r="B519" t="str">
            <v>WY</v>
          </cell>
          <cell r="C519" t="str">
            <v xml:space="preserve">IC8 </v>
          </cell>
          <cell r="D519" t="str">
            <v>Commodity</v>
          </cell>
        </row>
        <row r="520">
          <cell r="B520" t="str">
            <v>WY</v>
          </cell>
          <cell r="C520" t="str">
            <v>IC9</v>
          </cell>
          <cell r="D520" t="str">
            <v>Commodity</v>
          </cell>
        </row>
        <row r="530">
          <cell r="B530" t="str">
            <v>State</v>
          </cell>
          <cell r="C530" t="str">
            <v>Rate</v>
          </cell>
          <cell r="D530" t="str">
            <v>Type</v>
          </cell>
        </row>
        <row r="531">
          <cell r="B531" t="str">
            <v>CO</v>
          </cell>
          <cell r="C531" t="str">
            <v>I4</v>
          </cell>
          <cell r="D531" t="str">
            <v>DTH</v>
          </cell>
        </row>
        <row r="533">
          <cell r="B533" t="str">
            <v>State</v>
          </cell>
          <cell r="C533" t="str">
            <v>Rate</v>
          </cell>
          <cell r="D533" t="str">
            <v>Type</v>
          </cell>
        </row>
        <row r="534">
          <cell r="B534" t="str">
            <v>CO</v>
          </cell>
          <cell r="C534" t="str">
            <v>I4</v>
          </cell>
          <cell r="D534" t="str">
            <v>DNG</v>
          </cell>
        </row>
        <row r="536">
          <cell r="B536" t="str">
            <v>State</v>
          </cell>
          <cell r="C536" t="str">
            <v>Rate</v>
          </cell>
          <cell r="D536" t="str">
            <v>Type</v>
          </cell>
        </row>
        <row r="537">
          <cell r="B537" t="str">
            <v>CO</v>
          </cell>
          <cell r="C537" t="str">
            <v>I4</v>
          </cell>
          <cell r="D537" t="str">
            <v>COM</v>
          </cell>
        </row>
        <row r="540">
          <cell r="B540" t="str">
            <v>State</v>
          </cell>
          <cell r="C540" t="str">
            <v>Rate</v>
          </cell>
          <cell r="D540" t="str">
            <v>Type</v>
          </cell>
        </row>
        <row r="541">
          <cell r="B541" t="str">
            <v>CO</v>
          </cell>
          <cell r="C541" t="str">
            <v>IC</v>
          </cell>
          <cell r="D541" t="str">
            <v>Dth</v>
          </cell>
        </row>
        <row r="542">
          <cell r="B542" t="str">
            <v>CO</v>
          </cell>
          <cell r="C542" t="str">
            <v>IT</v>
          </cell>
          <cell r="D542" t="str">
            <v>Dth</v>
          </cell>
        </row>
        <row r="544">
          <cell r="B544" t="str">
            <v>State</v>
          </cell>
          <cell r="C544" t="str">
            <v>Rate</v>
          </cell>
          <cell r="D544" t="str">
            <v>Type</v>
          </cell>
        </row>
        <row r="545">
          <cell r="B545" t="str">
            <v>CO</v>
          </cell>
          <cell r="C545" t="str">
            <v>IC</v>
          </cell>
          <cell r="D545" t="str">
            <v>DNG</v>
          </cell>
        </row>
        <row r="546">
          <cell r="B546" t="str">
            <v>CO</v>
          </cell>
          <cell r="C546" t="str">
            <v>IT</v>
          </cell>
          <cell r="D546" t="str">
            <v>DNG</v>
          </cell>
        </row>
        <row r="548">
          <cell r="B548" t="str">
            <v>State</v>
          </cell>
          <cell r="C548" t="str">
            <v>Rate</v>
          </cell>
          <cell r="D548" t="str">
            <v>Type</v>
          </cell>
        </row>
        <row r="549">
          <cell r="B549" t="str">
            <v>CO</v>
          </cell>
          <cell r="C549" t="str">
            <v>IC</v>
          </cell>
          <cell r="D549" t="str">
            <v>Commodity</v>
          </cell>
        </row>
        <row r="550">
          <cell r="B550" t="str">
            <v>CO</v>
          </cell>
          <cell r="C550" t="str">
            <v>IT</v>
          </cell>
          <cell r="D550" t="str">
            <v>Commodity</v>
          </cell>
        </row>
      </sheetData>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Checks"/>
      <sheetName val="Report"/>
      <sheetName val="ROR-Model"/>
      <sheetName val="Adjustments"/>
      <sheetName val="Summaries"/>
      <sheetName val="compare07"/>
      <sheetName val="compare08"/>
      <sheetName val="compare"/>
      <sheetName val="Rate Base"/>
      <sheetName val="PROJECTED  EXPENSES."/>
      <sheetName val="Und Stor"/>
      <sheetName val="Wexpro"/>
      <sheetName val="ccs1"/>
      <sheetName val="RESERVE ACCRUAL"/>
      <sheetName val="Pipeline Integrity"/>
      <sheetName val="RB HISTORICAL DATA BASE"/>
      <sheetName val="Minimum Bills"/>
      <sheetName val="Taxes"/>
      <sheetName val="RB YE"/>
      <sheetName val="RB AVG"/>
      <sheetName val="Pipe Integrity"/>
      <sheetName val="Bank PTO"/>
      <sheetName val="Labor Ann"/>
      <sheetName val="Donations"/>
      <sheetName val="19-Advertising"/>
      <sheetName val="Incentive"/>
      <sheetName val="Phantom"/>
      <sheetName val="ST TAX"/>
      <sheetName val="R&amp;D FUNDS"/>
      <sheetName val="ACC 154 Accounting Adjustment"/>
      <sheetName val="Tickets"/>
      <sheetName val="Other Rev"/>
      <sheetName val="Revenue"/>
      <sheetName val="BOOKED JUN 07 REV"/>
      <sheetName val="GS-R_GS-C_REVRUN JUNE 07"/>
      <sheetName val="OLD GS-R_GS-C_REVRUN JUNE 07"/>
      <sheetName val="ORIGINALREVRUN JUNE 07"/>
      <sheetName val="FORECASTED REV DEC 2008 "/>
      <sheetName val="OLD FORECASTED REV DEC 2008 "/>
      <sheetName val="OLD FORECASTED REV JUN 2009 "/>
      <sheetName val="FORECASTED REV JUN 2009 "/>
      <sheetName val="NEW REV SUMMARY"/>
      <sheetName val="Industrial Cust"/>
      <sheetName val="AIRCRAFT"/>
      <sheetName val="IT REV"/>
      <sheetName val="OakCity"/>
      <sheetName val="Utah Bad Debt"/>
      <sheetName val="Capital Str"/>
      <sheetName val="Utah Allocation"/>
      <sheetName val="ALLOCATIONS&amp;PRETAX"/>
      <sheetName val="PRINT MACRO"/>
      <sheetName val="COS Input"/>
      <sheetName val="Dist Plant"/>
      <sheetName val="COS Alloc Factors"/>
      <sheetName val="COS Detail"/>
      <sheetName val="COS 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36">
          <cell r="G136">
            <v>33091094.1491757</v>
          </cell>
        </row>
        <row r="140">
          <cell r="G140">
            <v>673055.49115390005</v>
          </cell>
        </row>
      </sheetData>
      <sheetData sheetId="33">
        <row r="200">
          <cell r="F200">
            <v>102637995.27198403</v>
          </cell>
        </row>
        <row r="201">
          <cell r="F201">
            <v>564145900.1913532</v>
          </cell>
        </row>
        <row r="229">
          <cell r="F229">
            <v>0</v>
          </cell>
        </row>
        <row r="230">
          <cell r="F230">
            <v>0</v>
          </cell>
        </row>
        <row r="321">
          <cell r="F321">
            <v>34745</v>
          </cell>
        </row>
        <row r="323">
          <cell r="F323">
            <v>23998755.379092086</v>
          </cell>
        </row>
        <row r="351">
          <cell r="F351">
            <v>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row r="22">
          <cell r="G22">
            <v>20520</v>
          </cell>
        </row>
      </sheetData>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ATE CLASS"/>
      <sheetName val="PIVOT"/>
      <sheetName val="QUERY_FOR PIVOT"/>
      <sheetName val="NGV RATES"/>
      <sheetName val="NGV Query"/>
      <sheetName val="CRITERIA"/>
      <sheetName val="BOOKED REV"/>
    </sheetNames>
    <sheetDataSet>
      <sheetData sheetId="0" refreshError="1"/>
      <sheetData sheetId="1" refreshError="1"/>
      <sheetData sheetId="2" refreshError="1"/>
      <sheetData sheetId="3" refreshError="1">
        <row r="1">
          <cell r="A1" t="str">
            <v>Account</v>
          </cell>
          <cell r="B1" t="str">
            <v>Dept</v>
          </cell>
          <cell r="C1" t="str">
            <v>Sum Amount</v>
          </cell>
          <cell r="D1" t="str">
            <v>Trans</v>
          </cell>
          <cell r="E1" t="str">
            <v>Product</v>
          </cell>
          <cell r="F1" t="str">
            <v>Sum Stat Amt</v>
          </cell>
          <cell r="G1" t="str">
            <v>Period</v>
          </cell>
          <cell r="H1" t="str">
            <v>Date</v>
          </cell>
        </row>
        <row r="2">
          <cell r="A2" t="str">
            <v>481003</v>
          </cell>
          <cell r="B2" t="str">
            <v>1015</v>
          </cell>
          <cell r="C2">
            <v>-1604.99</v>
          </cell>
          <cell r="D2" t="str">
            <v>200</v>
          </cell>
          <cell r="F2">
            <v>-340.85</v>
          </cell>
          <cell r="G2">
            <v>6</v>
          </cell>
          <cell r="H2" t="str">
            <v>2010-06-30</v>
          </cell>
        </row>
        <row r="3">
          <cell r="A3" t="str">
            <v>481003</v>
          </cell>
          <cell r="B3" t="str">
            <v>1015</v>
          </cell>
          <cell r="C3">
            <v>-12334.23</v>
          </cell>
          <cell r="D3" t="str">
            <v>200</v>
          </cell>
          <cell r="F3">
            <v>-1551.7</v>
          </cell>
          <cell r="G3">
            <v>9</v>
          </cell>
          <cell r="H3" t="str">
            <v>2009-09-30</v>
          </cell>
        </row>
        <row r="4">
          <cell r="A4" t="str">
            <v>481003</v>
          </cell>
          <cell r="B4" t="str">
            <v>1015</v>
          </cell>
          <cell r="C4">
            <v>-1938.42</v>
          </cell>
          <cell r="D4" t="str">
            <v>200</v>
          </cell>
          <cell r="F4">
            <v>-314.85000000000002</v>
          </cell>
          <cell r="G4">
            <v>10</v>
          </cell>
          <cell r="H4" t="str">
            <v>2009-10-31</v>
          </cell>
        </row>
        <row r="5">
          <cell r="A5" t="str">
            <v>481003</v>
          </cell>
          <cell r="B5" t="str">
            <v>1015</v>
          </cell>
          <cell r="C5">
            <v>-50.28</v>
          </cell>
          <cell r="D5" t="str">
            <v>200</v>
          </cell>
          <cell r="F5">
            <v>-9.1199999999999992</v>
          </cell>
          <cell r="G5">
            <v>12</v>
          </cell>
          <cell r="H5" t="str">
            <v>2009-12-31</v>
          </cell>
        </row>
        <row r="6">
          <cell r="A6" t="str">
            <v>481003</v>
          </cell>
          <cell r="B6" t="str">
            <v>1015</v>
          </cell>
          <cell r="C6">
            <v>-43981.1</v>
          </cell>
          <cell r="D6" t="str">
            <v>200</v>
          </cell>
          <cell r="F6">
            <v>-5469.81</v>
          </cell>
          <cell r="G6">
            <v>12</v>
          </cell>
          <cell r="H6" t="str">
            <v>2009-12-31</v>
          </cell>
        </row>
        <row r="7">
          <cell r="A7" t="str">
            <v>481003</v>
          </cell>
          <cell r="B7" t="str">
            <v>1015</v>
          </cell>
          <cell r="C7">
            <v>-24897.119999999999</v>
          </cell>
          <cell r="D7" t="str">
            <v>200</v>
          </cell>
          <cell r="F7">
            <v>-3088.03</v>
          </cell>
          <cell r="G7">
            <v>12</v>
          </cell>
          <cell r="H7" t="str">
            <v>2009-12-31</v>
          </cell>
        </row>
        <row r="8">
          <cell r="A8" t="str">
            <v>481003</v>
          </cell>
          <cell r="B8" t="str">
            <v>1015</v>
          </cell>
          <cell r="C8">
            <v>-7913.46</v>
          </cell>
          <cell r="D8" t="str">
            <v>200</v>
          </cell>
          <cell r="F8">
            <v>-1434.52</v>
          </cell>
          <cell r="G8">
            <v>12</v>
          </cell>
          <cell r="H8" t="str">
            <v>2009-12-31</v>
          </cell>
        </row>
        <row r="9">
          <cell r="A9" t="str">
            <v>481003</v>
          </cell>
          <cell r="B9" t="str">
            <v>1015</v>
          </cell>
          <cell r="C9">
            <v>-1130.0899999999999</v>
          </cell>
          <cell r="D9" t="str">
            <v>200</v>
          </cell>
          <cell r="F9">
            <v>-188.2</v>
          </cell>
          <cell r="G9">
            <v>1</v>
          </cell>
          <cell r="H9" t="str">
            <v>2010-01-31</v>
          </cell>
        </row>
        <row r="10">
          <cell r="A10" t="str">
            <v>481003</v>
          </cell>
          <cell r="B10" t="str">
            <v>1015</v>
          </cell>
          <cell r="C10">
            <v>-16461.09</v>
          </cell>
          <cell r="D10" t="str">
            <v>200</v>
          </cell>
          <cell r="F10">
            <v>-2983.9</v>
          </cell>
          <cell r="G10">
            <v>5</v>
          </cell>
          <cell r="H10" t="str">
            <v>2010-05-31</v>
          </cell>
        </row>
        <row r="11">
          <cell r="A11" t="str">
            <v>481003</v>
          </cell>
          <cell r="B11" t="str">
            <v>1015</v>
          </cell>
          <cell r="C11">
            <v>-22578.45</v>
          </cell>
          <cell r="D11" t="str">
            <v>200</v>
          </cell>
          <cell r="F11">
            <v>-4092.73</v>
          </cell>
          <cell r="G11">
            <v>5</v>
          </cell>
          <cell r="H11" t="str">
            <v>2010-05-31</v>
          </cell>
        </row>
        <row r="12">
          <cell r="A12" t="str">
            <v>481003</v>
          </cell>
          <cell r="B12" t="str">
            <v>1015</v>
          </cell>
          <cell r="C12">
            <v>-2467.1</v>
          </cell>
          <cell r="D12" t="str">
            <v>200</v>
          </cell>
          <cell r="F12">
            <v>-416.27</v>
          </cell>
          <cell r="G12">
            <v>6</v>
          </cell>
          <cell r="H12" t="str">
            <v>2010-06-30</v>
          </cell>
        </row>
        <row r="13">
          <cell r="A13" t="str">
            <v>481003</v>
          </cell>
          <cell r="B13" t="str">
            <v>1015</v>
          </cell>
          <cell r="C13">
            <v>-7058.1</v>
          </cell>
          <cell r="D13" t="str">
            <v>200</v>
          </cell>
          <cell r="F13">
            <v>-706.68</v>
          </cell>
          <cell r="G13">
            <v>7</v>
          </cell>
          <cell r="H13" t="str">
            <v>2009-07-31</v>
          </cell>
        </row>
        <row r="14">
          <cell r="A14" t="str">
            <v>481003</v>
          </cell>
          <cell r="B14" t="str">
            <v>1015</v>
          </cell>
          <cell r="C14">
            <v>-15844.47</v>
          </cell>
          <cell r="D14" t="str">
            <v>200</v>
          </cell>
          <cell r="F14">
            <v>-1586.4</v>
          </cell>
          <cell r="G14">
            <v>8</v>
          </cell>
          <cell r="H14" t="str">
            <v>2009-08-31</v>
          </cell>
        </row>
        <row r="15">
          <cell r="A15" t="str">
            <v>481003</v>
          </cell>
          <cell r="B15" t="str">
            <v>1015</v>
          </cell>
          <cell r="C15">
            <v>-5863.17</v>
          </cell>
          <cell r="D15" t="str">
            <v>200</v>
          </cell>
          <cell r="F15">
            <v>-587.04</v>
          </cell>
          <cell r="G15">
            <v>9</v>
          </cell>
          <cell r="H15" t="str">
            <v>2009-09-30</v>
          </cell>
        </row>
        <row r="16">
          <cell r="A16" t="str">
            <v>481003</v>
          </cell>
          <cell r="B16" t="str">
            <v>1015</v>
          </cell>
          <cell r="C16">
            <v>-14588.42</v>
          </cell>
          <cell r="D16" t="str">
            <v>200</v>
          </cell>
          <cell r="F16">
            <v>-1460.64</v>
          </cell>
          <cell r="G16">
            <v>9</v>
          </cell>
          <cell r="H16" t="str">
            <v>2009-09-30</v>
          </cell>
        </row>
        <row r="17">
          <cell r="A17" t="str">
            <v>481003</v>
          </cell>
          <cell r="B17" t="str">
            <v>1015</v>
          </cell>
          <cell r="C17">
            <v>-11519</v>
          </cell>
          <cell r="D17" t="str">
            <v>200</v>
          </cell>
          <cell r="F17">
            <v>-1153.32</v>
          </cell>
          <cell r="G17">
            <v>10</v>
          </cell>
          <cell r="H17" t="str">
            <v>2009-10-31</v>
          </cell>
        </row>
        <row r="18">
          <cell r="A18" t="str">
            <v>481003</v>
          </cell>
          <cell r="B18" t="str">
            <v>1015</v>
          </cell>
          <cell r="C18">
            <v>-31321.119999999999</v>
          </cell>
          <cell r="D18" t="str">
            <v>200</v>
          </cell>
          <cell r="F18">
            <v>-3135.97</v>
          </cell>
          <cell r="G18">
            <v>10</v>
          </cell>
          <cell r="H18" t="str">
            <v>2009-10-31</v>
          </cell>
        </row>
        <row r="19">
          <cell r="A19" t="str">
            <v>481003</v>
          </cell>
          <cell r="B19" t="str">
            <v>1015</v>
          </cell>
          <cell r="C19">
            <v>-8622.16</v>
          </cell>
          <cell r="D19" t="str">
            <v>200</v>
          </cell>
          <cell r="F19">
            <v>-890.16</v>
          </cell>
          <cell r="G19">
            <v>11</v>
          </cell>
          <cell r="H19" t="str">
            <v>2009-11-30</v>
          </cell>
        </row>
        <row r="20">
          <cell r="A20" t="str">
            <v>481003</v>
          </cell>
          <cell r="B20" t="str">
            <v>1015</v>
          </cell>
          <cell r="C20">
            <v>-11601.21</v>
          </cell>
          <cell r="D20" t="str">
            <v>200</v>
          </cell>
          <cell r="F20">
            <v>-1197.72</v>
          </cell>
          <cell r="G20">
            <v>11</v>
          </cell>
          <cell r="H20" t="str">
            <v>2009-11-30</v>
          </cell>
        </row>
        <row r="21">
          <cell r="A21" t="str">
            <v>481003</v>
          </cell>
          <cell r="B21" t="str">
            <v>1015</v>
          </cell>
          <cell r="C21">
            <v>-18656.939999999999</v>
          </cell>
          <cell r="D21" t="str">
            <v>200</v>
          </cell>
          <cell r="F21">
            <v>-1926.12</v>
          </cell>
          <cell r="G21">
            <v>11</v>
          </cell>
          <cell r="H21" t="str">
            <v>2009-11-30</v>
          </cell>
        </row>
        <row r="22">
          <cell r="A22" t="str">
            <v>481003</v>
          </cell>
          <cell r="B22" t="str">
            <v>1015</v>
          </cell>
          <cell r="C22">
            <v>-3598.23</v>
          </cell>
          <cell r="D22" t="str">
            <v>200</v>
          </cell>
          <cell r="F22">
            <v>-371.52</v>
          </cell>
          <cell r="G22">
            <v>11</v>
          </cell>
          <cell r="H22" t="str">
            <v>2009-11-30</v>
          </cell>
        </row>
        <row r="23">
          <cell r="A23" t="str">
            <v>481003</v>
          </cell>
          <cell r="B23" t="str">
            <v>1015</v>
          </cell>
          <cell r="C23">
            <v>-11940.88</v>
          </cell>
          <cell r="D23" t="str">
            <v>200</v>
          </cell>
          <cell r="F23">
            <v>-1232.76</v>
          </cell>
          <cell r="G23">
            <v>12</v>
          </cell>
          <cell r="H23" t="str">
            <v>2009-12-31</v>
          </cell>
        </row>
        <row r="24">
          <cell r="A24" t="str">
            <v>481003</v>
          </cell>
          <cell r="B24" t="str">
            <v>1015</v>
          </cell>
          <cell r="C24">
            <v>-10899.17</v>
          </cell>
          <cell r="D24" t="str">
            <v>200</v>
          </cell>
          <cell r="F24">
            <v>-1125.24</v>
          </cell>
          <cell r="G24">
            <v>1</v>
          </cell>
          <cell r="H24" t="str">
            <v>2010-01-31</v>
          </cell>
        </row>
        <row r="25">
          <cell r="A25" t="str">
            <v>481003</v>
          </cell>
          <cell r="B25" t="str">
            <v>1015</v>
          </cell>
          <cell r="C25">
            <v>-16894.46</v>
          </cell>
          <cell r="D25" t="str">
            <v>200</v>
          </cell>
          <cell r="F25">
            <v>-1744.2</v>
          </cell>
          <cell r="G25">
            <v>1</v>
          </cell>
          <cell r="H25" t="str">
            <v>2010-01-31</v>
          </cell>
        </row>
        <row r="26">
          <cell r="A26" t="str">
            <v>481003</v>
          </cell>
          <cell r="B26" t="str">
            <v>1015</v>
          </cell>
          <cell r="C26">
            <v>-3550.58</v>
          </cell>
          <cell r="D26" t="str">
            <v>200</v>
          </cell>
          <cell r="F26">
            <v>-366.6</v>
          </cell>
          <cell r="G26">
            <v>1</v>
          </cell>
          <cell r="H26" t="str">
            <v>2010-01-31</v>
          </cell>
        </row>
        <row r="27">
          <cell r="A27" t="str">
            <v>481003</v>
          </cell>
          <cell r="B27" t="str">
            <v>1015</v>
          </cell>
          <cell r="C27">
            <v>-3635.43</v>
          </cell>
          <cell r="D27" t="str">
            <v>200</v>
          </cell>
          <cell r="F27">
            <v>-375.36</v>
          </cell>
          <cell r="G27">
            <v>2</v>
          </cell>
          <cell r="H27" t="str">
            <v>2010-02-28</v>
          </cell>
        </row>
        <row r="28">
          <cell r="A28" t="str">
            <v>481003</v>
          </cell>
          <cell r="B28" t="str">
            <v>1015</v>
          </cell>
          <cell r="C28">
            <v>-3385.53</v>
          </cell>
          <cell r="D28" t="str">
            <v>200</v>
          </cell>
          <cell r="F28">
            <v>-349.56</v>
          </cell>
          <cell r="G28">
            <v>3</v>
          </cell>
          <cell r="H28" t="str">
            <v>2010-03-31</v>
          </cell>
        </row>
        <row r="29">
          <cell r="A29" t="str">
            <v>481003</v>
          </cell>
          <cell r="B29" t="str">
            <v>1015</v>
          </cell>
          <cell r="C29">
            <v>-2789.8</v>
          </cell>
          <cell r="D29" t="str">
            <v>200</v>
          </cell>
          <cell r="F29">
            <v>-288.02</v>
          </cell>
          <cell r="G29">
            <v>4</v>
          </cell>
          <cell r="H29" t="str">
            <v>2010-04-30</v>
          </cell>
        </row>
        <row r="30">
          <cell r="A30" t="str">
            <v>481003</v>
          </cell>
          <cell r="B30" t="str">
            <v>1015</v>
          </cell>
          <cell r="C30">
            <v>-41765.99</v>
          </cell>
          <cell r="D30" t="str">
            <v>200</v>
          </cell>
          <cell r="F30">
            <v>-4311.96</v>
          </cell>
          <cell r="G30">
            <v>5</v>
          </cell>
          <cell r="H30" t="str">
            <v>2010-05-31</v>
          </cell>
        </row>
        <row r="31">
          <cell r="A31" t="str">
            <v>481003</v>
          </cell>
          <cell r="B31" t="str">
            <v>1015</v>
          </cell>
          <cell r="C31">
            <v>-4058.51</v>
          </cell>
          <cell r="D31" t="str">
            <v>200</v>
          </cell>
          <cell r="F31">
            <v>-419.04</v>
          </cell>
          <cell r="G31">
            <v>5</v>
          </cell>
          <cell r="H31" t="str">
            <v>2010-05-31</v>
          </cell>
        </row>
        <row r="32">
          <cell r="A32" t="str">
            <v>481003</v>
          </cell>
          <cell r="B32" t="str">
            <v>1015</v>
          </cell>
          <cell r="C32">
            <v>-10638.81</v>
          </cell>
          <cell r="D32" t="str">
            <v>200</v>
          </cell>
          <cell r="F32">
            <v>-1098.3599999999999</v>
          </cell>
          <cell r="G32">
            <v>6</v>
          </cell>
          <cell r="H32" t="str">
            <v>2010-06-30</v>
          </cell>
        </row>
        <row r="33">
          <cell r="A33" t="str">
            <v>481003</v>
          </cell>
          <cell r="B33" t="str">
            <v>1015</v>
          </cell>
          <cell r="C33">
            <v>-23.51</v>
          </cell>
          <cell r="D33" t="str">
            <v>200</v>
          </cell>
          <cell r="F33">
            <v>-6.62</v>
          </cell>
          <cell r="G33">
            <v>7</v>
          </cell>
          <cell r="H33" t="str">
            <v>2009-07-31</v>
          </cell>
        </row>
        <row r="34">
          <cell r="A34" t="str">
            <v>481003</v>
          </cell>
          <cell r="B34" t="str">
            <v>1015</v>
          </cell>
          <cell r="C34">
            <v>-15.47</v>
          </cell>
          <cell r="D34" t="str">
            <v>200</v>
          </cell>
          <cell r="F34">
            <v>-4.3600000000000003</v>
          </cell>
          <cell r="G34">
            <v>7</v>
          </cell>
          <cell r="H34" t="str">
            <v>2009-07-31</v>
          </cell>
        </row>
        <row r="35">
          <cell r="A35" t="str">
            <v>481003</v>
          </cell>
          <cell r="B35" t="str">
            <v>1015</v>
          </cell>
          <cell r="C35">
            <v>-12626.82</v>
          </cell>
          <cell r="D35" t="str">
            <v>200</v>
          </cell>
          <cell r="F35">
            <v>-2185.16</v>
          </cell>
          <cell r="G35">
            <v>8</v>
          </cell>
          <cell r="H35" t="str">
            <v>2009-08-31</v>
          </cell>
        </row>
        <row r="36">
          <cell r="A36" t="str">
            <v>481003</v>
          </cell>
          <cell r="B36" t="str">
            <v>1015</v>
          </cell>
          <cell r="C36">
            <v>-9725.68</v>
          </cell>
          <cell r="D36" t="str">
            <v>200</v>
          </cell>
          <cell r="F36">
            <v>-1775.34</v>
          </cell>
          <cell r="G36">
            <v>12</v>
          </cell>
          <cell r="H36" t="str">
            <v>2009-12-31</v>
          </cell>
        </row>
        <row r="37">
          <cell r="A37" t="str">
            <v>481003</v>
          </cell>
          <cell r="B37" t="str">
            <v>1015</v>
          </cell>
          <cell r="C37">
            <v>-29.41</v>
          </cell>
          <cell r="D37" t="str">
            <v>200</v>
          </cell>
          <cell r="F37">
            <v>-8.2899999999999991</v>
          </cell>
          <cell r="G37">
            <v>12</v>
          </cell>
          <cell r="H37" t="str">
            <v>2009-12-31</v>
          </cell>
        </row>
        <row r="38">
          <cell r="A38" t="str">
            <v>481003</v>
          </cell>
          <cell r="B38" t="str">
            <v>1015</v>
          </cell>
          <cell r="C38">
            <v>-1375.02</v>
          </cell>
          <cell r="D38" t="str">
            <v>200</v>
          </cell>
          <cell r="F38">
            <v>-299.3</v>
          </cell>
          <cell r="G38">
            <v>1</v>
          </cell>
          <cell r="H38" t="str">
            <v>2010-01-31</v>
          </cell>
        </row>
        <row r="39">
          <cell r="A39" t="str">
            <v>481003</v>
          </cell>
          <cell r="B39" t="str">
            <v>1015</v>
          </cell>
          <cell r="C39">
            <v>-9668.34</v>
          </cell>
          <cell r="D39" t="str">
            <v>200</v>
          </cell>
          <cell r="F39">
            <v>-1764.66</v>
          </cell>
          <cell r="G39">
            <v>4</v>
          </cell>
          <cell r="H39" t="str">
            <v>2010-04-30</v>
          </cell>
        </row>
        <row r="40">
          <cell r="A40" t="str">
            <v>481003</v>
          </cell>
          <cell r="B40" t="str">
            <v>1015</v>
          </cell>
          <cell r="C40">
            <v>-51.11</v>
          </cell>
          <cell r="D40" t="str">
            <v>200</v>
          </cell>
          <cell r="F40">
            <v>-14.39</v>
          </cell>
          <cell r="G40">
            <v>4</v>
          </cell>
          <cell r="H40" t="str">
            <v>2010-04-30</v>
          </cell>
        </row>
        <row r="41">
          <cell r="A41" t="str">
            <v>481003</v>
          </cell>
          <cell r="B41" t="str">
            <v>1015</v>
          </cell>
          <cell r="C41">
            <v>-1934.54</v>
          </cell>
          <cell r="D41" t="str">
            <v>200</v>
          </cell>
          <cell r="F41">
            <v>-326.87</v>
          </cell>
          <cell r="G41">
            <v>7</v>
          </cell>
          <cell r="H41" t="str">
            <v>2009-07-31</v>
          </cell>
        </row>
        <row r="42">
          <cell r="A42" t="str">
            <v>481003</v>
          </cell>
          <cell r="B42" t="str">
            <v>1015</v>
          </cell>
          <cell r="C42">
            <v>-29809.37</v>
          </cell>
          <cell r="D42" t="str">
            <v>200</v>
          </cell>
          <cell r="F42">
            <v>-3236.56</v>
          </cell>
          <cell r="G42">
            <v>8</v>
          </cell>
          <cell r="H42" t="str">
            <v>2009-08-31</v>
          </cell>
        </row>
        <row r="43">
          <cell r="A43" t="str">
            <v>481003</v>
          </cell>
          <cell r="B43" t="str">
            <v>1015</v>
          </cell>
          <cell r="C43">
            <v>-38102.400000000001</v>
          </cell>
          <cell r="D43" t="str">
            <v>200</v>
          </cell>
          <cell r="F43">
            <v>-4237.01</v>
          </cell>
          <cell r="G43">
            <v>8</v>
          </cell>
          <cell r="H43" t="str">
            <v>2009-08-31</v>
          </cell>
        </row>
        <row r="44">
          <cell r="A44" t="str">
            <v>481003</v>
          </cell>
          <cell r="B44" t="str">
            <v>1015</v>
          </cell>
          <cell r="C44">
            <v>-28579.18</v>
          </cell>
          <cell r="D44" t="str">
            <v>200</v>
          </cell>
          <cell r="F44">
            <v>-3475.71</v>
          </cell>
          <cell r="G44">
            <v>10</v>
          </cell>
          <cell r="H44" t="str">
            <v>2009-10-31</v>
          </cell>
        </row>
        <row r="45">
          <cell r="A45" t="str">
            <v>481003</v>
          </cell>
          <cell r="B45" t="str">
            <v>1015</v>
          </cell>
          <cell r="C45">
            <v>-11032.71</v>
          </cell>
          <cell r="D45" t="str">
            <v>200</v>
          </cell>
          <cell r="F45">
            <v>-1999.85</v>
          </cell>
          <cell r="G45">
            <v>11</v>
          </cell>
          <cell r="H45" t="str">
            <v>2009-11-30</v>
          </cell>
        </row>
        <row r="46">
          <cell r="A46" t="str">
            <v>481003</v>
          </cell>
          <cell r="B46" t="str">
            <v>1015</v>
          </cell>
          <cell r="C46">
            <v>-11384.38</v>
          </cell>
          <cell r="D46" t="str">
            <v>200</v>
          </cell>
          <cell r="F46">
            <v>-2063.61</v>
          </cell>
          <cell r="G46">
            <v>11</v>
          </cell>
          <cell r="H46" t="str">
            <v>2009-11-30</v>
          </cell>
        </row>
        <row r="47">
          <cell r="A47" t="str">
            <v>481003</v>
          </cell>
          <cell r="B47" t="str">
            <v>1015</v>
          </cell>
          <cell r="C47">
            <v>-1337.16</v>
          </cell>
          <cell r="D47" t="str">
            <v>200</v>
          </cell>
          <cell r="F47">
            <v>-218.02</v>
          </cell>
          <cell r="G47">
            <v>12</v>
          </cell>
          <cell r="H47" t="str">
            <v>2009-12-31</v>
          </cell>
        </row>
        <row r="48">
          <cell r="A48" t="str">
            <v>481003</v>
          </cell>
          <cell r="B48" t="str">
            <v>1015</v>
          </cell>
          <cell r="C48">
            <v>-15305.8</v>
          </cell>
          <cell r="D48" t="str">
            <v>200</v>
          </cell>
          <cell r="F48">
            <v>-2774.23</v>
          </cell>
          <cell r="G48">
            <v>1</v>
          </cell>
          <cell r="H48" t="str">
            <v>2010-01-31</v>
          </cell>
        </row>
        <row r="49">
          <cell r="A49" t="str">
            <v>481003</v>
          </cell>
          <cell r="B49" t="str">
            <v>1015</v>
          </cell>
          <cell r="C49">
            <v>-13135.13</v>
          </cell>
          <cell r="D49" t="str">
            <v>200</v>
          </cell>
          <cell r="F49">
            <v>-2380.9899999999998</v>
          </cell>
          <cell r="G49">
            <v>2</v>
          </cell>
          <cell r="H49" t="str">
            <v>2010-02-28</v>
          </cell>
        </row>
        <row r="50">
          <cell r="A50" t="str">
            <v>481003</v>
          </cell>
          <cell r="B50" t="str">
            <v>1015</v>
          </cell>
          <cell r="C50">
            <v>-10535.76</v>
          </cell>
          <cell r="D50" t="str">
            <v>200</v>
          </cell>
          <cell r="F50">
            <v>-1909.77</v>
          </cell>
          <cell r="G50">
            <v>2</v>
          </cell>
          <cell r="H50" t="str">
            <v>2010-02-28</v>
          </cell>
        </row>
        <row r="51">
          <cell r="A51" t="str">
            <v>481003</v>
          </cell>
          <cell r="B51" t="str">
            <v>1015</v>
          </cell>
          <cell r="C51">
            <v>-20375.73</v>
          </cell>
          <cell r="D51" t="str">
            <v>200</v>
          </cell>
          <cell r="F51">
            <v>-2519.37</v>
          </cell>
          <cell r="G51">
            <v>3</v>
          </cell>
          <cell r="H51" t="str">
            <v>2010-03-31</v>
          </cell>
        </row>
        <row r="52">
          <cell r="A52" t="str">
            <v>481003</v>
          </cell>
          <cell r="B52" t="str">
            <v>1015</v>
          </cell>
          <cell r="C52">
            <v>-19794.43</v>
          </cell>
          <cell r="D52" t="str">
            <v>200</v>
          </cell>
          <cell r="F52">
            <v>-3588.03</v>
          </cell>
          <cell r="G52">
            <v>4</v>
          </cell>
          <cell r="H52" t="str">
            <v>2010-04-30</v>
          </cell>
        </row>
        <row r="53">
          <cell r="A53" t="str">
            <v>481003</v>
          </cell>
          <cell r="B53" t="str">
            <v>1015</v>
          </cell>
          <cell r="C53">
            <v>-12116.74</v>
          </cell>
          <cell r="D53" t="str">
            <v>200</v>
          </cell>
          <cell r="F53">
            <v>-2196.37</v>
          </cell>
          <cell r="G53">
            <v>5</v>
          </cell>
          <cell r="H53" t="str">
            <v>2010-05-31</v>
          </cell>
        </row>
        <row r="54">
          <cell r="A54" t="str">
            <v>481003</v>
          </cell>
          <cell r="B54" t="str">
            <v>1015</v>
          </cell>
          <cell r="C54">
            <v>-14640.11</v>
          </cell>
          <cell r="D54" t="str">
            <v>200</v>
          </cell>
          <cell r="F54">
            <v>-2653.75</v>
          </cell>
          <cell r="G54">
            <v>5</v>
          </cell>
          <cell r="H54" t="str">
            <v>2010-05-31</v>
          </cell>
        </row>
        <row r="55">
          <cell r="A55" t="str">
            <v>481003</v>
          </cell>
          <cell r="B55" t="str">
            <v>1015</v>
          </cell>
          <cell r="C55">
            <v>-20323.29</v>
          </cell>
          <cell r="D55" t="str">
            <v>200</v>
          </cell>
          <cell r="F55">
            <v>-2413.02</v>
          </cell>
          <cell r="G55">
            <v>6</v>
          </cell>
          <cell r="H55" t="str">
            <v>2010-06-30</v>
          </cell>
        </row>
        <row r="56">
          <cell r="A56" t="str">
            <v>481003</v>
          </cell>
          <cell r="B56" t="str">
            <v>1015</v>
          </cell>
          <cell r="C56">
            <v>-8111.59</v>
          </cell>
          <cell r="D56" t="str">
            <v>200</v>
          </cell>
          <cell r="F56">
            <v>-1419.2</v>
          </cell>
          <cell r="G56">
            <v>6</v>
          </cell>
          <cell r="H56" t="str">
            <v>2010-06-30</v>
          </cell>
        </row>
        <row r="57">
          <cell r="A57" t="str">
            <v>481003</v>
          </cell>
          <cell r="B57" t="str">
            <v>1015</v>
          </cell>
          <cell r="C57">
            <v>-27839.95</v>
          </cell>
          <cell r="D57" t="str">
            <v>200</v>
          </cell>
          <cell r="F57">
            <v>-2787.43</v>
          </cell>
          <cell r="G57">
            <v>7</v>
          </cell>
          <cell r="H57" t="str">
            <v>2009-07-31</v>
          </cell>
        </row>
        <row r="58">
          <cell r="A58" t="str">
            <v>481003</v>
          </cell>
          <cell r="B58" t="str">
            <v>1015</v>
          </cell>
          <cell r="C58">
            <v>-5217.17</v>
          </cell>
          <cell r="D58" t="str">
            <v>200</v>
          </cell>
          <cell r="F58">
            <v>-522.36</v>
          </cell>
          <cell r="G58">
            <v>7</v>
          </cell>
          <cell r="H58" t="str">
            <v>2009-07-31</v>
          </cell>
        </row>
        <row r="59">
          <cell r="A59" t="str">
            <v>481003</v>
          </cell>
          <cell r="B59" t="str">
            <v>1015</v>
          </cell>
          <cell r="C59">
            <v>-33200.050000000003</v>
          </cell>
          <cell r="D59" t="str">
            <v>200</v>
          </cell>
          <cell r="F59">
            <v>-3324.1</v>
          </cell>
          <cell r="G59">
            <v>8</v>
          </cell>
          <cell r="H59" t="str">
            <v>2009-08-31</v>
          </cell>
        </row>
        <row r="60">
          <cell r="A60" t="str">
            <v>481003</v>
          </cell>
          <cell r="B60" t="str">
            <v>1015</v>
          </cell>
          <cell r="C60">
            <v>-28532.66</v>
          </cell>
          <cell r="D60" t="str">
            <v>200</v>
          </cell>
          <cell r="F60">
            <v>-2856.78</v>
          </cell>
          <cell r="G60">
            <v>9</v>
          </cell>
          <cell r="H60" t="str">
            <v>2009-09-30</v>
          </cell>
        </row>
        <row r="61">
          <cell r="A61" t="str">
            <v>481003</v>
          </cell>
          <cell r="B61" t="str">
            <v>1015</v>
          </cell>
          <cell r="C61">
            <v>-61.13</v>
          </cell>
          <cell r="D61" t="str">
            <v>200</v>
          </cell>
          <cell r="F61">
            <v>-6.12</v>
          </cell>
          <cell r="G61">
            <v>10</v>
          </cell>
          <cell r="H61" t="str">
            <v>2009-10-31</v>
          </cell>
        </row>
        <row r="62">
          <cell r="A62" t="str">
            <v>481003</v>
          </cell>
          <cell r="B62" t="str">
            <v>1015</v>
          </cell>
          <cell r="C62">
            <v>-10151.49</v>
          </cell>
          <cell r="D62" t="str">
            <v>200</v>
          </cell>
          <cell r="F62">
            <v>-1016.4</v>
          </cell>
          <cell r="G62">
            <v>10</v>
          </cell>
          <cell r="H62" t="str">
            <v>2009-10-31</v>
          </cell>
        </row>
        <row r="63">
          <cell r="A63" t="str">
            <v>481003</v>
          </cell>
          <cell r="B63" t="str">
            <v>1015</v>
          </cell>
          <cell r="C63">
            <v>-14060.7</v>
          </cell>
          <cell r="D63" t="str">
            <v>200</v>
          </cell>
          <cell r="F63">
            <v>-1451.64</v>
          </cell>
          <cell r="G63">
            <v>11</v>
          </cell>
          <cell r="H63" t="str">
            <v>2009-11-30</v>
          </cell>
        </row>
        <row r="64">
          <cell r="A64" t="str">
            <v>481003</v>
          </cell>
          <cell r="B64" t="str">
            <v>1015</v>
          </cell>
          <cell r="C64">
            <v>-269.38</v>
          </cell>
          <cell r="D64" t="str">
            <v>200</v>
          </cell>
          <cell r="F64">
            <v>-30</v>
          </cell>
          <cell r="G64">
            <v>12</v>
          </cell>
          <cell r="H64" t="str">
            <v>2009-12-31</v>
          </cell>
        </row>
        <row r="65">
          <cell r="A65" t="str">
            <v>481003</v>
          </cell>
          <cell r="B65" t="str">
            <v>1015</v>
          </cell>
          <cell r="C65">
            <v>-3772.58</v>
          </cell>
          <cell r="D65" t="str">
            <v>200</v>
          </cell>
          <cell r="F65">
            <v>-389.52</v>
          </cell>
          <cell r="G65">
            <v>12</v>
          </cell>
          <cell r="H65" t="str">
            <v>2009-12-31</v>
          </cell>
        </row>
        <row r="66">
          <cell r="A66" t="str">
            <v>481003</v>
          </cell>
          <cell r="B66" t="str">
            <v>1015</v>
          </cell>
          <cell r="C66">
            <v>-25319.02</v>
          </cell>
          <cell r="D66" t="str">
            <v>200</v>
          </cell>
          <cell r="F66">
            <v>-2613.96</v>
          </cell>
          <cell r="G66">
            <v>1</v>
          </cell>
          <cell r="H66" t="str">
            <v>2010-01-31</v>
          </cell>
        </row>
        <row r="67">
          <cell r="A67" t="str">
            <v>481003</v>
          </cell>
          <cell r="B67" t="str">
            <v>1015</v>
          </cell>
          <cell r="C67">
            <v>-14214.13</v>
          </cell>
          <cell r="D67" t="str">
            <v>200</v>
          </cell>
          <cell r="F67">
            <v>-1467.48</v>
          </cell>
          <cell r="G67">
            <v>2</v>
          </cell>
          <cell r="H67" t="str">
            <v>2010-02-28</v>
          </cell>
        </row>
        <row r="68">
          <cell r="A68" t="str">
            <v>481003</v>
          </cell>
          <cell r="B68" t="str">
            <v>1015</v>
          </cell>
          <cell r="C68">
            <v>-12856.8</v>
          </cell>
          <cell r="D68" t="str">
            <v>200</v>
          </cell>
          <cell r="F68">
            <v>-1327.37</v>
          </cell>
          <cell r="G68">
            <v>2</v>
          </cell>
          <cell r="H68" t="str">
            <v>2010-02-28</v>
          </cell>
        </row>
        <row r="69">
          <cell r="A69" t="str">
            <v>481003</v>
          </cell>
          <cell r="B69" t="str">
            <v>1015</v>
          </cell>
          <cell r="C69">
            <v>-9328.86</v>
          </cell>
          <cell r="D69" t="str">
            <v>200</v>
          </cell>
          <cell r="F69">
            <v>-963.12</v>
          </cell>
          <cell r="G69">
            <v>2</v>
          </cell>
          <cell r="H69" t="str">
            <v>2010-02-28</v>
          </cell>
        </row>
        <row r="70">
          <cell r="A70" t="str">
            <v>481003</v>
          </cell>
          <cell r="B70" t="str">
            <v>1015</v>
          </cell>
          <cell r="C70">
            <v>-133.18</v>
          </cell>
          <cell r="D70" t="str">
            <v>200</v>
          </cell>
          <cell r="F70">
            <v>-14.83</v>
          </cell>
          <cell r="G70">
            <v>4</v>
          </cell>
          <cell r="H70" t="str">
            <v>2010-04-30</v>
          </cell>
        </row>
        <row r="71">
          <cell r="A71" t="str">
            <v>481003</v>
          </cell>
          <cell r="B71" t="str">
            <v>1015</v>
          </cell>
          <cell r="C71">
            <v>-2142.17</v>
          </cell>
          <cell r="D71" t="str">
            <v>200</v>
          </cell>
          <cell r="F71">
            <v>-221.16</v>
          </cell>
          <cell r="G71">
            <v>5</v>
          </cell>
          <cell r="H71" t="str">
            <v>2010-05-31</v>
          </cell>
        </row>
        <row r="72">
          <cell r="A72" t="str">
            <v>481003</v>
          </cell>
          <cell r="B72" t="str">
            <v>1015</v>
          </cell>
          <cell r="C72">
            <v>-3450.62</v>
          </cell>
          <cell r="D72" t="str">
            <v>200</v>
          </cell>
          <cell r="F72">
            <v>-356.28</v>
          </cell>
          <cell r="G72">
            <v>6</v>
          </cell>
          <cell r="H72" t="str">
            <v>2010-06-30</v>
          </cell>
        </row>
        <row r="73">
          <cell r="A73" t="str">
            <v>481003</v>
          </cell>
          <cell r="B73" t="str">
            <v>1015</v>
          </cell>
          <cell r="C73">
            <v>-555.02</v>
          </cell>
          <cell r="D73" t="str">
            <v>200</v>
          </cell>
          <cell r="F73">
            <v>0</v>
          </cell>
          <cell r="G73">
            <v>7</v>
          </cell>
          <cell r="H73" t="str">
            <v>2009-07-31</v>
          </cell>
        </row>
        <row r="74">
          <cell r="A74" t="str">
            <v>481003</v>
          </cell>
          <cell r="B74" t="str">
            <v>1015</v>
          </cell>
          <cell r="C74">
            <v>-158430.1</v>
          </cell>
          <cell r="D74" t="str">
            <v>200</v>
          </cell>
          <cell r="F74">
            <v>0</v>
          </cell>
          <cell r="G74">
            <v>10</v>
          </cell>
          <cell r="H74" t="str">
            <v>2009-10-31</v>
          </cell>
        </row>
        <row r="75">
          <cell r="A75" t="str">
            <v>481003</v>
          </cell>
          <cell r="B75" t="str">
            <v>1015</v>
          </cell>
          <cell r="C75">
            <v>-1349.22</v>
          </cell>
          <cell r="D75" t="str">
            <v>200</v>
          </cell>
          <cell r="F75">
            <v>0</v>
          </cell>
          <cell r="G75">
            <v>1</v>
          </cell>
          <cell r="H75" t="str">
            <v>2010-01-31</v>
          </cell>
        </row>
        <row r="76">
          <cell r="A76" t="str">
            <v>481003</v>
          </cell>
          <cell r="B76" t="str">
            <v>1015</v>
          </cell>
          <cell r="C76">
            <v>-210900.6</v>
          </cell>
          <cell r="D76" t="str">
            <v>200</v>
          </cell>
          <cell r="F76">
            <v>0</v>
          </cell>
          <cell r="G76">
            <v>1</v>
          </cell>
          <cell r="H76" t="str">
            <v>2010-01-31</v>
          </cell>
        </row>
        <row r="77">
          <cell r="A77" t="str">
            <v>481003</v>
          </cell>
          <cell r="B77" t="str">
            <v>1015</v>
          </cell>
          <cell r="C77">
            <v>-8.3699999999999992</v>
          </cell>
          <cell r="D77" t="str">
            <v>200</v>
          </cell>
          <cell r="F77">
            <v>-2.36</v>
          </cell>
          <cell r="G77">
            <v>8</v>
          </cell>
          <cell r="H77" t="str">
            <v>2009-08-31</v>
          </cell>
        </row>
        <row r="78">
          <cell r="A78" t="str">
            <v>481003</v>
          </cell>
          <cell r="B78" t="str">
            <v>1015</v>
          </cell>
          <cell r="C78">
            <v>-27.45</v>
          </cell>
          <cell r="D78" t="str">
            <v>200</v>
          </cell>
          <cell r="F78">
            <v>-7.73</v>
          </cell>
          <cell r="G78">
            <v>9</v>
          </cell>
          <cell r="H78" t="str">
            <v>2009-09-30</v>
          </cell>
        </row>
        <row r="79">
          <cell r="A79" t="str">
            <v>481003</v>
          </cell>
          <cell r="B79" t="str">
            <v>1015</v>
          </cell>
          <cell r="C79">
            <v>-29.71</v>
          </cell>
          <cell r="D79" t="str">
            <v>200</v>
          </cell>
          <cell r="F79">
            <v>-8.3699999999999992</v>
          </cell>
          <cell r="G79">
            <v>1</v>
          </cell>
          <cell r="H79" t="str">
            <v>2010-01-31</v>
          </cell>
        </row>
        <row r="80">
          <cell r="A80" t="str">
            <v>481003</v>
          </cell>
          <cell r="B80" t="str">
            <v>1015</v>
          </cell>
          <cell r="C80">
            <v>-25.12</v>
          </cell>
          <cell r="D80" t="str">
            <v>200</v>
          </cell>
          <cell r="F80">
            <v>-7.08</v>
          </cell>
          <cell r="G80">
            <v>2</v>
          </cell>
          <cell r="H80" t="str">
            <v>2010-02-28</v>
          </cell>
        </row>
        <row r="81">
          <cell r="A81" t="str">
            <v>481003</v>
          </cell>
          <cell r="B81" t="str">
            <v>1015</v>
          </cell>
          <cell r="C81">
            <v>-10136.469999999999</v>
          </cell>
          <cell r="D81" t="str">
            <v>200</v>
          </cell>
          <cell r="F81">
            <v>-1848.74</v>
          </cell>
          <cell r="G81">
            <v>2</v>
          </cell>
          <cell r="H81" t="str">
            <v>2010-02-28</v>
          </cell>
        </row>
        <row r="82">
          <cell r="A82" t="str">
            <v>481003</v>
          </cell>
          <cell r="B82" t="str">
            <v>1015</v>
          </cell>
          <cell r="C82">
            <v>-9.91</v>
          </cell>
          <cell r="D82" t="str">
            <v>200</v>
          </cell>
          <cell r="F82">
            <v>-2.81</v>
          </cell>
          <cell r="G82">
            <v>5</v>
          </cell>
          <cell r="H82" t="str">
            <v>2010-05-31</v>
          </cell>
        </row>
        <row r="83">
          <cell r="A83" t="str">
            <v>481003</v>
          </cell>
          <cell r="B83" t="str">
            <v>1015</v>
          </cell>
          <cell r="C83">
            <v>-13.39</v>
          </cell>
          <cell r="D83" t="str">
            <v>200</v>
          </cell>
          <cell r="F83">
            <v>-3.82</v>
          </cell>
          <cell r="G83">
            <v>6</v>
          </cell>
          <cell r="H83" t="str">
            <v>2010-06-30</v>
          </cell>
        </row>
        <row r="84">
          <cell r="A84" t="str">
            <v>481003</v>
          </cell>
          <cell r="B84" t="str">
            <v>1015</v>
          </cell>
          <cell r="C84">
            <v>-10474.379999999999</v>
          </cell>
          <cell r="D84" t="str">
            <v>200</v>
          </cell>
          <cell r="F84">
            <v>-1048.71</v>
          </cell>
          <cell r="G84">
            <v>8</v>
          </cell>
          <cell r="H84" t="str">
            <v>2009-08-31</v>
          </cell>
        </row>
        <row r="85">
          <cell r="A85" t="str">
            <v>481003</v>
          </cell>
          <cell r="B85" t="str">
            <v>1015</v>
          </cell>
          <cell r="C85">
            <v>-10878.08</v>
          </cell>
          <cell r="D85" t="str">
            <v>200</v>
          </cell>
          <cell r="F85">
            <v>-1867.48</v>
          </cell>
          <cell r="G85">
            <v>8</v>
          </cell>
          <cell r="H85" t="str">
            <v>2009-08-31</v>
          </cell>
        </row>
        <row r="86">
          <cell r="A86" t="str">
            <v>481003</v>
          </cell>
          <cell r="B86" t="str">
            <v>1015</v>
          </cell>
          <cell r="C86">
            <v>-7790.41</v>
          </cell>
          <cell r="D86" t="str">
            <v>200</v>
          </cell>
          <cell r="F86">
            <v>-1337.77</v>
          </cell>
          <cell r="G86">
            <v>8</v>
          </cell>
          <cell r="H86" t="str">
            <v>2009-08-31</v>
          </cell>
        </row>
        <row r="87">
          <cell r="A87" t="str">
            <v>481003</v>
          </cell>
          <cell r="B87" t="str">
            <v>1015</v>
          </cell>
          <cell r="C87">
            <v>-11564.7</v>
          </cell>
          <cell r="D87" t="str">
            <v>200</v>
          </cell>
          <cell r="F87">
            <v>-2076.2600000000002</v>
          </cell>
          <cell r="G87">
            <v>10</v>
          </cell>
          <cell r="H87" t="str">
            <v>2009-10-31</v>
          </cell>
        </row>
        <row r="88">
          <cell r="A88" t="str">
            <v>481003</v>
          </cell>
          <cell r="B88" t="str">
            <v>1015</v>
          </cell>
          <cell r="C88">
            <v>-22289.26</v>
          </cell>
          <cell r="D88" t="str">
            <v>200</v>
          </cell>
          <cell r="F88">
            <v>-2766.37</v>
          </cell>
          <cell r="G88">
            <v>1</v>
          </cell>
          <cell r="H88" t="str">
            <v>2010-01-31</v>
          </cell>
        </row>
        <row r="89">
          <cell r="A89" t="str">
            <v>481003</v>
          </cell>
          <cell r="B89" t="str">
            <v>1015</v>
          </cell>
          <cell r="C89">
            <v>-7703.57</v>
          </cell>
          <cell r="D89" t="str">
            <v>200</v>
          </cell>
          <cell r="F89">
            <v>-1396.39</v>
          </cell>
          <cell r="G89">
            <v>1</v>
          </cell>
          <cell r="H89" t="str">
            <v>2010-01-31</v>
          </cell>
        </row>
        <row r="90">
          <cell r="A90" t="str">
            <v>481003</v>
          </cell>
          <cell r="B90" t="str">
            <v>1015</v>
          </cell>
          <cell r="C90">
            <v>-12765.61</v>
          </cell>
          <cell r="D90" t="str">
            <v>200</v>
          </cell>
          <cell r="F90">
            <v>-2313.9899999999998</v>
          </cell>
          <cell r="G90">
            <v>1</v>
          </cell>
          <cell r="H90" t="str">
            <v>2010-01-31</v>
          </cell>
        </row>
        <row r="91">
          <cell r="A91" t="str">
            <v>481003</v>
          </cell>
          <cell r="B91" t="str">
            <v>1015</v>
          </cell>
          <cell r="C91">
            <v>-7872.7</v>
          </cell>
          <cell r="D91" t="str">
            <v>200</v>
          </cell>
          <cell r="F91">
            <v>-1427.09</v>
          </cell>
          <cell r="G91">
            <v>1</v>
          </cell>
          <cell r="H91" t="str">
            <v>2010-01-31</v>
          </cell>
        </row>
        <row r="92">
          <cell r="A92" t="str">
            <v>481003</v>
          </cell>
          <cell r="B92" t="str">
            <v>1015</v>
          </cell>
          <cell r="C92">
            <v>-11708.21</v>
          </cell>
          <cell r="D92" t="str">
            <v>200</v>
          </cell>
          <cell r="F92">
            <v>-2122.3000000000002</v>
          </cell>
          <cell r="G92">
            <v>3</v>
          </cell>
          <cell r="H92" t="str">
            <v>2010-03-31</v>
          </cell>
        </row>
        <row r="93">
          <cell r="A93" t="str">
            <v>481003</v>
          </cell>
          <cell r="B93" t="str">
            <v>1015</v>
          </cell>
          <cell r="C93">
            <v>-12843.99</v>
          </cell>
          <cell r="D93" t="str">
            <v>200</v>
          </cell>
          <cell r="F93">
            <v>-2328.15</v>
          </cell>
          <cell r="G93">
            <v>3</v>
          </cell>
          <cell r="H93" t="str">
            <v>2010-03-31</v>
          </cell>
        </row>
        <row r="94">
          <cell r="A94" t="str">
            <v>481003</v>
          </cell>
          <cell r="B94" t="str">
            <v>1015</v>
          </cell>
          <cell r="C94">
            <v>-17168.34</v>
          </cell>
          <cell r="D94" t="str">
            <v>200</v>
          </cell>
          <cell r="F94">
            <v>-3089.59</v>
          </cell>
          <cell r="G94">
            <v>3</v>
          </cell>
          <cell r="H94" t="str">
            <v>2010-03-31</v>
          </cell>
        </row>
        <row r="95">
          <cell r="A95" t="str">
            <v>481003</v>
          </cell>
          <cell r="B95" t="str">
            <v>1015</v>
          </cell>
          <cell r="C95">
            <v>-14321.49</v>
          </cell>
          <cell r="D95" t="str">
            <v>200</v>
          </cell>
          <cell r="F95">
            <v>-2596</v>
          </cell>
          <cell r="G95">
            <v>4</v>
          </cell>
          <cell r="H95" t="str">
            <v>2010-04-30</v>
          </cell>
        </row>
        <row r="96">
          <cell r="A96" t="str">
            <v>481003</v>
          </cell>
          <cell r="B96" t="str">
            <v>1015</v>
          </cell>
          <cell r="C96">
            <v>-8558.76</v>
          </cell>
          <cell r="D96" t="str">
            <v>200</v>
          </cell>
          <cell r="F96">
            <v>-1551.45</v>
          </cell>
          <cell r="G96">
            <v>5</v>
          </cell>
          <cell r="H96" t="str">
            <v>2010-05-31</v>
          </cell>
        </row>
        <row r="97">
          <cell r="A97" t="str">
            <v>481003</v>
          </cell>
          <cell r="B97" t="str">
            <v>1015</v>
          </cell>
          <cell r="C97">
            <v>-13825.19</v>
          </cell>
          <cell r="D97" t="str">
            <v>200</v>
          </cell>
          <cell r="F97">
            <v>-2506.09</v>
          </cell>
          <cell r="G97">
            <v>5</v>
          </cell>
          <cell r="H97" t="str">
            <v>2010-05-31</v>
          </cell>
        </row>
        <row r="98">
          <cell r="A98" t="str">
            <v>481003</v>
          </cell>
          <cell r="B98" t="str">
            <v>1015</v>
          </cell>
          <cell r="C98">
            <v>-20327.55</v>
          </cell>
          <cell r="D98" t="str">
            <v>200</v>
          </cell>
          <cell r="F98">
            <v>-3560.42</v>
          </cell>
          <cell r="G98">
            <v>6</v>
          </cell>
          <cell r="H98" t="str">
            <v>2010-06-30</v>
          </cell>
        </row>
        <row r="99">
          <cell r="A99" t="str">
            <v>481003</v>
          </cell>
          <cell r="B99" t="str">
            <v>1015</v>
          </cell>
          <cell r="C99">
            <v>-3176.75</v>
          </cell>
          <cell r="D99" t="str">
            <v>200</v>
          </cell>
          <cell r="F99">
            <v>-327.97</v>
          </cell>
          <cell r="G99">
            <v>6</v>
          </cell>
          <cell r="H99" t="str">
            <v>2010-06-30</v>
          </cell>
        </row>
        <row r="100">
          <cell r="A100" t="str">
            <v>481003</v>
          </cell>
          <cell r="B100" t="str">
            <v>1015</v>
          </cell>
          <cell r="C100">
            <v>-20846.97</v>
          </cell>
          <cell r="D100" t="str">
            <v>200</v>
          </cell>
          <cell r="F100">
            <v>-3649.52</v>
          </cell>
          <cell r="G100">
            <v>6</v>
          </cell>
          <cell r="H100" t="str">
            <v>2010-06-30</v>
          </cell>
        </row>
        <row r="101">
          <cell r="A101" t="str">
            <v>481003</v>
          </cell>
          <cell r="B101" t="str">
            <v>1015</v>
          </cell>
          <cell r="C101">
            <v>-36497.660000000003</v>
          </cell>
          <cell r="D101" t="str">
            <v>200</v>
          </cell>
          <cell r="F101">
            <v>-3654.26</v>
          </cell>
          <cell r="G101">
            <v>7</v>
          </cell>
          <cell r="H101" t="str">
            <v>2009-07-31</v>
          </cell>
        </row>
        <row r="102">
          <cell r="A102" t="str">
            <v>481003</v>
          </cell>
          <cell r="B102" t="str">
            <v>1015</v>
          </cell>
          <cell r="C102">
            <v>-8774.3799999999992</v>
          </cell>
          <cell r="D102" t="str">
            <v>200</v>
          </cell>
          <cell r="F102">
            <v>-878.52</v>
          </cell>
          <cell r="G102">
            <v>8</v>
          </cell>
          <cell r="H102" t="str">
            <v>2009-08-31</v>
          </cell>
        </row>
        <row r="103">
          <cell r="A103" t="str">
            <v>481003</v>
          </cell>
          <cell r="B103" t="str">
            <v>1015</v>
          </cell>
          <cell r="C103">
            <v>-16267.55</v>
          </cell>
          <cell r="D103" t="str">
            <v>200</v>
          </cell>
          <cell r="F103">
            <v>-1628.76</v>
          </cell>
          <cell r="G103">
            <v>8</v>
          </cell>
          <cell r="H103" t="str">
            <v>2009-08-31</v>
          </cell>
        </row>
        <row r="104">
          <cell r="A104" t="str">
            <v>481003</v>
          </cell>
          <cell r="B104" t="str">
            <v>1015</v>
          </cell>
          <cell r="C104">
            <v>-12293.25</v>
          </cell>
          <cell r="D104" t="str">
            <v>200</v>
          </cell>
          <cell r="F104">
            <v>-1230.8399999999999</v>
          </cell>
          <cell r="G104">
            <v>9</v>
          </cell>
          <cell r="H104" t="str">
            <v>2009-09-30</v>
          </cell>
        </row>
        <row r="105">
          <cell r="A105" t="str">
            <v>481003</v>
          </cell>
          <cell r="B105" t="str">
            <v>1015</v>
          </cell>
          <cell r="C105">
            <v>-7573.47</v>
          </cell>
          <cell r="D105" t="str">
            <v>200</v>
          </cell>
          <cell r="F105">
            <v>-758.28</v>
          </cell>
          <cell r="G105">
            <v>9</v>
          </cell>
          <cell r="H105" t="str">
            <v>2009-09-30</v>
          </cell>
        </row>
        <row r="106">
          <cell r="A106" t="str">
            <v>481003</v>
          </cell>
          <cell r="B106" t="str">
            <v>1015</v>
          </cell>
          <cell r="C106">
            <v>-18038.97</v>
          </cell>
          <cell r="D106" t="str">
            <v>200</v>
          </cell>
          <cell r="F106">
            <v>-1806.12</v>
          </cell>
          <cell r="G106">
            <v>9</v>
          </cell>
          <cell r="H106" t="str">
            <v>2009-09-30</v>
          </cell>
        </row>
        <row r="107">
          <cell r="A107" t="str">
            <v>481003</v>
          </cell>
          <cell r="B107" t="str">
            <v>1015</v>
          </cell>
          <cell r="C107">
            <v>-15730.67</v>
          </cell>
          <cell r="D107" t="str">
            <v>200</v>
          </cell>
          <cell r="F107">
            <v>-1575</v>
          </cell>
          <cell r="G107">
            <v>9</v>
          </cell>
          <cell r="H107" t="str">
            <v>2009-09-30</v>
          </cell>
        </row>
        <row r="108">
          <cell r="A108" t="str">
            <v>481003</v>
          </cell>
          <cell r="B108" t="str">
            <v>1015</v>
          </cell>
          <cell r="C108">
            <v>-3591.63</v>
          </cell>
          <cell r="D108" t="str">
            <v>200</v>
          </cell>
          <cell r="F108">
            <v>-359.64</v>
          </cell>
          <cell r="G108">
            <v>10</v>
          </cell>
          <cell r="H108" t="str">
            <v>2009-10-31</v>
          </cell>
        </row>
        <row r="109">
          <cell r="A109" t="str">
            <v>481003</v>
          </cell>
          <cell r="B109" t="str">
            <v>1015</v>
          </cell>
          <cell r="C109">
            <v>-7535.38</v>
          </cell>
          <cell r="D109" t="str">
            <v>200</v>
          </cell>
          <cell r="F109">
            <v>-777.96</v>
          </cell>
          <cell r="G109">
            <v>11</v>
          </cell>
          <cell r="H109" t="str">
            <v>2009-11-30</v>
          </cell>
        </row>
        <row r="110">
          <cell r="A110" t="str">
            <v>481003</v>
          </cell>
          <cell r="B110" t="str">
            <v>1015</v>
          </cell>
          <cell r="C110">
            <v>-6842.63</v>
          </cell>
          <cell r="D110" t="str">
            <v>200</v>
          </cell>
          <cell r="F110">
            <v>-706.44</v>
          </cell>
          <cell r="G110">
            <v>11</v>
          </cell>
          <cell r="H110" t="str">
            <v>2009-11-30</v>
          </cell>
        </row>
        <row r="111">
          <cell r="A111" t="str">
            <v>481003</v>
          </cell>
          <cell r="B111" t="str">
            <v>1015</v>
          </cell>
          <cell r="C111">
            <v>-12382.3</v>
          </cell>
          <cell r="D111" t="str">
            <v>200</v>
          </cell>
          <cell r="F111">
            <v>-1278.3599999999999</v>
          </cell>
          <cell r="G111">
            <v>12</v>
          </cell>
          <cell r="H111" t="str">
            <v>2009-12-31</v>
          </cell>
        </row>
        <row r="112">
          <cell r="A112" t="str">
            <v>481003</v>
          </cell>
          <cell r="B112" t="str">
            <v>1015</v>
          </cell>
          <cell r="C112">
            <v>-4099.34</v>
          </cell>
          <cell r="D112" t="str">
            <v>200</v>
          </cell>
          <cell r="F112">
            <v>-423.21</v>
          </cell>
          <cell r="G112">
            <v>12</v>
          </cell>
          <cell r="H112" t="str">
            <v>2009-12-31</v>
          </cell>
        </row>
        <row r="113">
          <cell r="A113" t="str">
            <v>481003</v>
          </cell>
          <cell r="B113" t="str">
            <v>1015</v>
          </cell>
          <cell r="C113">
            <v>-17078.47</v>
          </cell>
          <cell r="D113" t="str">
            <v>200</v>
          </cell>
          <cell r="F113">
            <v>-1763.16</v>
          </cell>
          <cell r="G113">
            <v>12</v>
          </cell>
          <cell r="H113" t="str">
            <v>2009-12-31</v>
          </cell>
        </row>
        <row r="114">
          <cell r="A114" t="str">
            <v>481003</v>
          </cell>
          <cell r="B114" t="str">
            <v>1015</v>
          </cell>
          <cell r="C114">
            <v>-9048.93</v>
          </cell>
          <cell r="D114" t="str">
            <v>200</v>
          </cell>
          <cell r="F114">
            <v>-934.2</v>
          </cell>
          <cell r="G114">
            <v>3</v>
          </cell>
          <cell r="H114" t="str">
            <v>2010-03-31</v>
          </cell>
        </row>
        <row r="115">
          <cell r="A115" t="str">
            <v>481003</v>
          </cell>
          <cell r="B115" t="str">
            <v>1015</v>
          </cell>
          <cell r="C115">
            <v>-7326.16</v>
          </cell>
          <cell r="D115" t="str">
            <v>200</v>
          </cell>
          <cell r="F115">
            <v>-756.36</v>
          </cell>
          <cell r="G115">
            <v>3</v>
          </cell>
          <cell r="H115" t="str">
            <v>2010-03-31</v>
          </cell>
        </row>
        <row r="116">
          <cell r="A116" t="str">
            <v>481003</v>
          </cell>
          <cell r="B116" t="str">
            <v>1015</v>
          </cell>
          <cell r="C116">
            <v>-22548.03</v>
          </cell>
          <cell r="D116" t="str">
            <v>200</v>
          </cell>
          <cell r="F116">
            <v>-2327.88</v>
          </cell>
          <cell r="G116">
            <v>4</v>
          </cell>
          <cell r="H116" t="str">
            <v>2010-04-30</v>
          </cell>
        </row>
        <row r="117">
          <cell r="A117" t="str">
            <v>481003</v>
          </cell>
          <cell r="B117" t="str">
            <v>1015</v>
          </cell>
          <cell r="C117">
            <v>-17633.7</v>
          </cell>
          <cell r="D117" t="str">
            <v>200</v>
          </cell>
          <cell r="F117">
            <v>-1820.52</v>
          </cell>
          <cell r="G117">
            <v>6</v>
          </cell>
          <cell r="H117" t="str">
            <v>2010-06-30</v>
          </cell>
        </row>
        <row r="118">
          <cell r="A118" t="str">
            <v>481003</v>
          </cell>
          <cell r="B118" t="str">
            <v>1015</v>
          </cell>
          <cell r="C118">
            <v>-1720.39</v>
          </cell>
          <cell r="D118" t="str">
            <v>200</v>
          </cell>
          <cell r="F118">
            <v>-357.32</v>
          </cell>
          <cell r="G118">
            <v>11</v>
          </cell>
          <cell r="H118" t="str">
            <v>2009-11-30</v>
          </cell>
        </row>
        <row r="119">
          <cell r="A119" t="str">
            <v>481003</v>
          </cell>
          <cell r="B119" t="str">
            <v>1015</v>
          </cell>
          <cell r="C119">
            <v>-11762.47</v>
          </cell>
          <cell r="D119" t="str">
            <v>200</v>
          </cell>
          <cell r="F119">
            <v>-2146.0100000000002</v>
          </cell>
          <cell r="G119">
            <v>11</v>
          </cell>
          <cell r="H119" t="str">
            <v>2009-11-30</v>
          </cell>
        </row>
        <row r="120">
          <cell r="A120" t="str">
            <v>481003</v>
          </cell>
          <cell r="B120" t="str">
            <v>1015</v>
          </cell>
          <cell r="C120">
            <v>-9624.64</v>
          </cell>
          <cell r="D120" t="str">
            <v>200</v>
          </cell>
          <cell r="F120">
            <v>-1756.74</v>
          </cell>
          <cell r="G120">
            <v>1</v>
          </cell>
          <cell r="H120" t="str">
            <v>2010-01-31</v>
          </cell>
        </row>
        <row r="121">
          <cell r="A121" t="str">
            <v>481003</v>
          </cell>
          <cell r="B121" t="str">
            <v>1015</v>
          </cell>
          <cell r="C121">
            <v>-956.72</v>
          </cell>
          <cell r="D121" t="str">
            <v>200</v>
          </cell>
          <cell r="F121">
            <v>-213.95</v>
          </cell>
          <cell r="G121">
            <v>2</v>
          </cell>
          <cell r="H121" t="str">
            <v>2010-02-28</v>
          </cell>
        </row>
        <row r="122">
          <cell r="A122" t="str">
            <v>481003</v>
          </cell>
          <cell r="B122" t="str">
            <v>1015</v>
          </cell>
          <cell r="C122">
            <v>-27.99</v>
          </cell>
          <cell r="D122" t="str">
            <v>200</v>
          </cell>
          <cell r="F122">
            <v>-7.88</v>
          </cell>
          <cell r="G122">
            <v>3</v>
          </cell>
          <cell r="H122" t="str">
            <v>2010-03-31</v>
          </cell>
        </row>
        <row r="123">
          <cell r="A123" t="str">
            <v>481003</v>
          </cell>
          <cell r="B123" t="str">
            <v>1015</v>
          </cell>
          <cell r="C123">
            <v>-25.27</v>
          </cell>
          <cell r="D123" t="str">
            <v>200</v>
          </cell>
          <cell r="F123">
            <v>-7.11</v>
          </cell>
          <cell r="G123">
            <v>4</v>
          </cell>
          <cell r="H123" t="str">
            <v>2010-04-30</v>
          </cell>
        </row>
        <row r="124">
          <cell r="A124" t="str">
            <v>481003</v>
          </cell>
          <cell r="B124" t="str">
            <v>1015</v>
          </cell>
          <cell r="C124">
            <v>-15790.63</v>
          </cell>
          <cell r="D124" t="str">
            <v>200</v>
          </cell>
          <cell r="F124">
            <v>-2711.14</v>
          </cell>
          <cell r="G124">
            <v>7</v>
          </cell>
          <cell r="H124" t="str">
            <v>2009-07-31</v>
          </cell>
        </row>
        <row r="125">
          <cell r="A125" t="str">
            <v>481003</v>
          </cell>
          <cell r="B125" t="str">
            <v>1015</v>
          </cell>
          <cell r="C125">
            <v>-19647.41</v>
          </cell>
          <cell r="D125" t="str">
            <v>200</v>
          </cell>
          <cell r="F125">
            <v>-3533.63</v>
          </cell>
          <cell r="G125">
            <v>10</v>
          </cell>
          <cell r="H125" t="str">
            <v>2009-10-31</v>
          </cell>
        </row>
        <row r="126">
          <cell r="A126" t="str">
            <v>481003</v>
          </cell>
          <cell r="B126" t="str">
            <v>1015</v>
          </cell>
          <cell r="C126">
            <v>-17287.02</v>
          </cell>
          <cell r="D126" t="str">
            <v>200</v>
          </cell>
          <cell r="F126">
            <v>-2424.3000000000002</v>
          </cell>
          <cell r="G126">
            <v>11</v>
          </cell>
          <cell r="H126" t="str">
            <v>2009-11-30</v>
          </cell>
        </row>
        <row r="127">
          <cell r="A127" t="str">
            <v>481003</v>
          </cell>
          <cell r="B127" t="str">
            <v>1015</v>
          </cell>
          <cell r="C127">
            <v>-8763.4699999999993</v>
          </cell>
          <cell r="D127" t="str">
            <v>200</v>
          </cell>
          <cell r="F127">
            <v>-1588.54</v>
          </cell>
          <cell r="G127">
            <v>12</v>
          </cell>
          <cell r="H127" t="str">
            <v>2009-12-31</v>
          </cell>
        </row>
        <row r="128">
          <cell r="A128" t="str">
            <v>481003</v>
          </cell>
          <cell r="B128" t="str">
            <v>1015</v>
          </cell>
          <cell r="C128">
            <v>-2553.81</v>
          </cell>
          <cell r="D128" t="str">
            <v>200</v>
          </cell>
          <cell r="F128">
            <v>-462.85</v>
          </cell>
          <cell r="G128">
            <v>12</v>
          </cell>
          <cell r="H128" t="str">
            <v>2009-12-31</v>
          </cell>
        </row>
        <row r="129">
          <cell r="A129" t="str">
            <v>481003</v>
          </cell>
          <cell r="B129" t="str">
            <v>1015</v>
          </cell>
          <cell r="C129">
            <v>-3027.68</v>
          </cell>
          <cell r="D129" t="str">
            <v>200</v>
          </cell>
          <cell r="F129">
            <v>-548.77</v>
          </cell>
          <cell r="G129">
            <v>1</v>
          </cell>
          <cell r="H129" t="str">
            <v>2010-01-31</v>
          </cell>
        </row>
        <row r="130">
          <cell r="A130" t="str">
            <v>481003</v>
          </cell>
          <cell r="B130" t="str">
            <v>1015</v>
          </cell>
          <cell r="C130">
            <v>-4777.9399999999996</v>
          </cell>
          <cell r="D130" t="str">
            <v>200</v>
          </cell>
          <cell r="F130">
            <v>-866.11</v>
          </cell>
          <cell r="G130">
            <v>2</v>
          </cell>
          <cell r="H130" t="str">
            <v>2010-02-28</v>
          </cell>
        </row>
        <row r="131">
          <cell r="A131" t="str">
            <v>481003</v>
          </cell>
          <cell r="B131" t="str">
            <v>1015</v>
          </cell>
          <cell r="C131">
            <v>-3033.82</v>
          </cell>
          <cell r="D131" t="str">
            <v>200</v>
          </cell>
          <cell r="F131">
            <v>-549.84</v>
          </cell>
          <cell r="G131">
            <v>3</v>
          </cell>
          <cell r="H131" t="str">
            <v>2010-03-31</v>
          </cell>
        </row>
        <row r="132">
          <cell r="A132" t="str">
            <v>481003</v>
          </cell>
          <cell r="B132" t="str">
            <v>1015</v>
          </cell>
          <cell r="C132">
            <v>-15207.05</v>
          </cell>
          <cell r="D132" t="str">
            <v>200</v>
          </cell>
          <cell r="F132">
            <v>-2756.58</v>
          </cell>
          <cell r="G132">
            <v>4</v>
          </cell>
          <cell r="H132" t="str">
            <v>2010-04-30</v>
          </cell>
        </row>
        <row r="133">
          <cell r="A133" t="str">
            <v>481003</v>
          </cell>
          <cell r="B133" t="str">
            <v>1015</v>
          </cell>
          <cell r="C133">
            <v>-13650.49</v>
          </cell>
          <cell r="D133" t="str">
            <v>200</v>
          </cell>
          <cell r="F133">
            <v>-1671.49</v>
          </cell>
          <cell r="G133">
            <v>5</v>
          </cell>
          <cell r="H133" t="str">
            <v>2010-05-31</v>
          </cell>
        </row>
        <row r="134">
          <cell r="A134" t="str">
            <v>481003</v>
          </cell>
          <cell r="B134" t="str">
            <v>1015</v>
          </cell>
          <cell r="C134">
            <v>-3939.85</v>
          </cell>
          <cell r="D134" t="str">
            <v>200</v>
          </cell>
          <cell r="F134">
            <v>-714.07</v>
          </cell>
          <cell r="G134">
            <v>5</v>
          </cell>
          <cell r="H134" t="str">
            <v>2010-05-31</v>
          </cell>
        </row>
        <row r="135">
          <cell r="A135" t="str">
            <v>481003</v>
          </cell>
          <cell r="B135" t="str">
            <v>1015</v>
          </cell>
          <cell r="C135">
            <v>-14944.74</v>
          </cell>
          <cell r="D135" t="str">
            <v>200</v>
          </cell>
          <cell r="F135">
            <v>-2617.94</v>
          </cell>
          <cell r="G135">
            <v>6</v>
          </cell>
          <cell r="H135" t="str">
            <v>2010-06-30</v>
          </cell>
        </row>
        <row r="136">
          <cell r="A136" t="str">
            <v>481003</v>
          </cell>
          <cell r="B136" t="str">
            <v>1015</v>
          </cell>
          <cell r="C136">
            <v>-386.45</v>
          </cell>
          <cell r="D136" t="str">
            <v>200</v>
          </cell>
          <cell r="F136">
            <v>-41.55</v>
          </cell>
          <cell r="G136">
            <v>7</v>
          </cell>
          <cell r="H136" t="str">
            <v>2009-07-31</v>
          </cell>
        </row>
        <row r="137">
          <cell r="A137" t="str">
            <v>481003</v>
          </cell>
          <cell r="B137" t="str">
            <v>1015</v>
          </cell>
          <cell r="C137">
            <v>-375.83</v>
          </cell>
          <cell r="D137" t="str">
            <v>200</v>
          </cell>
          <cell r="F137">
            <v>-40.5</v>
          </cell>
          <cell r="G137">
            <v>9</v>
          </cell>
          <cell r="H137" t="str">
            <v>2009-09-30</v>
          </cell>
        </row>
        <row r="138">
          <cell r="A138" t="str">
            <v>481003</v>
          </cell>
          <cell r="B138" t="str">
            <v>1015</v>
          </cell>
          <cell r="C138">
            <v>-13373.12</v>
          </cell>
          <cell r="D138" t="str">
            <v>200</v>
          </cell>
          <cell r="F138">
            <v>-1338.96</v>
          </cell>
          <cell r="G138">
            <v>9</v>
          </cell>
          <cell r="H138" t="str">
            <v>2009-09-30</v>
          </cell>
        </row>
        <row r="139">
          <cell r="A139" t="str">
            <v>481003</v>
          </cell>
          <cell r="B139" t="str">
            <v>1015</v>
          </cell>
          <cell r="C139">
            <v>-31176.1</v>
          </cell>
          <cell r="D139" t="str">
            <v>200</v>
          </cell>
          <cell r="F139">
            <v>-3121.45</v>
          </cell>
          <cell r="G139">
            <v>10</v>
          </cell>
          <cell r="H139" t="str">
            <v>2009-10-31</v>
          </cell>
        </row>
        <row r="140">
          <cell r="A140" t="str">
            <v>481003</v>
          </cell>
          <cell r="B140" t="str">
            <v>1015</v>
          </cell>
          <cell r="C140">
            <v>-32197.69</v>
          </cell>
          <cell r="D140" t="str">
            <v>200</v>
          </cell>
          <cell r="F140">
            <v>-3324.12</v>
          </cell>
          <cell r="G140">
            <v>11</v>
          </cell>
          <cell r="H140" t="str">
            <v>2009-11-30</v>
          </cell>
        </row>
        <row r="141">
          <cell r="A141" t="str">
            <v>481003</v>
          </cell>
          <cell r="B141" t="str">
            <v>1015</v>
          </cell>
          <cell r="C141">
            <v>-9284.8799999999992</v>
          </cell>
          <cell r="D141" t="str">
            <v>200</v>
          </cell>
          <cell r="F141">
            <v>-958.56</v>
          </cell>
          <cell r="G141">
            <v>12</v>
          </cell>
          <cell r="H141" t="str">
            <v>2009-12-31</v>
          </cell>
        </row>
        <row r="142">
          <cell r="A142" t="str">
            <v>481003</v>
          </cell>
          <cell r="B142" t="str">
            <v>1015</v>
          </cell>
          <cell r="C142">
            <v>-12070.79</v>
          </cell>
          <cell r="D142" t="str">
            <v>200</v>
          </cell>
          <cell r="F142">
            <v>-1246.2</v>
          </cell>
          <cell r="G142">
            <v>1</v>
          </cell>
          <cell r="H142" t="str">
            <v>2010-01-31</v>
          </cell>
        </row>
        <row r="143">
          <cell r="A143" t="str">
            <v>481003</v>
          </cell>
          <cell r="B143" t="str">
            <v>1015</v>
          </cell>
          <cell r="C143">
            <v>-9953.0300000000007</v>
          </cell>
          <cell r="D143" t="str">
            <v>200</v>
          </cell>
          <cell r="F143">
            <v>-1027.56</v>
          </cell>
          <cell r="G143">
            <v>1</v>
          </cell>
          <cell r="H143" t="str">
            <v>2010-01-31</v>
          </cell>
        </row>
        <row r="144">
          <cell r="A144" t="str">
            <v>481003</v>
          </cell>
          <cell r="B144" t="str">
            <v>1015</v>
          </cell>
          <cell r="C144">
            <v>-8694.2199999999993</v>
          </cell>
          <cell r="D144" t="str">
            <v>200</v>
          </cell>
          <cell r="F144">
            <v>-897.6</v>
          </cell>
          <cell r="G144">
            <v>2</v>
          </cell>
          <cell r="H144" t="str">
            <v>2010-02-28</v>
          </cell>
        </row>
        <row r="145">
          <cell r="A145" t="str">
            <v>481003</v>
          </cell>
          <cell r="B145" t="str">
            <v>1015</v>
          </cell>
          <cell r="C145">
            <v>-17412.86</v>
          </cell>
          <cell r="D145" t="str">
            <v>200</v>
          </cell>
          <cell r="F145">
            <v>-1797.72</v>
          </cell>
          <cell r="G145">
            <v>3</v>
          </cell>
          <cell r="H145" t="str">
            <v>2010-03-31</v>
          </cell>
        </row>
        <row r="146">
          <cell r="A146" t="str">
            <v>481003</v>
          </cell>
          <cell r="B146" t="str">
            <v>1015</v>
          </cell>
          <cell r="C146">
            <v>-10118.08</v>
          </cell>
          <cell r="D146" t="str">
            <v>200</v>
          </cell>
          <cell r="F146">
            <v>-1044.5999999999999</v>
          </cell>
          <cell r="G146">
            <v>3</v>
          </cell>
          <cell r="H146" t="str">
            <v>2010-03-31</v>
          </cell>
        </row>
        <row r="147">
          <cell r="A147" t="str">
            <v>481003</v>
          </cell>
          <cell r="B147" t="str">
            <v>1015</v>
          </cell>
          <cell r="C147">
            <v>-10555.11</v>
          </cell>
          <cell r="D147" t="str">
            <v>200</v>
          </cell>
          <cell r="F147">
            <v>-1089.72</v>
          </cell>
          <cell r="G147">
            <v>4</v>
          </cell>
          <cell r="H147" t="str">
            <v>2010-04-30</v>
          </cell>
        </row>
        <row r="148">
          <cell r="A148" t="str">
            <v>481003</v>
          </cell>
          <cell r="B148" t="str">
            <v>1015</v>
          </cell>
          <cell r="C148">
            <v>-4771</v>
          </cell>
          <cell r="D148" t="str">
            <v>200</v>
          </cell>
          <cell r="F148">
            <v>-492.55</v>
          </cell>
          <cell r="G148">
            <v>4</v>
          </cell>
          <cell r="H148" t="str">
            <v>2010-04-30</v>
          </cell>
        </row>
        <row r="149">
          <cell r="A149" t="str">
            <v>481003</v>
          </cell>
          <cell r="B149" t="str">
            <v>1015</v>
          </cell>
          <cell r="C149">
            <v>-14173.45</v>
          </cell>
          <cell r="D149" t="str">
            <v>200</v>
          </cell>
          <cell r="F149">
            <v>-1463.28</v>
          </cell>
          <cell r="G149">
            <v>4</v>
          </cell>
          <cell r="H149" t="str">
            <v>2010-04-30</v>
          </cell>
        </row>
        <row r="150">
          <cell r="A150" t="str">
            <v>481003</v>
          </cell>
          <cell r="B150" t="str">
            <v>1015</v>
          </cell>
          <cell r="C150">
            <v>-12228.87</v>
          </cell>
          <cell r="D150" t="str">
            <v>200</v>
          </cell>
          <cell r="F150">
            <v>-1262.52</v>
          </cell>
          <cell r="G150">
            <v>4</v>
          </cell>
          <cell r="H150" t="str">
            <v>2010-04-30</v>
          </cell>
        </row>
        <row r="151">
          <cell r="A151" t="str">
            <v>481003</v>
          </cell>
          <cell r="B151" t="str">
            <v>1015</v>
          </cell>
          <cell r="C151">
            <v>-19237.71</v>
          </cell>
          <cell r="D151" t="str">
            <v>200</v>
          </cell>
          <cell r="F151">
            <v>-1986.12</v>
          </cell>
          <cell r="G151">
            <v>5</v>
          </cell>
          <cell r="H151" t="str">
            <v>2010-05-31</v>
          </cell>
        </row>
        <row r="152">
          <cell r="A152" t="str">
            <v>481003</v>
          </cell>
          <cell r="B152" t="str">
            <v>1015</v>
          </cell>
          <cell r="C152">
            <v>-11674.44</v>
          </cell>
          <cell r="D152" t="str">
            <v>200</v>
          </cell>
          <cell r="F152">
            <v>-1205.28</v>
          </cell>
          <cell r="G152">
            <v>5</v>
          </cell>
          <cell r="H152" t="str">
            <v>2010-05-31</v>
          </cell>
        </row>
        <row r="153">
          <cell r="A153" t="str">
            <v>481003</v>
          </cell>
          <cell r="B153" t="str">
            <v>1015</v>
          </cell>
          <cell r="C153">
            <v>-106180.49</v>
          </cell>
          <cell r="D153" t="str">
            <v>200</v>
          </cell>
          <cell r="F153">
            <v>0</v>
          </cell>
          <cell r="G153">
            <v>7</v>
          </cell>
          <cell r="H153" t="str">
            <v>2009-07-31</v>
          </cell>
        </row>
        <row r="154">
          <cell r="A154" t="str">
            <v>481003</v>
          </cell>
          <cell r="B154" t="str">
            <v>1015</v>
          </cell>
          <cell r="C154">
            <v>-1014.06</v>
          </cell>
          <cell r="D154" t="str">
            <v>200</v>
          </cell>
          <cell r="F154">
            <v>0</v>
          </cell>
          <cell r="G154">
            <v>10</v>
          </cell>
          <cell r="H154" t="str">
            <v>2009-10-31</v>
          </cell>
        </row>
        <row r="155">
          <cell r="A155" t="str">
            <v>481003</v>
          </cell>
          <cell r="B155" t="str">
            <v>1015</v>
          </cell>
          <cell r="C155">
            <v>-12215.03</v>
          </cell>
          <cell r="D155" t="str">
            <v>200</v>
          </cell>
          <cell r="F155">
            <v>-2113.0100000000002</v>
          </cell>
          <cell r="G155">
            <v>7</v>
          </cell>
          <cell r="H155" t="str">
            <v>2009-07-31</v>
          </cell>
        </row>
        <row r="156">
          <cell r="A156" t="str">
            <v>481003</v>
          </cell>
          <cell r="B156" t="str">
            <v>1015</v>
          </cell>
          <cell r="C156">
            <v>-29.52</v>
          </cell>
          <cell r="D156" t="str">
            <v>200</v>
          </cell>
          <cell r="F156">
            <v>-8.32</v>
          </cell>
          <cell r="G156">
            <v>10</v>
          </cell>
          <cell r="H156" t="str">
            <v>2009-10-31</v>
          </cell>
        </row>
        <row r="157">
          <cell r="A157" t="str">
            <v>481003</v>
          </cell>
          <cell r="B157" t="str">
            <v>1015</v>
          </cell>
          <cell r="C157">
            <v>-49.22</v>
          </cell>
          <cell r="D157" t="str">
            <v>200</v>
          </cell>
          <cell r="F157">
            <v>-13.87</v>
          </cell>
          <cell r="G157">
            <v>11</v>
          </cell>
          <cell r="H157" t="str">
            <v>2009-11-30</v>
          </cell>
        </row>
        <row r="158">
          <cell r="A158" t="str">
            <v>481003</v>
          </cell>
          <cell r="B158" t="str">
            <v>1015</v>
          </cell>
          <cell r="C158">
            <v>-1529.99</v>
          </cell>
          <cell r="D158" t="str">
            <v>200</v>
          </cell>
          <cell r="F158">
            <v>-327.79</v>
          </cell>
          <cell r="G158">
            <v>12</v>
          </cell>
          <cell r="H158" t="str">
            <v>2009-12-31</v>
          </cell>
        </row>
        <row r="159">
          <cell r="A159" t="str">
            <v>481003</v>
          </cell>
          <cell r="B159" t="str">
            <v>1015</v>
          </cell>
          <cell r="C159">
            <v>-1521.54</v>
          </cell>
          <cell r="D159" t="str">
            <v>200</v>
          </cell>
          <cell r="F159">
            <v>-360.28</v>
          </cell>
          <cell r="G159">
            <v>4</v>
          </cell>
          <cell r="H159" t="str">
            <v>2010-04-30</v>
          </cell>
        </row>
        <row r="160">
          <cell r="A160" t="str">
            <v>481003</v>
          </cell>
          <cell r="B160" t="str">
            <v>1015</v>
          </cell>
          <cell r="C160">
            <v>-1711.51</v>
          </cell>
          <cell r="D160" t="str">
            <v>200</v>
          </cell>
          <cell r="F160">
            <v>-393.7</v>
          </cell>
          <cell r="G160">
            <v>5</v>
          </cell>
          <cell r="H160" t="str">
            <v>2010-05-31</v>
          </cell>
        </row>
        <row r="161">
          <cell r="A161" t="str">
            <v>481003</v>
          </cell>
          <cell r="B161" t="str">
            <v>1015</v>
          </cell>
          <cell r="C161">
            <v>-10004.56</v>
          </cell>
          <cell r="D161" t="str">
            <v>200</v>
          </cell>
          <cell r="F161">
            <v>-1825.55</v>
          </cell>
          <cell r="G161">
            <v>5</v>
          </cell>
          <cell r="H161" t="str">
            <v>2010-05-31</v>
          </cell>
        </row>
        <row r="162">
          <cell r="A162" t="str">
            <v>481003</v>
          </cell>
          <cell r="B162" t="str">
            <v>1015</v>
          </cell>
          <cell r="C162">
            <v>-9099.18</v>
          </cell>
          <cell r="D162" t="str">
            <v>200</v>
          </cell>
          <cell r="F162">
            <v>-1597.76</v>
          </cell>
          <cell r="G162">
            <v>6</v>
          </cell>
          <cell r="H162" t="str">
            <v>2010-06-30</v>
          </cell>
        </row>
        <row r="163">
          <cell r="A163" t="str">
            <v>481003</v>
          </cell>
          <cell r="B163" t="str">
            <v>1015</v>
          </cell>
          <cell r="C163">
            <v>-9745.4599999999991</v>
          </cell>
          <cell r="D163" t="str">
            <v>200</v>
          </cell>
          <cell r="F163">
            <v>-975.78</v>
          </cell>
          <cell r="G163">
            <v>8</v>
          </cell>
          <cell r="H163" t="str">
            <v>2009-08-31</v>
          </cell>
        </row>
        <row r="164">
          <cell r="A164" t="str">
            <v>481003</v>
          </cell>
          <cell r="B164" t="str">
            <v>1015</v>
          </cell>
          <cell r="C164">
            <v>-11404.52</v>
          </cell>
          <cell r="D164" t="str">
            <v>200</v>
          </cell>
          <cell r="F164">
            <v>-1957.89</v>
          </cell>
          <cell r="G164">
            <v>7</v>
          </cell>
          <cell r="H164" t="str">
            <v>2009-07-31</v>
          </cell>
        </row>
        <row r="165">
          <cell r="A165" t="str">
            <v>481003</v>
          </cell>
          <cell r="B165" t="str">
            <v>1015</v>
          </cell>
          <cell r="C165">
            <v>-8445.01</v>
          </cell>
          <cell r="D165" t="str">
            <v>200</v>
          </cell>
          <cell r="F165">
            <v>-1449.8</v>
          </cell>
          <cell r="G165">
            <v>7</v>
          </cell>
          <cell r="H165" t="str">
            <v>2009-07-31</v>
          </cell>
        </row>
        <row r="166">
          <cell r="A166" t="str">
            <v>481003</v>
          </cell>
          <cell r="B166" t="str">
            <v>1015</v>
          </cell>
          <cell r="C166">
            <v>-27373.87</v>
          </cell>
          <cell r="D166" t="str">
            <v>200</v>
          </cell>
          <cell r="F166">
            <v>-3390.06</v>
          </cell>
          <cell r="G166">
            <v>9</v>
          </cell>
          <cell r="H166" t="str">
            <v>2009-09-30</v>
          </cell>
        </row>
        <row r="167">
          <cell r="A167" t="str">
            <v>481003</v>
          </cell>
          <cell r="B167" t="str">
            <v>1015</v>
          </cell>
          <cell r="C167">
            <v>-7484.72</v>
          </cell>
          <cell r="D167" t="str">
            <v>200</v>
          </cell>
          <cell r="F167">
            <v>-1285.2</v>
          </cell>
          <cell r="G167">
            <v>9</v>
          </cell>
          <cell r="H167" t="str">
            <v>2009-09-30</v>
          </cell>
        </row>
        <row r="168">
          <cell r="A168" t="str">
            <v>481003</v>
          </cell>
          <cell r="B168" t="str">
            <v>1015</v>
          </cell>
          <cell r="C168">
            <v>-12943.15</v>
          </cell>
          <cell r="D168" t="str">
            <v>200</v>
          </cell>
          <cell r="F168">
            <v>-1659.7</v>
          </cell>
          <cell r="G168">
            <v>10</v>
          </cell>
          <cell r="H168" t="str">
            <v>2009-10-31</v>
          </cell>
        </row>
        <row r="169">
          <cell r="A169" t="str">
            <v>481003</v>
          </cell>
          <cell r="B169" t="str">
            <v>1015</v>
          </cell>
          <cell r="C169">
            <v>-1563.72</v>
          </cell>
          <cell r="D169" t="str">
            <v>200</v>
          </cell>
          <cell r="F169">
            <v>-254.97</v>
          </cell>
          <cell r="G169">
            <v>11</v>
          </cell>
          <cell r="H169" t="str">
            <v>2009-11-30</v>
          </cell>
        </row>
        <row r="170">
          <cell r="A170" t="str">
            <v>481003</v>
          </cell>
          <cell r="B170" t="str">
            <v>1015</v>
          </cell>
          <cell r="C170">
            <v>-2730.78</v>
          </cell>
          <cell r="D170" t="str">
            <v>200</v>
          </cell>
          <cell r="F170">
            <v>-494.96</v>
          </cell>
          <cell r="G170">
            <v>11</v>
          </cell>
          <cell r="H170" t="str">
            <v>2009-11-30</v>
          </cell>
        </row>
        <row r="171">
          <cell r="A171" t="str">
            <v>481003</v>
          </cell>
          <cell r="B171" t="str">
            <v>1015</v>
          </cell>
          <cell r="C171">
            <v>-2912.54</v>
          </cell>
          <cell r="D171" t="str">
            <v>200</v>
          </cell>
          <cell r="F171">
            <v>-527.96</v>
          </cell>
          <cell r="G171">
            <v>1</v>
          </cell>
          <cell r="H171" t="str">
            <v>2010-01-31</v>
          </cell>
        </row>
        <row r="172">
          <cell r="A172" t="str">
            <v>481003</v>
          </cell>
          <cell r="B172" t="str">
            <v>1015</v>
          </cell>
          <cell r="C172">
            <v>-22379.75</v>
          </cell>
          <cell r="D172" t="str">
            <v>200</v>
          </cell>
          <cell r="F172">
            <v>-2760.2</v>
          </cell>
          <cell r="G172">
            <v>2</v>
          </cell>
          <cell r="H172" t="str">
            <v>2010-02-28</v>
          </cell>
        </row>
        <row r="173">
          <cell r="A173" t="str">
            <v>481003</v>
          </cell>
          <cell r="B173" t="str">
            <v>1015</v>
          </cell>
          <cell r="C173">
            <v>-17058.53</v>
          </cell>
          <cell r="D173" t="str">
            <v>200</v>
          </cell>
          <cell r="F173">
            <v>-3091.89</v>
          </cell>
          <cell r="G173">
            <v>3</v>
          </cell>
          <cell r="H173" t="str">
            <v>2010-03-31</v>
          </cell>
        </row>
        <row r="174">
          <cell r="A174" t="str">
            <v>481003</v>
          </cell>
          <cell r="B174" t="str">
            <v>1015</v>
          </cell>
          <cell r="C174">
            <v>-18974.23</v>
          </cell>
          <cell r="D174" t="str">
            <v>200</v>
          </cell>
          <cell r="F174">
            <v>-3439.1</v>
          </cell>
          <cell r="G174">
            <v>4</v>
          </cell>
          <cell r="H174" t="str">
            <v>2010-04-30</v>
          </cell>
        </row>
        <row r="175">
          <cell r="A175" t="str">
            <v>481003</v>
          </cell>
          <cell r="B175" t="str">
            <v>1015</v>
          </cell>
          <cell r="C175">
            <v>-3722.17</v>
          </cell>
          <cell r="D175" t="str">
            <v>200</v>
          </cell>
          <cell r="F175">
            <v>-674.6</v>
          </cell>
          <cell r="G175">
            <v>4</v>
          </cell>
          <cell r="H175" t="str">
            <v>2010-04-30</v>
          </cell>
        </row>
        <row r="176">
          <cell r="A176" t="str">
            <v>481003</v>
          </cell>
          <cell r="B176" t="str">
            <v>1015</v>
          </cell>
          <cell r="C176">
            <v>-6743.03</v>
          </cell>
          <cell r="D176" t="str">
            <v>200</v>
          </cell>
          <cell r="F176">
            <v>-1222.29</v>
          </cell>
          <cell r="G176">
            <v>4</v>
          </cell>
          <cell r="H176" t="str">
            <v>2010-04-30</v>
          </cell>
        </row>
        <row r="177">
          <cell r="A177" t="str">
            <v>481003</v>
          </cell>
          <cell r="B177" t="str">
            <v>1015</v>
          </cell>
          <cell r="C177">
            <v>-4191.3100000000004</v>
          </cell>
          <cell r="D177" t="str">
            <v>200</v>
          </cell>
          <cell r="F177">
            <v>-734.56</v>
          </cell>
          <cell r="G177">
            <v>6</v>
          </cell>
          <cell r="H177" t="str">
            <v>2010-06-30</v>
          </cell>
        </row>
        <row r="178">
          <cell r="A178" t="str">
            <v>481003</v>
          </cell>
          <cell r="B178" t="str">
            <v>1015</v>
          </cell>
          <cell r="C178">
            <v>-16168.08</v>
          </cell>
          <cell r="D178" t="str">
            <v>200</v>
          </cell>
          <cell r="F178">
            <v>-1618.8</v>
          </cell>
          <cell r="G178">
            <v>7</v>
          </cell>
          <cell r="H178" t="str">
            <v>2009-07-31</v>
          </cell>
        </row>
        <row r="179">
          <cell r="A179" t="str">
            <v>481003</v>
          </cell>
          <cell r="B179" t="str">
            <v>1015</v>
          </cell>
          <cell r="C179">
            <v>-17413.34</v>
          </cell>
          <cell r="D179" t="str">
            <v>200</v>
          </cell>
          <cell r="F179">
            <v>-1743.48</v>
          </cell>
          <cell r="G179">
            <v>7</v>
          </cell>
          <cell r="H179" t="str">
            <v>2009-07-31</v>
          </cell>
        </row>
        <row r="180">
          <cell r="A180" t="str">
            <v>481003</v>
          </cell>
          <cell r="B180" t="str">
            <v>1015</v>
          </cell>
          <cell r="C180">
            <v>-14550.07</v>
          </cell>
          <cell r="D180" t="str">
            <v>200</v>
          </cell>
          <cell r="F180">
            <v>-1456.8</v>
          </cell>
          <cell r="G180">
            <v>7</v>
          </cell>
          <cell r="H180" t="str">
            <v>2009-07-31</v>
          </cell>
        </row>
        <row r="181">
          <cell r="A181" t="str">
            <v>481003</v>
          </cell>
          <cell r="B181" t="str">
            <v>1015</v>
          </cell>
          <cell r="C181">
            <v>-24897.32</v>
          </cell>
          <cell r="D181" t="str">
            <v>200</v>
          </cell>
          <cell r="F181">
            <v>-2492.87</v>
          </cell>
          <cell r="G181">
            <v>7</v>
          </cell>
          <cell r="H181" t="str">
            <v>2009-07-31</v>
          </cell>
        </row>
        <row r="182">
          <cell r="A182" t="str">
            <v>481003</v>
          </cell>
          <cell r="B182" t="str">
            <v>1015</v>
          </cell>
          <cell r="C182">
            <v>-17363</v>
          </cell>
          <cell r="D182" t="str">
            <v>200</v>
          </cell>
          <cell r="F182">
            <v>-1738.44</v>
          </cell>
          <cell r="G182">
            <v>10</v>
          </cell>
          <cell r="H182" t="str">
            <v>2009-10-31</v>
          </cell>
        </row>
        <row r="183">
          <cell r="A183" t="str">
            <v>481003</v>
          </cell>
          <cell r="B183" t="str">
            <v>1015</v>
          </cell>
          <cell r="C183">
            <v>-31577.360000000001</v>
          </cell>
          <cell r="D183" t="str">
            <v>200</v>
          </cell>
          <cell r="F183">
            <v>-3260.08</v>
          </cell>
          <cell r="G183">
            <v>11</v>
          </cell>
          <cell r="H183" t="str">
            <v>2009-11-30</v>
          </cell>
        </row>
        <row r="184">
          <cell r="A184" t="str">
            <v>481003</v>
          </cell>
          <cell r="B184" t="str">
            <v>1015</v>
          </cell>
          <cell r="C184">
            <v>-4030.52</v>
          </cell>
          <cell r="D184" t="str">
            <v>200</v>
          </cell>
          <cell r="F184">
            <v>-416.13</v>
          </cell>
          <cell r="G184">
            <v>11</v>
          </cell>
          <cell r="H184" t="str">
            <v>2009-11-30</v>
          </cell>
        </row>
        <row r="185">
          <cell r="A185" t="str">
            <v>481003</v>
          </cell>
          <cell r="B185" t="str">
            <v>1015</v>
          </cell>
          <cell r="C185">
            <v>-16059.91</v>
          </cell>
          <cell r="D185" t="str">
            <v>200</v>
          </cell>
          <cell r="F185">
            <v>-1658.04</v>
          </cell>
          <cell r="G185">
            <v>12</v>
          </cell>
          <cell r="H185" t="str">
            <v>2009-12-31</v>
          </cell>
        </row>
        <row r="186">
          <cell r="A186" t="str">
            <v>481003</v>
          </cell>
          <cell r="B186" t="str">
            <v>1015</v>
          </cell>
          <cell r="C186">
            <v>-3889.94</v>
          </cell>
          <cell r="D186" t="str">
            <v>200</v>
          </cell>
          <cell r="F186">
            <v>-401.62</v>
          </cell>
          <cell r="G186">
            <v>1</v>
          </cell>
          <cell r="H186" t="str">
            <v>2010-01-31</v>
          </cell>
        </row>
        <row r="187">
          <cell r="A187" t="str">
            <v>481003</v>
          </cell>
          <cell r="B187" t="str">
            <v>1015</v>
          </cell>
          <cell r="C187">
            <v>-8483.84</v>
          </cell>
          <cell r="D187" t="str">
            <v>200</v>
          </cell>
          <cell r="F187">
            <v>-875.88</v>
          </cell>
          <cell r="G187">
            <v>1</v>
          </cell>
          <cell r="H187" t="str">
            <v>2010-01-31</v>
          </cell>
        </row>
        <row r="188">
          <cell r="A188" t="str">
            <v>481003</v>
          </cell>
          <cell r="B188" t="str">
            <v>1015</v>
          </cell>
          <cell r="C188">
            <v>-12889.07</v>
          </cell>
          <cell r="D188" t="str">
            <v>200</v>
          </cell>
          <cell r="F188">
            <v>-1330.68</v>
          </cell>
          <cell r="G188">
            <v>2</v>
          </cell>
          <cell r="H188" t="str">
            <v>2010-02-28</v>
          </cell>
        </row>
        <row r="189">
          <cell r="A189" t="str">
            <v>481003</v>
          </cell>
          <cell r="B189" t="str">
            <v>1015</v>
          </cell>
          <cell r="C189">
            <v>-6596.22</v>
          </cell>
          <cell r="D189" t="str">
            <v>200</v>
          </cell>
          <cell r="F189">
            <v>-681</v>
          </cell>
          <cell r="G189">
            <v>2</v>
          </cell>
          <cell r="H189" t="str">
            <v>2010-02-28</v>
          </cell>
        </row>
        <row r="190">
          <cell r="A190" t="str">
            <v>481003</v>
          </cell>
          <cell r="B190" t="str">
            <v>1015</v>
          </cell>
          <cell r="C190">
            <v>-31398.01</v>
          </cell>
          <cell r="D190" t="str">
            <v>200</v>
          </cell>
          <cell r="F190">
            <v>-3241.56</v>
          </cell>
          <cell r="G190">
            <v>2</v>
          </cell>
          <cell r="H190" t="str">
            <v>2010-02-28</v>
          </cell>
        </row>
        <row r="191">
          <cell r="A191" t="str">
            <v>481003</v>
          </cell>
          <cell r="B191" t="str">
            <v>1015</v>
          </cell>
          <cell r="C191">
            <v>-11558.21</v>
          </cell>
          <cell r="D191" t="str">
            <v>200</v>
          </cell>
          <cell r="F191">
            <v>-1193.28</v>
          </cell>
          <cell r="G191">
            <v>3</v>
          </cell>
          <cell r="H191" t="str">
            <v>2010-03-31</v>
          </cell>
        </row>
        <row r="192">
          <cell r="A192" t="str">
            <v>481003</v>
          </cell>
          <cell r="B192" t="str">
            <v>1015</v>
          </cell>
          <cell r="C192">
            <v>-17995.07</v>
          </cell>
          <cell r="D192" t="str">
            <v>200</v>
          </cell>
          <cell r="F192">
            <v>-1856.15</v>
          </cell>
          <cell r="G192">
            <v>3</v>
          </cell>
          <cell r="H192" t="str">
            <v>2010-03-31</v>
          </cell>
        </row>
        <row r="193">
          <cell r="A193" t="str">
            <v>481003</v>
          </cell>
          <cell r="B193" t="str">
            <v>1015</v>
          </cell>
          <cell r="C193">
            <v>-8317.6299999999992</v>
          </cell>
          <cell r="D193" t="str">
            <v>200</v>
          </cell>
          <cell r="F193">
            <v>-858.72</v>
          </cell>
          <cell r="G193">
            <v>4</v>
          </cell>
          <cell r="H193" t="str">
            <v>2010-04-30</v>
          </cell>
        </row>
        <row r="194">
          <cell r="A194" t="str">
            <v>481003</v>
          </cell>
          <cell r="B194" t="str">
            <v>1015</v>
          </cell>
          <cell r="C194">
            <v>-410.86</v>
          </cell>
          <cell r="D194" t="str">
            <v>200</v>
          </cell>
          <cell r="F194">
            <v>-45.77</v>
          </cell>
          <cell r="G194">
            <v>5</v>
          </cell>
          <cell r="H194" t="str">
            <v>2010-05-31</v>
          </cell>
        </row>
        <row r="195">
          <cell r="A195" t="str">
            <v>481003</v>
          </cell>
          <cell r="B195" t="str">
            <v>1015</v>
          </cell>
          <cell r="C195">
            <v>-12540.37</v>
          </cell>
          <cell r="D195" t="str">
            <v>200</v>
          </cell>
          <cell r="F195">
            <v>-1294.68</v>
          </cell>
          <cell r="G195">
            <v>5</v>
          </cell>
          <cell r="H195" t="str">
            <v>2010-05-31</v>
          </cell>
        </row>
        <row r="196">
          <cell r="A196" t="str">
            <v>481003</v>
          </cell>
          <cell r="B196" t="str">
            <v>1015</v>
          </cell>
          <cell r="C196">
            <v>-23566.23</v>
          </cell>
          <cell r="D196" t="str">
            <v>200</v>
          </cell>
          <cell r="F196">
            <v>-2433</v>
          </cell>
          <cell r="G196">
            <v>5</v>
          </cell>
          <cell r="H196" t="str">
            <v>2010-05-31</v>
          </cell>
        </row>
        <row r="197">
          <cell r="A197" t="str">
            <v>481003</v>
          </cell>
          <cell r="B197" t="str">
            <v>1015</v>
          </cell>
          <cell r="C197">
            <v>-9031.2999999999993</v>
          </cell>
          <cell r="D197" t="str">
            <v>200</v>
          </cell>
          <cell r="F197">
            <v>-932.4</v>
          </cell>
          <cell r="G197">
            <v>5</v>
          </cell>
          <cell r="H197" t="str">
            <v>2010-05-31</v>
          </cell>
        </row>
        <row r="198">
          <cell r="A198" t="str">
            <v>481003</v>
          </cell>
          <cell r="B198" t="str">
            <v>1015</v>
          </cell>
          <cell r="C198">
            <v>-17004.88</v>
          </cell>
          <cell r="D198" t="str">
            <v>200</v>
          </cell>
          <cell r="F198">
            <v>-1755.6</v>
          </cell>
          <cell r="G198">
            <v>6</v>
          </cell>
          <cell r="H198" t="str">
            <v>2010-06-30</v>
          </cell>
        </row>
        <row r="199">
          <cell r="A199" t="str">
            <v>481003</v>
          </cell>
          <cell r="B199" t="str">
            <v>1015</v>
          </cell>
          <cell r="C199">
            <v>-5977.06</v>
          </cell>
          <cell r="D199" t="str">
            <v>200</v>
          </cell>
          <cell r="F199">
            <v>-617.1</v>
          </cell>
          <cell r="G199">
            <v>6</v>
          </cell>
          <cell r="H199" t="str">
            <v>2010-06-30</v>
          </cell>
        </row>
        <row r="200">
          <cell r="A200" t="str">
            <v>481003</v>
          </cell>
          <cell r="B200" t="str">
            <v>1015</v>
          </cell>
          <cell r="C200">
            <v>-9883.2900000000009</v>
          </cell>
          <cell r="D200" t="str">
            <v>200</v>
          </cell>
          <cell r="F200">
            <v>-1020.36</v>
          </cell>
          <cell r="G200">
            <v>6</v>
          </cell>
          <cell r="H200" t="str">
            <v>2010-06-30</v>
          </cell>
        </row>
        <row r="201">
          <cell r="A201" t="str">
            <v>481003</v>
          </cell>
          <cell r="B201" t="str">
            <v>1015</v>
          </cell>
          <cell r="C201">
            <v>-8318.7900000000009</v>
          </cell>
          <cell r="D201" t="str">
            <v>200</v>
          </cell>
          <cell r="F201">
            <v>-858.84</v>
          </cell>
          <cell r="G201">
            <v>6</v>
          </cell>
          <cell r="H201" t="str">
            <v>2010-06-30</v>
          </cell>
        </row>
        <row r="202">
          <cell r="A202" t="str">
            <v>481003</v>
          </cell>
          <cell r="B202" t="str">
            <v>1015</v>
          </cell>
          <cell r="C202">
            <v>-2218.61</v>
          </cell>
          <cell r="D202" t="str">
            <v>200</v>
          </cell>
          <cell r="F202">
            <v>-502.09</v>
          </cell>
          <cell r="G202">
            <v>7</v>
          </cell>
          <cell r="H202" t="str">
            <v>2009-07-31</v>
          </cell>
        </row>
        <row r="203">
          <cell r="A203" t="str">
            <v>481003</v>
          </cell>
          <cell r="B203" t="str">
            <v>1015</v>
          </cell>
          <cell r="C203">
            <v>-18591.47</v>
          </cell>
          <cell r="D203" t="str">
            <v>200</v>
          </cell>
          <cell r="F203">
            <v>-3215.77</v>
          </cell>
          <cell r="G203">
            <v>9</v>
          </cell>
          <cell r="H203" t="str">
            <v>2009-09-30</v>
          </cell>
        </row>
        <row r="204">
          <cell r="A204" t="str">
            <v>481003</v>
          </cell>
          <cell r="B204" t="str">
            <v>1015</v>
          </cell>
          <cell r="C204">
            <v>25.27</v>
          </cell>
          <cell r="D204" t="str">
            <v>200</v>
          </cell>
          <cell r="F204">
            <v>7.11</v>
          </cell>
          <cell r="G204">
            <v>2</v>
          </cell>
          <cell r="H204" t="str">
            <v>2010-02-28</v>
          </cell>
        </row>
        <row r="205">
          <cell r="A205" t="str">
            <v>481003</v>
          </cell>
          <cell r="B205" t="str">
            <v>1015</v>
          </cell>
          <cell r="C205">
            <v>-23.67</v>
          </cell>
          <cell r="D205" t="str">
            <v>200</v>
          </cell>
          <cell r="F205">
            <v>-6.67</v>
          </cell>
          <cell r="G205">
            <v>3</v>
          </cell>
          <cell r="H205" t="str">
            <v>2010-03-31</v>
          </cell>
        </row>
        <row r="206">
          <cell r="A206" t="str">
            <v>481003</v>
          </cell>
          <cell r="B206" t="str">
            <v>1015</v>
          </cell>
          <cell r="C206">
            <v>-975.75</v>
          </cell>
          <cell r="D206" t="str">
            <v>200</v>
          </cell>
          <cell r="F206">
            <v>-226.41</v>
          </cell>
          <cell r="G206">
            <v>3</v>
          </cell>
          <cell r="H206" t="str">
            <v>2010-03-31</v>
          </cell>
        </row>
        <row r="207">
          <cell r="A207" t="str">
            <v>481003</v>
          </cell>
          <cell r="B207" t="str">
            <v>1015</v>
          </cell>
          <cell r="C207">
            <v>-25.25</v>
          </cell>
          <cell r="D207" t="str">
            <v>200</v>
          </cell>
          <cell r="F207">
            <v>-7.11</v>
          </cell>
          <cell r="G207">
            <v>5</v>
          </cell>
          <cell r="H207" t="str">
            <v>2010-05-31</v>
          </cell>
        </row>
        <row r="208">
          <cell r="A208" t="str">
            <v>481003</v>
          </cell>
          <cell r="B208" t="str">
            <v>1015</v>
          </cell>
          <cell r="C208">
            <v>-28891.94</v>
          </cell>
          <cell r="D208" t="str">
            <v>200</v>
          </cell>
          <cell r="F208">
            <v>-3450.44</v>
          </cell>
          <cell r="G208">
            <v>7</v>
          </cell>
          <cell r="H208" t="str">
            <v>2009-07-31</v>
          </cell>
        </row>
        <row r="209">
          <cell r="A209" t="str">
            <v>481003</v>
          </cell>
          <cell r="B209" t="str">
            <v>1015</v>
          </cell>
          <cell r="C209">
            <v>-16573.12</v>
          </cell>
          <cell r="D209" t="str">
            <v>200</v>
          </cell>
          <cell r="F209">
            <v>-2845.14</v>
          </cell>
          <cell r="G209">
            <v>8</v>
          </cell>
          <cell r="H209" t="str">
            <v>2009-08-31</v>
          </cell>
        </row>
        <row r="210">
          <cell r="A210" t="str">
            <v>481003</v>
          </cell>
          <cell r="B210" t="str">
            <v>1015</v>
          </cell>
          <cell r="C210">
            <v>-2652.9</v>
          </cell>
          <cell r="D210" t="str">
            <v>200</v>
          </cell>
          <cell r="F210">
            <v>-421.65</v>
          </cell>
          <cell r="G210">
            <v>9</v>
          </cell>
          <cell r="H210" t="str">
            <v>2009-09-30</v>
          </cell>
        </row>
        <row r="211">
          <cell r="A211" t="str">
            <v>481003</v>
          </cell>
          <cell r="B211" t="str">
            <v>1015</v>
          </cell>
          <cell r="C211">
            <v>-40221.85</v>
          </cell>
          <cell r="D211" t="str">
            <v>200</v>
          </cell>
          <cell r="F211">
            <v>-5605.31</v>
          </cell>
          <cell r="G211">
            <v>9</v>
          </cell>
          <cell r="H211" t="str">
            <v>2009-09-30</v>
          </cell>
        </row>
        <row r="212">
          <cell r="A212" t="str">
            <v>481003</v>
          </cell>
          <cell r="B212" t="str">
            <v>1015</v>
          </cell>
          <cell r="C212">
            <v>-7751.68</v>
          </cell>
          <cell r="D212" t="str">
            <v>200</v>
          </cell>
          <cell r="F212">
            <v>-824.66</v>
          </cell>
          <cell r="G212">
            <v>10</v>
          </cell>
          <cell r="H212" t="str">
            <v>2009-10-31</v>
          </cell>
        </row>
        <row r="213">
          <cell r="A213" t="str">
            <v>481003</v>
          </cell>
          <cell r="B213" t="str">
            <v>1015</v>
          </cell>
          <cell r="C213">
            <v>-8713.66</v>
          </cell>
          <cell r="D213" t="str">
            <v>200</v>
          </cell>
          <cell r="F213">
            <v>-1579.54</v>
          </cell>
          <cell r="G213">
            <v>11</v>
          </cell>
          <cell r="H213" t="str">
            <v>2009-11-30</v>
          </cell>
        </row>
        <row r="214">
          <cell r="A214" t="str">
            <v>481003</v>
          </cell>
          <cell r="B214" t="str">
            <v>1015</v>
          </cell>
          <cell r="C214">
            <v>-16197.21</v>
          </cell>
          <cell r="D214" t="str">
            <v>200</v>
          </cell>
          <cell r="F214">
            <v>-2935.73</v>
          </cell>
          <cell r="G214">
            <v>12</v>
          </cell>
          <cell r="H214" t="str">
            <v>2009-12-31</v>
          </cell>
        </row>
        <row r="215">
          <cell r="A215" t="str">
            <v>481003</v>
          </cell>
          <cell r="B215" t="str">
            <v>1015</v>
          </cell>
          <cell r="C215">
            <v>-16542.43</v>
          </cell>
          <cell r="D215" t="str">
            <v>200</v>
          </cell>
          <cell r="F215">
            <v>-2998.59</v>
          </cell>
          <cell r="G215">
            <v>12</v>
          </cell>
          <cell r="H215" t="str">
            <v>2009-12-31</v>
          </cell>
        </row>
        <row r="216">
          <cell r="A216" t="str">
            <v>481003</v>
          </cell>
          <cell r="B216" t="str">
            <v>1015</v>
          </cell>
          <cell r="C216">
            <v>-8218.7000000000007</v>
          </cell>
          <cell r="D216" t="str">
            <v>200</v>
          </cell>
          <cell r="F216">
            <v>-1489.74</v>
          </cell>
          <cell r="G216">
            <v>1</v>
          </cell>
          <cell r="H216" t="str">
            <v>2010-01-31</v>
          </cell>
        </row>
        <row r="217">
          <cell r="A217" t="str">
            <v>481003</v>
          </cell>
          <cell r="B217" t="str">
            <v>1015</v>
          </cell>
          <cell r="C217">
            <v>-3096.33</v>
          </cell>
          <cell r="D217" t="str">
            <v>200</v>
          </cell>
          <cell r="F217">
            <v>-561.19000000000005</v>
          </cell>
          <cell r="G217">
            <v>2</v>
          </cell>
          <cell r="H217" t="str">
            <v>2010-02-28</v>
          </cell>
        </row>
        <row r="218">
          <cell r="A218" t="str">
            <v>481003</v>
          </cell>
          <cell r="B218" t="str">
            <v>1015</v>
          </cell>
          <cell r="C218">
            <v>-24418.44</v>
          </cell>
          <cell r="D218" t="str">
            <v>200</v>
          </cell>
          <cell r="F218">
            <v>-2948.86</v>
          </cell>
          <cell r="G218">
            <v>4</v>
          </cell>
          <cell r="H218" t="str">
            <v>2010-04-30</v>
          </cell>
        </row>
        <row r="219">
          <cell r="A219" t="str">
            <v>481003</v>
          </cell>
          <cell r="B219" t="str">
            <v>1015</v>
          </cell>
          <cell r="C219">
            <v>-8939.3799999999992</v>
          </cell>
          <cell r="D219" t="str">
            <v>200</v>
          </cell>
          <cell r="F219">
            <v>-1620.46</v>
          </cell>
          <cell r="G219">
            <v>4</v>
          </cell>
          <cell r="H219" t="str">
            <v>2010-04-30</v>
          </cell>
        </row>
        <row r="220">
          <cell r="A220" t="str">
            <v>481003</v>
          </cell>
          <cell r="B220" t="str">
            <v>1015</v>
          </cell>
          <cell r="C220">
            <v>-9099.9599999999991</v>
          </cell>
          <cell r="D220" t="str">
            <v>200</v>
          </cell>
          <cell r="F220">
            <v>-1649.49</v>
          </cell>
          <cell r="G220">
            <v>4</v>
          </cell>
          <cell r="H220" t="str">
            <v>2010-04-30</v>
          </cell>
        </row>
        <row r="221">
          <cell r="A221" t="str">
            <v>481003</v>
          </cell>
          <cell r="B221" t="str">
            <v>1015</v>
          </cell>
          <cell r="C221">
            <v>-12197.65</v>
          </cell>
          <cell r="D221" t="str">
            <v>200</v>
          </cell>
          <cell r="F221">
            <v>-2211.0300000000002</v>
          </cell>
          <cell r="G221">
            <v>4</v>
          </cell>
          <cell r="H221" t="str">
            <v>2010-04-30</v>
          </cell>
        </row>
        <row r="222">
          <cell r="A222" t="str">
            <v>481003</v>
          </cell>
          <cell r="B222" t="str">
            <v>1015</v>
          </cell>
          <cell r="C222">
            <v>-2060.3000000000002</v>
          </cell>
          <cell r="D222" t="str">
            <v>200</v>
          </cell>
          <cell r="F222">
            <v>-365.2</v>
          </cell>
          <cell r="G222">
            <v>5</v>
          </cell>
          <cell r="H222" t="str">
            <v>2010-05-31</v>
          </cell>
        </row>
        <row r="223">
          <cell r="A223" t="str">
            <v>481003</v>
          </cell>
          <cell r="B223" t="str">
            <v>1015</v>
          </cell>
          <cell r="C223">
            <v>-9160.23</v>
          </cell>
          <cell r="D223" t="str">
            <v>200</v>
          </cell>
          <cell r="F223">
            <v>-1604.7</v>
          </cell>
          <cell r="G223">
            <v>6</v>
          </cell>
          <cell r="H223" t="str">
            <v>2010-06-30</v>
          </cell>
        </row>
        <row r="224">
          <cell r="A224" t="str">
            <v>481003</v>
          </cell>
          <cell r="B224" t="str">
            <v>1015</v>
          </cell>
          <cell r="C224">
            <v>-16569.32</v>
          </cell>
          <cell r="D224" t="str">
            <v>200</v>
          </cell>
          <cell r="F224">
            <v>-2900.62</v>
          </cell>
          <cell r="G224">
            <v>6</v>
          </cell>
          <cell r="H224" t="str">
            <v>2010-06-30</v>
          </cell>
        </row>
        <row r="225">
          <cell r="A225" t="str">
            <v>481003</v>
          </cell>
          <cell r="B225" t="str">
            <v>1015</v>
          </cell>
          <cell r="C225">
            <v>-29384.84</v>
          </cell>
          <cell r="D225" t="str">
            <v>200</v>
          </cell>
          <cell r="F225">
            <v>-2942.11</v>
          </cell>
          <cell r="G225">
            <v>7</v>
          </cell>
          <cell r="H225" t="str">
            <v>2009-07-31</v>
          </cell>
        </row>
        <row r="226">
          <cell r="A226" t="str">
            <v>481003</v>
          </cell>
          <cell r="B226" t="str">
            <v>1015</v>
          </cell>
          <cell r="C226">
            <v>-5915.9</v>
          </cell>
          <cell r="D226" t="str">
            <v>200</v>
          </cell>
          <cell r="F226">
            <v>-592.32000000000005</v>
          </cell>
          <cell r="G226">
            <v>8</v>
          </cell>
          <cell r="H226" t="str">
            <v>2009-08-31</v>
          </cell>
        </row>
        <row r="227">
          <cell r="A227" t="str">
            <v>481003</v>
          </cell>
          <cell r="B227" t="str">
            <v>1015</v>
          </cell>
          <cell r="C227">
            <v>-17340.23</v>
          </cell>
          <cell r="D227" t="str">
            <v>200</v>
          </cell>
          <cell r="F227">
            <v>-1736.16</v>
          </cell>
          <cell r="G227">
            <v>8</v>
          </cell>
          <cell r="H227" t="str">
            <v>2009-08-31</v>
          </cell>
        </row>
        <row r="228">
          <cell r="A228" t="str">
            <v>481003</v>
          </cell>
          <cell r="B228" t="str">
            <v>1015</v>
          </cell>
          <cell r="C228">
            <v>-7741.26</v>
          </cell>
          <cell r="D228" t="str">
            <v>200</v>
          </cell>
          <cell r="F228">
            <v>-775.08</v>
          </cell>
          <cell r="G228">
            <v>8</v>
          </cell>
          <cell r="H228" t="str">
            <v>2009-08-31</v>
          </cell>
        </row>
        <row r="229">
          <cell r="A229" t="str">
            <v>481003</v>
          </cell>
          <cell r="B229" t="str">
            <v>1015</v>
          </cell>
          <cell r="C229">
            <v>-3240.47</v>
          </cell>
          <cell r="D229" t="str">
            <v>200</v>
          </cell>
          <cell r="F229">
            <v>-324.48</v>
          </cell>
          <cell r="G229">
            <v>8</v>
          </cell>
          <cell r="H229" t="str">
            <v>2009-08-31</v>
          </cell>
        </row>
        <row r="230">
          <cell r="A230" t="str">
            <v>481003</v>
          </cell>
          <cell r="B230" t="str">
            <v>1015</v>
          </cell>
          <cell r="C230">
            <v>-14685.5</v>
          </cell>
          <cell r="D230" t="str">
            <v>200</v>
          </cell>
          <cell r="F230">
            <v>-1470.36</v>
          </cell>
          <cell r="G230">
            <v>9</v>
          </cell>
          <cell r="H230" t="str">
            <v>2009-09-30</v>
          </cell>
        </row>
        <row r="231">
          <cell r="A231" t="str">
            <v>481003</v>
          </cell>
          <cell r="B231" t="str">
            <v>1015</v>
          </cell>
          <cell r="C231">
            <v>-27488.44</v>
          </cell>
          <cell r="D231" t="str">
            <v>200</v>
          </cell>
          <cell r="F231">
            <v>-2752.23</v>
          </cell>
          <cell r="G231">
            <v>9</v>
          </cell>
          <cell r="H231" t="str">
            <v>2009-09-30</v>
          </cell>
        </row>
        <row r="232">
          <cell r="A232" t="str">
            <v>481003</v>
          </cell>
          <cell r="B232" t="str">
            <v>1015</v>
          </cell>
          <cell r="C232">
            <v>-20853.09</v>
          </cell>
          <cell r="D232" t="str">
            <v>200</v>
          </cell>
          <cell r="F232">
            <v>-2087.88</v>
          </cell>
          <cell r="G232">
            <v>10</v>
          </cell>
          <cell r="H232" t="str">
            <v>2009-10-31</v>
          </cell>
        </row>
        <row r="233">
          <cell r="A233" t="str">
            <v>481003</v>
          </cell>
          <cell r="B233" t="str">
            <v>1015</v>
          </cell>
          <cell r="C233">
            <v>-15335.78</v>
          </cell>
          <cell r="D233" t="str">
            <v>200</v>
          </cell>
          <cell r="F233">
            <v>-1583.28</v>
          </cell>
          <cell r="G233">
            <v>12</v>
          </cell>
          <cell r="H233" t="str">
            <v>2009-12-31</v>
          </cell>
        </row>
        <row r="234">
          <cell r="A234" t="str">
            <v>481003</v>
          </cell>
          <cell r="B234" t="str">
            <v>1015</v>
          </cell>
          <cell r="C234">
            <v>-26872.04</v>
          </cell>
          <cell r="D234" t="str">
            <v>200</v>
          </cell>
          <cell r="F234">
            <v>-2774.26</v>
          </cell>
          <cell r="G234">
            <v>12</v>
          </cell>
          <cell r="H234" t="str">
            <v>2009-12-31</v>
          </cell>
        </row>
        <row r="235">
          <cell r="A235" t="str">
            <v>481003</v>
          </cell>
          <cell r="B235" t="str">
            <v>1015</v>
          </cell>
          <cell r="C235">
            <v>-156.62</v>
          </cell>
          <cell r="D235" t="str">
            <v>200</v>
          </cell>
          <cell r="F235">
            <v>-17.55</v>
          </cell>
          <cell r="G235">
            <v>2</v>
          </cell>
          <cell r="H235" t="str">
            <v>2010-02-28</v>
          </cell>
        </row>
        <row r="236">
          <cell r="A236" t="str">
            <v>481003</v>
          </cell>
          <cell r="B236" t="str">
            <v>1015</v>
          </cell>
          <cell r="C236">
            <v>-33167.08</v>
          </cell>
          <cell r="D236" t="str">
            <v>200</v>
          </cell>
          <cell r="F236">
            <v>-3424.2</v>
          </cell>
          <cell r="G236">
            <v>3</v>
          </cell>
          <cell r="H236" t="str">
            <v>2010-03-31</v>
          </cell>
        </row>
        <row r="237">
          <cell r="A237" t="str">
            <v>481003</v>
          </cell>
          <cell r="B237" t="str">
            <v>1015</v>
          </cell>
          <cell r="C237">
            <v>-16799.150000000001</v>
          </cell>
          <cell r="D237" t="str">
            <v>200</v>
          </cell>
          <cell r="F237">
            <v>-1734.36</v>
          </cell>
          <cell r="G237">
            <v>4</v>
          </cell>
          <cell r="H237" t="str">
            <v>2010-04-30</v>
          </cell>
        </row>
        <row r="238">
          <cell r="A238" t="str">
            <v>481003</v>
          </cell>
          <cell r="B238" t="str">
            <v>1015</v>
          </cell>
          <cell r="C238">
            <v>-5346.42</v>
          </cell>
          <cell r="D238" t="str">
            <v>200</v>
          </cell>
          <cell r="F238">
            <v>-551.99</v>
          </cell>
          <cell r="G238">
            <v>5</v>
          </cell>
          <cell r="H238" t="str">
            <v>2010-05-31</v>
          </cell>
        </row>
        <row r="239">
          <cell r="A239" t="str">
            <v>481003</v>
          </cell>
          <cell r="B239" t="str">
            <v>1015</v>
          </cell>
          <cell r="C239">
            <v>-147.82</v>
          </cell>
          <cell r="D239" t="str">
            <v>200</v>
          </cell>
          <cell r="F239">
            <v>-16.47</v>
          </cell>
          <cell r="G239">
            <v>6</v>
          </cell>
          <cell r="H239" t="str">
            <v>2010-06-30</v>
          </cell>
        </row>
        <row r="240">
          <cell r="A240" t="str">
            <v>481003</v>
          </cell>
          <cell r="B240" t="str">
            <v>1015</v>
          </cell>
          <cell r="C240">
            <v>-13167.72</v>
          </cell>
          <cell r="D240" t="str">
            <v>200</v>
          </cell>
          <cell r="F240">
            <v>-1359.45</v>
          </cell>
          <cell r="G240">
            <v>6</v>
          </cell>
          <cell r="H240" t="str">
            <v>2010-06-30</v>
          </cell>
        </row>
        <row r="241">
          <cell r="A241" t="str">
            <v>481003</v>
          </cell>
          <cell r="B241" t="str">
            <v>1015</v>
          </cell>
          <cell r="C241">
            <v>-1992.72</v>
          </cell>
          <cell r="D241" t="str">
            <v>200</v>
          </cell>
          <cell r="F241">
            <v>-412.42</v>
          </cell>
          <cell r="G241">
            <v>8</v>
          </cell>
          <cell r="H241" t="str">
            <v>2009-08-31</v>
          </cell>
        </row>
        <row r="242">
          <cell r="A242" t="str">
            <v>481003</v>
          </cell>
          <cell r="B242" t="str">
            <v>1015</v>
          </cell>
          <cell r="C242">
            <v>-2074.3200000000002</v>
          </cell>
          <cell r="D242" t="str">
            <v>200</v>
          </cell>
          <cell r="F242">
            <v>-437.28</v>
          </cell>
          <cell r="G242">
            <v>10</v>
          </cell>
          <cell r="H242" t="str">
            <v>2009-10-31</v>
          </cell>
        </row>
        <row r="243">
          <cell r="A243" t="str">
            <v>481003</v>
          </cell>
          <cell r="B243" t="str">
            <v>1015</v>
          </cell>
          <cell r="C243">
            <v>-6.95</v>
          </cell>
          <cell r="D243" t="str">
            <v>200</v>
          </cell>
          <cell r="F243">
            <v>-1.96</v>
          </cell>
          <cell r="G243">
            <v>1</v>
          </cell>
          <cell r="H243" t="str">
            <v>2010-01-31</v>
          </cell>
        </row>
        <row r="244">
          <cell r="A244" t="str">
            <v>481003</v>
          </cell>
          <cell r="B244" t="str">
            <v>1015</v>
          </cell>
          <cell r="C244">
            <v>-11048.11</v>
          </cell>
          <cell r="D244" t="str">
            <v>200</v>
          </cell>
          <cell r="F244">
            <v>-1318.36</v>
          </cell>
          <cell r="G244">
            <v>7</v>
          </cell>
          <cell r="H244" t="str">
            <v>2009-07-31</v>
          </cell>
        </row>
        <row r="245">
          <cell r="A245" t="str">
            <v>481003</v>
          </cell>
          <cell r="B245" t="str">
            <v>1015</v>
          </cell>
          <cell r="C245">
            <v>-17460.060000000001</v>
          </cell>
          <cell r="D245" t="str">
            <v>200</v>
          </cell>
          <cell r="F245">
            <v>-2997.35</v>
          </cell>
          <cell r="G245">
            <v>9</v>
          </cell>
          <cell r="H245" t="str">
            <v>2009-09-30</v>
          </cell>
        </row>
        <row r="246">
          <cell r="A246" t="str">
            <v>481003</v>
          </cell>
          <cell r="B246" t="str">
            <v>1015</v>
          </cell>
          <cell r="C246">
            <v>-11335.68</v>
          </cell>
          <cell r="D246" t="str">
            <v>200</v>
          </cell>
          <cell r="F246">
            <v>-2035.16</v>
          </cell>
          <cell r="G246">
            <v>10</v>
          </cell>
          <cell r="H246" t="str">
            <v>2009-10-31</v>
          </cell>
        </row>
        <row r="247">
          <cell r="A247" t="str">
            <v>481003</v>
          </cell>
          <cell r="B247" t="str">
            <v>1015</v>
          </cell>
          <cell r="C247">
            <v>-12472.28</v>
          </cell>
          <cell r="D247" t="str">
            <v>200</v>
          </cell>
          <cell r="F247">
            <v>-2260.79</v>
          </cell>
          <cell r="G247">
            <v>12</v>
          </cell>
          <cell r="H247" t="str">
            <v>2009-12-31</v>
          </cell>
        </row>
        <row r="248">
          <cell r="A248" t="str">
            <v>481003</v>
          </cell>
          <cell r="B248" t="str">
            <v>1015</v>
          </cell>
          <cell r="C248">
            <v>-14671.8</v>
          </cell>
          <cell r="D248" t="str">
            <v>200</v>
          </cell>
          <cell r="F248">
            <v>-2659.51</v>
          </cell>
          <cell r="G248">
            <v>2</v>
          </cell>
          <cell r="H248" t="str">
            <v>2010-02-28</v>
          </cell>
        </row>
        <row r="249">
          <cell r="A249" t="str">
            <v>481003</v>
          </cell>
          <cell r="B249" t="str">
            <v>1015</v>
          </cell>
          <cell r="C249">
            <v>-18362.2</v>
          </cell>
          <cell r="D249" t="str">
            <v>200</v>
          </cell>
          <cell r="F249">
            <v>-3328.49</v>
          </cell>
          <cell r="G249">
            <v>2</v>
          </cell>
          <cell r="H249" t="str">
            <v>2010-02-28</v>
          </cell>
        </row>
        <row r="250">
          <cell r="A250" t="str">
            <v>481003</v>
          </cell>
          <cell r="B250" t="str">
            <v>1015</v>
          </cell>
          <cell r="C250">
            <v>-13255.53</v>
          </cell>
          <cell r="D250" t="str">
            <v>200</v>
          </cell>
          <cell r="F250">
            <v>-2402.81</v>
          </cell>
          <cell r="G250">
            <v>3</v>
          </cell>
          <cell r="H250" t="str">
            <v>2010-03-31</v>
          </cell>
        </row>
        <row r="251">
          <cell r="A251" t="str">
            <v>481003</v>
          </cell>
          <cell r="B251" t="str">
            <v>1015</v>
          </cell>
          <cell r="C251">
            <v>-9278.39</v>
          </cell>
          <cell r="D251" t="str">
            <v>200</v>
          </cell>
          <cell r="F251">
            <v>-1681.87</v>
          </cell>
          <cell r="G251">
            <v>3</v>
          </cell>
          <cell r="H251" t="str">
            <v>2010-03-31</v>
          </cell>
        </row>
        <row r="252">
          <cell r="A252" t="str">
            <v>481003</v>
          </cell>
          <cell r="B252" t="str">
            <v>1015</v>
          </cell>
          <cell r="C252">
            <v>-5351.29</v>
          </cell>
          <cell r="D252" t="str">
            <v>200</v>
          </cell>
          <cell r="F252">
            <v>-970.01</v>
          </cell>
          <cell r="G252">
            <v>3</v>
          </cell>
          <cell r="H252" t="str">
            <v>2010-03-31</v>
          </cell>
        </row>
        <row r="253">
          <cell r="A253" t="str">
            <v>481003</v>
          </cell>
          <cell r="B253" t="str">
            <v>1015</v>
          </cell>
          <cell r="C253">
            <v>-1791.01</v>
          </cell>
          <cell r="D253" t="str">
            <v>200</v>
          </cell>
          <cell r="F253">
            <v>-317.48</v>
          </cell>
          <cell r="G253">
            <v>4</v>
          </cell>
          <cell r="H253" t="str">
            <v>2010-04-30</v>
          </cell>
        </row>
        <row r="254">
          <cell r="A254" t="str">
            <v>481003</v>
          </cell>
          <cell r="B254" t="str">
            <v>1015</v>
          </cell>
          <cell r="C254">
            <v>-22155.279999999999</v>
          </cell>
          <cell r="D254" t="str">
            <v>200</v>
          </cell>
          <cell r="F254">
            <v>-2655.42</v>
          </cell>
          <cell r="G254">
            <v>5</v>
          </cell>
          <cell r="H254" t="str">
            <v>2010-05-31</v>
          </cell>
        </row>
        <row r="255">
          <cell r="A255" t="str">
            <v>481003</v>
          </cell>
          <cell r="B255" t="str">
            <v>1015</v>
          </cell>
          <cell r="C255">
            <v>-7648.13</v>
          </cell>
          <cell r="D255" t="str">
            <v>200</v>
          </cell>
          <cell r="F255">
            <v>-1386.35</v>
          </cell>
          <cell r="G255">
            <v>5</v>
          </cell>
          <cell r="H255" t="str">
            <v>2010-05-31</v>
          </cell>
        </row>
        <row r="256">
          <cell r="A256" t="str">
            <v>481003</v>
          </cell>
          <cell r="B256" t="str">
            <v>1015</v>
          </cell>
          <cell r="C256">
            <v>-18605.38</v>
          </cell>
          <cell r="D256" t="str">
            <v>200</v>
          </cell>
          <cell r="F256">
            <v>-1862.85</v>
          </cell>
          <cell r="G256">
            <v>7</v>
          </cell>
          <cell r="H256" t="str">
            <v>2009-07-31</v>
          </cell>
        </row>
        <row r="257">
          <cell r="A257" t="str">
            <v>481003</v>
          </cell>
          <cell r="B257" t="str">
            <v>1015</v>
          </cell>
          <cell r="C257">
            <v>-4012.31</v>
          </cell>
          <cell r="D257" t="str">
            <v>200</v>
          </cell>
          <cell r="F257">
            <v>-401.76</v>
          </cell>
          <cell r="G257">
            <v>7</v>
          </cell>
          <cell r="H257" t="str">
            <v>2009-07-31</v>
          </cell>
        </row>
        <row r="258">
          <cell r="A258" t="str">
            <v>481003</v>
          </cell>
          <cell r="B258" t="str">
            <v>1015</v>
          </cell>
          <cell r="C258">
            <v>-10328.870000000001</v>
          </cell>
          <cell r="D258" t="str">
            <v>200</v>
          </cell>
          <cell r="F258">
            <v>-1034.1600000000001</v>
          </cell>
          <cell r="G258">
            <v>7</v>
          </cell>
          <cell r="H258" t="str">
            <v>2009-07-31</v>
          </cell>
        </row>
        <row r="259">
          <cell r="A259" t="str">
            <v>481003</v>
          </cell>
          <cell r="B259" t="str">
            <v>1015</v>
          </cell>
          <cell r="C259">
            <v>-377.18</v>
          </cell>
          <cell r="D259" t="str">
            <v>200</v>
          </cell>
          <cell r="F259">
            <v>-40.65</v>
          </cell>
          <cell r="G259">
            <v>8</v>
          </cell>
          <cell r="H259" t="str">
            <v>2009-08-31</v>
          </cell>
        </row>
        <row r="260">
          <cell r="A260" t="str">
            <v>481003</v>
          </cell>
          <cell r="B260" t="str">
            <v>1015</v>
          </cell>
          <cell r="C260">
            <v>-12538.94</v>
          </cell>
          <cell r="D260" t="str">
            <v>200</v>
          </cell>
          <cell r="F260">
            <v>-1255.44</v>
          </cell>
          <cell r="G260">
            <v>8</v>
          </cell>
          <cell r="H260" t="str">
            <v>2009-08-31</v>
          </cell>
        </row>
        <row r="261">
          <cell r="A261" t="str">
            <v>481003</v>
          </cell>
          <cell r="B261" t="str">
            <v>1015</v>
          </cell>
          <cell r="C261">
            <v>-4325.54</v>
          </cell>
          <cell r="D261" t="str">
            <v>200</v>
          </cell>
          <cell r="F261">
            <v>-433.1</v>
          </cell>
          <cell r="G261">
            <v>9</v>
          </cell>
          <cell r="H261" t="str">
            <v>2009-09-30</v>
          </cell>
        </row>
        <row r="262">
          <cell r="A262" t="str">
            <v>481003</v>
          </cell>
          <cell r="B262" t="str">
            <v>1015</v>
          </cell>
          <cell r="C262">
            <v>-3314.77</v>
          </cell>
          <cell r="D262" t="str">
            <v>200</v>
          </cell>
          <cell r="F262">
            <v>-331.92</v>
          </cell>
          <cell r="G262">
            <v>9</v>
          </cell>
          <cell r="H262" t="str">
            <v>2009-09-30</v>
          </cell>
        </row>
        <row r="263">
          <cell r="A263" t="str">
            <v>481003</v>
          </cell>
          <cell r="B263" t="str">
            <v>1015</v>
          </cell>
          <cell r="C263">
            <v>-386.4</v>
          </cell>
          <cell r="D263" t="str">
            <v>200</v>
          </cell>
          <cell r="F263">
            <v>-41.64</v>
          </cell>
          <cell r="G263">
            <v>10</v>
          </cell>
          <cell r="H263" t="str">
            <v>2009-10-31</v>
          </cell>
        </row>
        <row r="264">
          <cell r="A264" t="str">
            <v>481003</v>
          </cell>
          <cell r="B264" t="str">
            <v>1015</v>
          </cell>
          <cell r="C264">
            <v>-14994.72</v>
          </cell>
          <cell r="D264" t="str">
            <v>200</v>
          </cell>
          <cell r="F264">
            <v>-1501.32</v>
          </cell>
          <cell r="G264">
            <v>10</v>
          </cell>
          <cell r="H264" t="str">
            <v>2009-10-31</v>
          </cell>
        </row>
        <row r="265">
          <cell r="A265" t="str">
            <v>481003</v>
          </cell>
          <cell r="B265" t="str">
            <v>1015</v>
          </cell>
          <cell r="C265">
            <v>-13712.31</v>
          </cell>
          <cell r="D265" t="str">
            <v>200</v>
          </cell>
          <cell r="F265">
            <v>-1415.54</v>
          </cell>
          <cell r="G265">
            <v>12</v>
          </cell>
          <cell r="H265" t="str">
            <v>2009-12-31</v>
          </cell>
        </row>
        <row r="266">
          <cell r="A266" t="str">
            <v>481003</v>
          </cell>
          <cell r="B266" t="str">
            <v>1015</v>
          </cell>
          <cell r="C266">
            <v>-17168.77</v>
          </cell>
          <cell r="D266" t="str">
            <v>200</v>
          </cell>
          <cell r="F266">
            <v>-1772.52</v>
          </cell>
          <cell r="G266">
            <v>1</v>
          </cell>
          <cell r="H266" t="str">
            <v>2010-01-31</v>
          </cell>
        </row>
        <row r="267">
          <cell r="A267" t="str">
            <v>481003</v>
          </cell>
          <cell r="B267" t="str">
            <v>1015</v>
          </cell>
          <cell r="C267">
            <v>-19006.41</v>
          </cell>
          <cell r="D267" t="str">
            <v>200</v>
          </cell>
          <cell r="F267">
            <v>-1962.24</v>
          </cell>
          <cell r="G267">
            <v>2</v>
          </cell>
          <cell r="H267" t="str">
            <v>2010-02-28</v>
          </cell>
        </row>
        <row r="268">
          <cell r="A268" t="str">
            <v>481003</v>
          </cell>
          <cell r="B268" t="str">
            <v>1015</v>
          </cell>
          <cell r="C268">
            <v>-99.72</v>
          </cell>
          <cell r="D268" t="str">
            <v>200</v>
          </cell>
          <cell r="F268">
            <v>-11.17</v>
          </cell>
          <cell r="G268">
            <v>3</v>
          </cell>
          <cell r="H268" t="str">
            <v>2010-03-31</v>
          </cell>
        </row>
        <row r="269">
          <cell r="A269" t="str">
            <v>481003</v>
          </cell>
          <cell r="B269" t="str">
            <v>1015</v>
          </cell>
          <cell r="C269">
            <v>-9448.0300000000007</v>
          </cell>
          <cell r="D269" t="str">
            <v>200</v>
          </cell>
          <cell r="F269">
            <v>-975.42</v>
          </cell>
          <cell r="G269">
            <v>5</v>
          </cell>
          <cell r="H269" t="str">
            <v>2010-05-31</v>
          </cell>
        </row>
        <row r="270">
          <cell r="A270" t="str">
            <v>481003</v>
          </cell>
          <cell r="B270" t="str">
            <v>1015</v>
          </cell>
          <cell r="C270">
            <v>-33480.9</v>
          </cell>
          <cell r="D270" t="str">
            <v>200</v>
          </cell>
          <cell r="F270">
            <v>-3456.6</v>
          </cell>
          <cell r="G270">
            <v>6</v>
          </cell>
          <cell r="H270" t="str">
            <v>2010-06-30</v>
          </cell>
        </row>
        <row r="271">
          <cell r="A271" t="str">
            <v>481003</v>
          </cell>
          <cell r="B271" t="str">
            <v>1015</v>
          </cell>
          <cell r="C271">
            <v>-30.94</v>
          </cell>
          <cell r="D271" t="str">
            <v>200</v>
          </cell>
          <cell r="F271">
            <v>-8.7100000000000009</v>
          </cell>
          <cell r="G271">
            <v>8</v>
          </cell>
          <cell r="H271" t="str">
            <v>2009-08-31</v>
          </cell>
        </row>
        <row r="272">
          <cell r="A272" t="str">
            <v>481003</v>
          </cell>
          <cell r="B272" t="str">
            <v>1015</v>
          </cell>
          <cell r="C272">
            <v>-22.82</v>
          </cell>
          <cell r="D272" t="str">
            <v>200</v>
          </cell>
          <cell r="F272">
            <v>-6.43</v>
          </cell>
          <cell r="G272">
            <v>9</v>
          </cell>
          <cell r="H272" t="str">
            <v>2009-09-30</v>
          </cell>
        </row>
        <row r="273">
          <cell r="A273" t="str">
            <v>481003</v>
          </cell>
          <cell r="B273" t="str">
            <v>1015</v>
          </cell>
          <cell r="C273">
            <v>-2158.7399999999998</v>
          </cell>
          <cell r="D273" t="str">
            <v>200</v>
          </cell>
          <cell r="F273">
            <v>-452.36</v>
          </cell>
          <cell r="G273">
            <v>9</v>
          </cell>
          <cell r="H273" t="str">
            <v>2009-09-30</v>
          </cell>
        </row>
        <row r="274">
          <cell r="A274" t="str">
            <v>481003</v>
          </cell>
          <cell r="B274" t="str">
            <v>1015</v>
          </cell>
          <cell r="C274">
            <v>-16.399999999999999</v>
          </cell>
          <cell r="D274" t="str">
            <v>200</v>
          </cell>
          <cell r="F274">
            <v>-4.62</v>
          </cell>
          <cell r="G274">
            <v>10</v>
          </cell>
          <cell r="H274" t="str">
            <v>2009-10-31</v>
          </cell>
        </row>
        <row r="275">
          <cell r="A275" t="str">
            <v>481003</v>
          </cell>
          <cell r="B275" t="str">
            <v>1015</v>
          </cell>
          <cell r="C275">
            <v>-14477.1</v>
          </cell>
          <cell r="D275" t="str">
            <v>200</v>
          </cell>
          <cell r="F275">
            <v>-2616.3000000000002</v>
          </cell>
          <cell r="G275">
            <v>10</v>
          </cell>
          <cell r="H275" t="str">
            <v>2009-10-31</v>
          </cell>
        </row>
        <row r="276">
          <cell r="A276" t="str">
            <v>481003</v>
          </cell>
          <cell r="B276" t="str">
            <v>1015</v>
          </cell>
          <cell r="C276">
            <v>-26.39</v>
          </cell>
          <cell r="D276" t="str">
            <v>200</v>
          </cell>
          <cell r="F276">
            <v>-7.43</v>
          </cell>
          <cell r="G276">
            <v>11</v>
          </cell>
          <cell r="H276" t="str">
            <v>2009-11-30</v>
          </cell>
        </row>
        <row r="277">
          <cell r="A277" t="str">
            <v>481003</v>
          </cell>
          <cell r="B277" t="str">
            <v>1015</v>
          </cell>
          <cell r="C277">
            <v>-27.16</v>
          </cell>
          <cell r="D277" t="str">
            <v>200</v>
          </cell>
          <cell r="F277">
            <v>-7.65</v>
          </cell>
          <cell r="G277">
            <v>12</v>
          </cell>
          <cell r="H277" t="str">
            <v>2009-12-31</v>
          </cell>
        </row>
        <row r="278">
          <cell r="A278" t="str">
            <v>481003</v>
          </cell>
          <cell r="B278" t="str">
            <v>1015</v>
          </cell>
          <cell r="C278">
            <v>-9028.2800000000007</v>
          </cell>
          <cell r="D278" t="str">
            <v>200</v>
          </cell>
          <cell r="F278">
            <v>-1649.43</v>
          </cell>
          <cell r="G278">
            <v>3</v>
          </cell>
          <cell r="H278" t="str">
            <v>2010-03-31</v>
          </cell>
        </row>
        <row r="279">
          <cell r="A279" t="str">
            <v>481003</v>
          </cell>
          <cell r="B279" t="str">
            <v>1015</v>
          </cell>
          <cell r="C279">
            <v>10.41</v>
          </cell>
          <cell r="D279" t="str">
            <v>200</v>
          </cell>
          <cell r="F279">
            <v>2.93</v>
          </cell>
          <cell r="G279">
            <v>6</v>
          </cell>
          <cell r="H279" t="str">
            <v>2010-06-30</v>
          </cell>
        </row>
        <row r="280">
          <cell r="A280" t="str">
            <v>481003</v>
          </cell>
          <cell r="B280" t="str">
            <v>1015</v>
          </cell>
          <cell r="C280">
            <v>-30151.439999999999</v>
          </cell>
          <cell r="D280" t="str">
            <v>200</v>
          </cell>
          <cell r="F280">
            <v>-3652.52</v>
          </cell>
          <cell r="G280">
            <v>8</v>
          </cell>
          <cell r="H280" t="str">
            <v>2009-08-31</v>
          </cell>
        </row>
        <row r="281">
          <cell r="A281" t="str">
            <v>481003</v>
          </cell>
          <cell r="B281" t="str">
            <v>1015</v>
          </cell>
          <cell r="C281">
            <v>-2505.8200000000002</v>
          </cell>
          <cell r="D281" t="str">
            <v>200</v>
          </cell>
          <cell r="F281">
            <v>-398.28</v>
          </cell>
          <cell r="G281">
            <v>8</v>
          </cell>
          <cell r="H281" t="str">
            <v>2009-08-31</v>
          </cell>
        </row>
        <row r="282">
          <cell r="A282" t="str">
            <v>481003</v>
          </cell>
          <cell r="B282" t="str">
            <v>1015</v>
          </cell>
          <cell r="C282">
            <v>-14569.48</v>
          </cell>
          <cell r="D282" t="str">
            <v>200</v>
          </cell>
          <cell r="F282">
            <v>-1750.87</v>
          </cell>
          <cell r="G282">
            <v>8</v>
          </cell>
          <cell r="H282" t="str">
            <v>2009-08-31</v>
          </cell>
        </row>
        <row r="283">
          <cell r="A283" t="str">
            <v>481003</v>
          </cell>
          <cell r="B283" t="str">
            <v>1015</v>
          </cell>
          <cell r="C283">
            <v>-30603.51</v>
          </cell>
          <cell r="D283" t="str">
            <v>200</v>
          </cell>
          <cell r="F283">
            <v>-4121.24</v>
          </cell>
          <cell r="G283">
            <v>9</v>
          </cell>
          <cell r="H283" t="str">
            <v>2009-09-30</v>
          </cell>
        </row>
        <row r="284">
          <cell r="A284" t="str">
            <v>481003</v>
          </cell>
          <cell r="B284" t="str">
            <v>1015</v>
          </cell>
          <cell r="C284">
            <v>-12777.91</v>
          </cell>
          <cell r="D284" t="str">
            <v>200</v>
          </cell>
          <cell r="F284">
            <v>-2193.69</v>
          </cell>
          <cell r="G284">
            <v>9</v>
          </cell>
          <cell r="H284" t="str">
            <v>2009-09-30</v>
          </cell>
        </row>
        <row r="285">
          <cell r="A285" t="str">
            <v>481003</v>
          </cell>
          <cell r="B285" t="str">
            <v>1015</v>
          </cell>
          <cell r="C285">
            <v>-16466.490000000002</v>
          </cell>
          <cell r="D285" t="str">
            <v>200</v>
          </cell>
          <cell r="F285">
            <v>-2957.68</v>
          </cell>
          <cell r="G285">
            <v>10</v>
          </cell>
          <cell r="H285" t="str">
            <v>2009-10-31</v>
          </cell>
        </row>
        <row r="286">
          <cell r="A286" t="str">
            <v>481003</v>
          </cell>
          <cell r="B286" t="str">
            <v>1015</v>
          </cell>
          <cell r="C286">
            <v>-6168.26</v>
          </cell>
          <cell r="D286" t="str">
            <v>200</v>
          </cell>
          <cell r="F286">
            <v>-1107.45</v>
          </cell>
          <cell r="G286">
            <v>10</v>
          </cell>
          <cell r="H286" t="str">
            <v>2009-10-31</v>
          </cell>
        </row>
        <row r="287">
          <cell r="A287" t="str">
            <v>481003</v>
          </cell>
          <cell r="B287" t="str">
            <v>1015</v>
          </cell>
          <cell r="C287">
            <v>-24753.07</v>
          </cell>
          <cell r="D287" t="str">
            <v>200</v>
          </cell>
          <cell r="F287">
            <v>-3144.41</v>
          </cell>
          <cell r="G287">
            <v>11</v>
          </cell>
          <cell r="H287" t="str">
            <v>2009-11-30</v>
          </cell>
        </row>
        <row r="288">
          <cell r="A288" t="str">
            <v>481003</v>
          </cell>
          <cell r="B288" t="str">
            <v>1015</v>
          </cell>
          <cell r="C288">
            <v>-21295.59</v>
          </cell>
          <cell r="D288" t="str">
            <v>200</v>
          </cell>
          <cell r="F288">
            <v>-3859.88</v>
          </cell>
          <cell r="G288">
            <v>11</v>
          </cell>
          <cell r="H288" t="str">
            <v>2009-11-30</v>
          </cell>
        </row>
        <row r="289">
          <cell r="A289" t="str">
            <v>481003</v>
          </cell>
          <cell r="B289" t="str">
            <v>1015</v>
          </cell>
          <cell r="C289">
            <v>-17618.89</v>
          </cell>
          <cell r="D289" t="str">
            <v>200</v>
          </cell>
          <cell r="F289">
            <v>-3193.69</v>
          </cell>
          <cell r="G289">
            <v>11</v>
          </cell>
          <cell r="H289" t="str">
            <v>2009-11-30</v>
          </cell>
        </row>
        <row r="290">
          <cell r="A290" t="str">
            <v>481003</v>
          </cell>
          <cell r="B290" t="str">
            <v>1015</v>
          </cell>
          <cell r="C290">
            <v>-7909.69</v>
          </cell>
          <cell r="D290" t="str">
            <v>200</v>
          </cell>
          <cell r="F290">
            <v>-1370.4</v>
          </cell>
          <cell r="G290">
            <v>12</v>
          </cell>
          <cell r="H290" t="str">
            <v>2009-12-31</v>
          </cell>
        </row>
        <row r="291">
          <cell r="A291" t="str">
            <v>481003</v>
          </cell>
          <cell r="B291" t="str">
            <v>1015</v>
          </cell>
          <cell r="C291">
            <v>-15242.04</v>
          </cell>
          <cell r="D291" t="str">
            <v>200</v>
          </cell>
          <cell r="F291">
            <v>-2762.88</v>
          </cell>
          <cell r="G291">
            <v>1</v>
          </cell>
          <cell r="H291" t="str">
            <v>2010-01-31</v>
          </cell>
        </row>
        <row r="292">
          <cell r="A292" t="str">
            <v>481003</v>
          </cell>
          <cell r="B292" t="str">
            <v>1015</v>
          </cell>
          <cell r="C292">
            <v>-23991.52</v>
          </cell>
          <cell r="D292" t="str">
            <v>200</v>
          </cell>
          <cell r="F292">
            <v>-3884.12</v>
          </cell>
          <cell r="G292">
            <v>1</v>
          </cell>
          <cell r="H292" t="str">
            <v>2010-01-31</v>
          </cell>
        </row>
        <row r="293">
          <cell r="A293" t="str">
            <v>481003</v>
          </cell>
          <cell r="B293" t="str">
            <v>1015</v>
          </cell>
          <cell r="C293">
            <v>-1167.23</v>
          </cell>
          <cell r="D293" t="str">
            <v>200</v>
          </cell>
          <cell r="F293">
            <v>-206.9</v>
          </cell>
          <cell r="G293">
            <v>2</v>
          </cell>
          <cell r="H293" t="str">
            <v>2010-02-28</v>
          </cell>
        </row>
        <row r="294">
          <cell r="A294" t="str">
            <v>481003</v>
          </cell>
          <cell r="B294" t="str">
            <v>1015</v>
          </cell>
          <cell r="C294">
            <v>-9250.58</v>
          </cell>
          <cell r="D294" t="str">
            <v>200</v>
          </cell>
          <cell r="F294">
            <v>-1676.82</v>
          </cell>
          <cell r="G294">
            <v>2</v>
          </cell>
          <cell r="H294" t="str">
            <v>2010-02-28</v>
          </cell>
        </row>
        <row r="295">
          <cell r="A295" t="str">
            <v>481003</v>
          </cell>
          <cell r="B295" t="str">
            <v>1015</v>
          </cell>
          <cell r="C295">
            <v>-9856.49</v>
          </cell>
          <cell r="D295" t="str">
            <v>200</v>
          </cell>
          <cell r="F295">
            <v>-1786.72</v>
          </cell>
          <cell r="G295">
            <v>2</v>
          </cell>
          <cell r="H295" t="str">
            <v>2010-02-28</v>
          </cell>
        </row>
        <row r="296">
          <cell r="A296" t="str">
            <v>481003</v>
          </cell>
          <cell r="B296" t="str">
            <v>1015</v>
          </cell>
          <cell r="C296">
            <v>-17658.25</v>
          </cell>
          <cell r="D296" t="str">
            <v>200</v>
          </cell>
          <cell r="F296">
            <v>-3200.51</v>
          </cell>
          <cell r="G296">
            <v>2</v>
          </cell>
          <cell r="H296" t="str">
            <v>2010-02-28</v>
          </cell>
        </row>
        <row r="297">
          <cell r="A297" t="str">
            <v>481003</v>
          </cell>
          <cell r="B297" t="str">
            <v>1015</v>
          </cell>
          <cell r="C297">
            <v>-1609.15</v>
          </cell>
          <cell r="D297" t="str">
            <v>200</v>
          </cell>
          <cell r="F297">
            <v>-285.25</v>
          </cell>
          <cell r="G297">
            <v>3</v>
          </cell>
          <cell r="H297" t="str">
            <v>2010-03-31</v>
          </cell>
        </row>
        <row r="298">
          <cell r="A298" t="str">
            <v>481003</v>
          </cell>
          <cell r="B298" t="str">
            <v>1015</v>
          </cell>
          <cell r="C298">
            <v>-8394.91</v>
          </cell>
          <cell r="D298" t="str">
            <v>200</v>
          </cell>
          <cell r="F298">
            <v>-1521.72</v>
          </cell>
          <cell r="G298">
            <v>3</v>
          </cell>
          <cell r="H298" t="str">
            <v>2010-03-31</v>
          </cell>
        </row>
        <row r="299">
          <cell r="A299" t="str">
            <v>481003</v>
          </cell>
          <cell r="B299" t="str">
            <v>1015</v>
          </cell>
          <cell r="C299">
            <v>-20365.97</v>
          </cell>
          <cell r="D299" t="str">
            <v>200</v>
          </cell>
          <cell r="F299">
            <v>-3691.31</v>
          </cell>
          <cell r="G299">
            <v>5</v>
          </cell>
          <cell r="H299" t="str">
            <v>2010-05-31</v>
          </cell>
        </row>
        <row r="300">
          <cell r="A300" t="str">
            <v>481003</v>
          </cell>
          <cell r="B300" t="str">
            <v>1015</v>
          </cell>
          <cell r="C300">
            <v>-11102.15</v>
          </cell>
          <cell r="D300" t="str">
            <v>200</v>
          </cell>
          <cell r="F300">
            <v>-1951.38</v>
          </cell>
          <cell r="G300">
            <v>6</v>
          </cell>
          <cell r="H300" t="str">
            <v>2010-06-30</v>
          </cell>
        </row>
        <row r="301">
          <cell r="A301" t="str">
            <v>481003</v>
          </cell>
          <cell r="B301" t="str">
            <v>1015</v>
          </cell>
          <cell r="C301">
            <v>-13748.87</v>
          </cell>
          <cell r="D301" t="str">
            <v>200</v>
          </cell>
          <cell r="F301">
            <v>-2408.12</v>
          </cell>
          <cell r="G301">
            <v>6</v>
          </cell>
          <cell r="H301" t="str">
            <v>2010-06-30</v>
          </cell>
        </row>
        <row r="302">
          <cell r="A302" t="str">
            <v>481003</v>
          </cell>
          <cell r="B302" t="str">
            <v>1015</v>
          </cell>
          <cell r="C302">
            <v>-14240.85</v>
          </cell>
          <cell r="D302" t="str">
            <v>200</v>
          </cell>
          <cell r="F302">
            <v>-1425.84</v>
          </cell>
          <cell r="G302">
            <v>7</v>
          </cell>
          <cell r="H302" t="str">
            <v>2009-07-31</v>
          </cell>
        </row>
        <row r="303">
          <cell r="A303" t="str">
            <v>481003</v>
          </cell>
          <cell r="B303" t="str">
            <v>1015</v>
          </cell>
          <cell r="C303">
            <v>-30149.57</v>
          </cell>
          <cell r="D303" t="str">
            <v>200</v>
          </cell>
          <cell r="F303">
            <v>-3018.67</v>
          </cell>
          <cell r="G303">
            <v>8</v>
          </cell>
          <cell r="H303" t="str">
            <v>2009-08-31</v>
          </cell>
        </row>
        <row r="304">
          <cell r="A304" t="str">
            <v>481003</v>
          </cell>
          <cell r="B304" t="str">
            <v>1015</v>
          </cell>
          <cell r="C304">
            <v>-3869.22</v>
          </cell>
          <cell r="D304" t="str">
            <v>200</v>
          </cell>
          <cell r="F304">
            <v>-387.42</v>
          </cell>
          <cell r="G304">
            <v>10</v>
          </cell>
          <cell r="H304" t="str">
            <v>2009-10-31</v>
          </cell>
        </row>
        <row r="305">
          <cell r="A305" t="str">
            <v>481003</v>
          </cell>
          <cell r="B305" t="str">
            <v>1015</v>
          </cell>
          <cell r="C305">
            <v>-9294.5499999999993</v>
          </cell>
          <cell r="D305" t="str">
            <v>200</v>
          </cell>
          <cell r="F305">
            <v>-930.6</v>
          </cell>
          <cell r="G305">
            <v>10</v>
          </cell>
          <cell r="H305" t="str">
            <v>2009-10-31</v>
          </cell>
        </row>
        <row r="306">
          <cell r="A306" t="str">
            <v>481003</v>
          </cell>
          <cell r="B306" t="str">
            <v>1015</v>
          </cell>
          <cell r="C306">
            <v>-415.36</v>
          </cell>
          <cell r="D306" t="str">
            <v>200</v>
          </cell>
          <cell r="F306">
            <v>-46.54</v>
          </cell>
          <cell r="G306">
            <v>11</v>
          </cell>
          <cell r="H306" t="str">
            <v>2009-11-30</v>
          </cell>
        </row>
        <row r="307">
          <cell r="A307" t="str">
            <v>481003</v>
          </cell>
          <cell r="B307" t="str">
            <v>1015</v>
          </cell>
          <cell r="C307">
            <v>-15242.79</v>
          </cell>
          <cell r="D307" t="str">
            <v>200</v>
          </cell>
          <cell r="F307">
            <v>-1573.68</v>
          </cell>
          <cell r="G307">
            <v>11</v>
          </cell>
          <cell r="H307" t="str">
            <v>2009-11-30</v>
          </cell>
        </row>
        <row r="308">
          <cell r="A308" t="str">
            <v>481003</v>
          </cell>
          <cell r="B308" t="str">
            <v>1015</v>
          </cell>
          <cell r="C308">
            <v>-131.22</v>
          </cell>
          <cell r="D308" t="str">
            <v>200</v>
          </cell>
          <cell r="F308">
            <v>-14.62</v>
          </cell>
          <cell r="G308">
            <v>1</v>
          </cell>
          <cell r="H308" t="str">
            <v>2010-01-31</v>
          </cell>
        </row>
        <row r="309">
          <cell r="A309" t="str">
            <v>481003</v>
          </cell>
          <cell r="B309" t="str">
            <v>1015</v>
          </cell>
          <cell r="C309">
            <v>-17758.07</v>
          </cell>
          <cell r="D309" t="str">
            <v>200</v>
          </cell>
          <cell r="F309">
            <v>-1833.36</v>
          </cell>
          <cell r="G309">
            <v>1</v>
          </cell>
          <cell r="H309" t="str">
            <v>2010-01-31</v>
          </cell>
        </row>
        <row r="310">
          <cell r="A310" t="str">
            <v>481003</v>
          </cell>
          <cell r="B310" t="str">
            <v>1015</v>
          </cell>
          <cell r="C310">
            <v>-14964.14</v>
          </cell>
          <cell r="D310" t="str">
            <v>200</v>
          </cell>
          <cell r="F310">
            <v>-1544.88</v>
          </cell>
          <cell r="G310">
            <v>2</v>
          </cell>
          <cell r="H310" t="str">
            <v>2010-02-28</v>
          </cell>
        </row>
        <row r="311">
          <cell r="A311" t="str">
            <v>481003</v>
          </cell>
          <cell r="B311" t="str">
            <v>1015</v>
          </cell>
          <cell r="C311">
            <v>6093.15</v>
          </cell>
          <cell r="D311" t="str">
            <v>200</v>
          </cell>
          <cell r="F311">
            <v>629.08000000000004</v>
          </cell>
          <cell r="G311">
            <v>3</v>
          </cell>
          <cell r="H311" t="str">
            <v>2010-03-31</v>
          </cell>
        </row>
        <row r="312">
          <cell r="A312" t="str">
            <v>481003</v>
          </cell>
          <cell r="B312" t="str">
            <v>1015</v>
          </cell>
          <cell r="C312">
            <v>-15513.61</v>
          </cell>
          <cell r="D312" t="str">
            <v>200</v>
          </cell>
          <cell r="F312">
            <v>-1601.64</v>
          </cell>
          <cell r="G312">
            <v>3</v>
          </cell>
          <cell r="H312" t="str">
            <v>2010-03-31</v>
          </cell>
        </row>
        <row r="313">
          <cell r="A313" t="str">
            <v>481003</v>
          </cell>
          <cell r="B313" t="str">
            <v>1015</v>
          </cell>
          <cell r="C313">
            <v>-39397.160000000003</v>
          </cell>
          <cell r="D313" t="str">
            <v>200</v>
          </cell>
          <cell r="F313">
            <v>-4067.4</v>
          </cell>
          <cell r="G313">
            <v>4</v>
          </cell>
          <cell r="H313" t="str">
            <v>2010-04-30</v>
          </cell>
        </row>
        <row r="314">
          <cell r="A314" t="str">
            <v>481003</v>
          </cell>
          <cell r="B314" t="str">
            <v>1015</v>
          </cell>
          <cell r="C314">
            <v>-18244.89</v>
          </cell>
          <cell r="D314" t="str">
            <v>200</v>
          </cell>
          <cell r="F314">
            <v>-1883.52</v>
          </cell>
          <cell r="G314">
            <v>4</v>
          </cell>
          <cell r="H314" t="str">
            <v>2010-04-30</v>
          </cell>
        </row>
        <row r="315">
          <cell r="A315" t="str">
            <v>481003</v>
          </cell>
          <cell r="B315" t="str">
            <v>1015</v>
          </cell>
          <cell r="C315">
            <v>-4281.68</v>
          </cell>
          <cell r="D315" t="str">
            <v>200</v>
          </cell>
          <cell r="F315">
            <v>-442.08</v>
          </cell>
          <cell r="G315">
            <v>4</v>
          </cell>
          <cell r="H315" t="str">
            <v>2010-04-30</v>
          </cell>
        </row>
        <row r="316">
          <cell r="A316" t="str">
            <v>481003</v>
          </cell>
          <cell r="B316" t="str">
            <v>1015</v>
          </cell>
          <cell r="C316">
            <v>-11974.57</v>
          </cell>
          <cell r="D316" t="str">
            <v>200</v>
          </cell>
          <cell r="F316">
            <v>-1236.24</v>
          </cell>
          <cell r="G316">
            <v>6</v>
          </cell>
          <cell r="H316" t="str">
            <v>2010-06-30</v>
          </cell>
        </row>
        <row r="317">
          <cell r="A317" t="str">
            <v>481004</v>
          </cell>
          <cell r="B317" t="str">
            <v>1015</v>
          </cell>
          <cell r="C317">
            <v>-247223</v>
          </cell>
          <cell r="D317" t="str">
            <v>202</v>
          </cell>
          <cell r="E317" t="str">
            <v>402</v>
          </cell>
          <cell r="F317">
            <v>-374183</v>
          </cell>
          <cell r="G317">
            <v>7</v>
          </cell>
          <cell r="H317" t="str">
            <v>2009-07-31</v>
          </cell>
        </row>
        <row r="318">
          <cell r="A318" t="str">
            <v>481000</v>
          </cell>
          <cell r="B318" t="str">
            <v>1015</v>
          </cell>
          <cell r="C318">
            <v>-177046.08</v>
          </cell>
          <cell r="D318" t="str">
            <v>202</v>
          </cell>
          <cell r="E318" t="str">
            <v>402</v>
          </cell>
          <cell r="F318">
            <v>-277508.94</v>
          </cell>
          <cell r="G318">
            <v>1</v>
          </cell>
          <cell r="H318" t="str">
            <v>2010-01-31</v>
          </cell>
        </row>
        <row r="319">
          <cell r="A319" t="str">
            <v>481004</v>
          </cell>
          <cell r="B319" t="str">
            <v>1015</v>
          </cell>
          <cell r="C319">
            <v>-188324.63</v>
          </cell>
          <cell r="D319" t="str">
            <v>202</v>
          </cell>
          <cell r="E319" t="str">
            <v>402</v>
          </cell>
          <cell r="F319">
            <v>-278099.09000000003</v>
          </cell>
          <cell r="G319">
            <v>6</v>
          </cell>
          <cell r="H319" t="str">
            <v>2010-06-30</v>
          </cell>
        </row>
        <row r="320">
          <cell r="A320" t="str">
            <v>481004</v>
          </cell>
          <cell r="B320" t="str">
            <v>1015</v>
          </cell>
          <cell r="C320">
            <v>-299</v>
          </cell>
          <cell r="D320" t="str">
            <v>202</v>
          </cell>
          <cell r="E320" t="str">
            <v>402</v>
          </cell>
          <cell r="F320">
            <v>-419</v>
          </cell>
          <cell r="G320">
            <v>10</v>
          </cell>
          <cell r="H320" t="str">
            <v>2009-10-31</v>
          </cell>
        </row>
        <row r="321">
          <cell r="A321" t="str">
            <v>481000</v>
          </cell>
          <cell r="B321" t="str">
            <v>1015</v>
          </cell>
          <cell r="C321">
            <v>-26005</v>
          </cell>
          <cell r="D321" t="str">
            <v>202</v>
          </cell>
          <cell r="E321" t="str">
            <v>402</v>
          </cell>
          <cell r="F321">
            <v>-43192</v>
          </cell>
          <cell r="G321">
            <v>11</v>
          </cell>
          <cell r="H321" t="str">
            <v>2009-11-30</v>
          </cell>
        </row>
        <row r="322">
          <cell r="A322" t="str">
            <v>481000</v>
          </cell>
          <cell r="B322" t="str">
            <v>1015</v>
          </cell>
          <cell r="C322">
            <v>-144084.79999999999</v>
          </cell>
          <cell r="D322" t="str">
            <v>202</v>
          </cell>
          <cell r="E322" t="str">
            <v>402</v>
          </cell>
          <cell r="F322">
            <v>-232594.67</v>
          </cell>
          <cell r="G322">
            <v>4</v>
          </cell>
          <cell r="H322" t="str">
            <v>2010-04-30</v>
          </cell>
        </row>
        <row r="323">
          <cell r="A323" t="str">
            <v>481000</v>
          </cell>
          <cell r="B323" t="str">
            <v>1015</v>
          </cell>
          <cell r="C323">
            <v>-16548</v>
          </cell>
          <cell r="D323" t="str">
            <v>202</v>
          </cell>
          <cell r="E323" t="str">
            <v>402</v>
          </cell>
          <cell r="F323">
            <v>-30070</v>
          </cell>
          <cell r="G323">
            <v>9</v>
          </cell>
          <cell r="H323" t="str">
            <v>2009-09-30</v>
          </cell>
        </row>
        <row r="324">
          <cell r="A324" t="str">
            <v>481004</v>
          </cell>
          <cell r="B324" t="str">
            <v>1015</v>
          </cell>
          <cell r="C324">
            <v>-524629</v>
          </cell>
          <cell r="D324" t="str">
            <v>202</v>
          </cell>
          <cell r="E324" t="str">
            <v>402</v>
          </cell>
          <cell r="F324">
            <v>-822193</v>
          </cell>
          <cell r="G324">
            <v>12</v>
          </cell>
          <cell r="H324" t="str">
            <v>2009-12-31</v>
          </cell>
        </row>
        <row r="325">
          <cell r="A325" t="str">
            <v>481004</v>
          </cell>
          <cell r="B325" t="str">
            <v>1015</v>
          </cell>
          <cell r="C325">
            <v>-322086.23</v>
          </cell>
          <cell r="D325" t="str">
            <v>202</v>
          </cell>
          <cell r="E325" t="str">
            <v>402</v>
          </cell>
          <cell r="F325">
            <v>-414209.2</v>
          </cell>
          <cell r="G325">
            <v>1</v>
          </cell>
          <cell r="H325" t="str">
            <v>2010-01-31</v>
          </cell>
        </row>
        <row r="326">
          <cell r="A326" t="str">
            <v>481004</v>
          </cell>
          <cell r="B326" t="str">
            <v>1015</v>
          </cell>
          <cell r="C326">
            <v>-310456.89</v>
          </cell>
          <cell r="D326" t="str">
            <v>202</v>
          </cell>
          <cell r="E326" t="str">
            <v>402</v>
          </cell>
          <cell r="F326">
            <v>-445211.58</v>
          </cell>
          <cell r="G326">
            <v>2</v>
          </cell>
          <cell r="H326" t="str">
            <v>2010-02-28</v>
          </cell>
        </row>
        <row r="327">
          <cell r="A327" t="str">
            <v>481000</v>
          </cell>
          <cell r="B327" t="str">
            <v>1015</v>
          </cell>
          <cell r="C327">
            <v>-147954.22</v>
          </cell>
          <cell r="D327" t="str">
            <v>202</v>
          </cell>
          <cell r="E327" t="str">
            <v>402</v>
          </cell>
          <cell r="F327">
            <v>-225378.32</v>
          </cell>
          <cell r="G327">
            <v>2</v>
          </cell>
          <cell r="H327" t="str">
            <v>2010-02-28</v>
          </cell>
        </row>
        <row r="328">
          <cell r="A328" t="str">
            <v>481004</v>
          </cell>
          <cell r="B328" t="str">
            <v>1015</v>
          </cell>
          <cell r="C328">
            <v>-321148.95</v>
          </cell>
          <cell r="D328" t="str">
            <v>202</v>
          </cell>
          <cell r="E328" t="str">
            <v>402</v>
          </cell>
          <cell r="F328">
            <v>-474833.2</v>
          </cell>
          <cell r="G328">
            <v>3</v>
          </cell>
          <cell r="H328" t="str">
            <v>2010-03-31</v>
          </cell>
        </row>
        <row r="329">
          <cell r="A329" t="str">
            <v>481004</v>
          </cell>
          <cell r="B329" t="str">
            <v>1015</v>
          </cell>
          <cell r="C329">
            <v>-183.16</v>
          </cell>
          <cell r="D329" t="str">
            <v>202</v>
          </cell>
          <cell r="E329" t="str">
            <v>402</v>
          </cell>
          <cell r="F329">
            <v>-207.42</v>
          </cell>
          <cell r="G329">
            <v>6</v>
          </cell>
          <cell r="H329" t="str">
            <v>2010-06-30</v>
          </cell>
        </row>
        <row r="330">
          <cell r="A330" t="str">
            <v>481000</v>
          </cell>
          <cell r="B330" t="str">
            <v>1015</v>
          </cell>
          <cell r="C330">
            <v>-118779.57</v>
          </cell>
          <cell r="D330" t="str">
            <v>202</v>
          </cell>
          <cell r="E330" t="str">
            <v>402</v>
          </cell>
          <cell r="F330">
            <v>-200917.67</v>
          </cell>
          <cell r="G330">
            <v>6</v>
          </cell>
          <cell r="H330" t="str">
            <v>2010-06-30</v>
          </cell>
        </row>
        <row r="331">
          <cell r="A331" t="str">
            <v>481004</v>
          </cell>
          <cell r="B331" t="str">
            <v>1015</v>
          </cell>
          <cell r="C331">
            <v>-291363</v>
          </cell>
          <cell r="D331" t="str">
            <v>202</v>
          </cell>
          <cell r="E331" t="str">
            <v>402</v>
          </cell>
          <cell r="F331">
            <v>-468752</v>
          </cell>
          <cell r="G331">
            <v>8</v>
          </cell>
          <cell r="H331" t="str">
            <v>2009-08-31</v>
          </cell>
        </row>
        <row r="332">
          <cell r="A332" t="str">
            <v>481004</v>
          </cell>
          <cell r="B332" t="str">
            <v>1015</v>
          </cell>
          <cell r="C332">
            <v>-381609</v>
          </cell>
          <cell r="D332" t="str">
            <v>202</v>
          </cell>
          <cell r="E332" t="str">
            <v>402</v>
          </cell>
          <cell r="F332">
            <v>-655581</v>
          </cell>
          <cell r="G332">
            <v>10</v>
          </cell>
          <cell r="H332" t="str">
            <v>2009-10-31</v>
          </cell>
        </row>
        <row r="333">
          <cell r="A333" t="str">
            <v>481000</v>
          </cell>
          <cell r="B333" t="str">
            <v>1015</v>
          </cell>
          <cell r="C333">
            <v>-118422.55</v>
          </cell>
          <cell r="D333" t="str">
            <v>202</v>
          </cell>
          <cell r="E333" t="str">
            <v>402</v>
          </cell>
          <cell r="F333">
            <v>-198808.56</v>
          </cell>
          <cell r="G333">
            <v>5</v>
          </cell>
          <cell r="H333" t="str">
            <v>2010-05-31</v>
          </cell>
        </row>
        <row r="334">
          <cell r="A334" t="str">
            <v>481000</v>
          </cell>
          <cell r="B334" t="str">
            <v>1015</v>
          </cell>
          <cell r="C334">
            <v>-21937</v>
          </cell>
          <cell r="D334" t="str">
            <v>202</v>
          </cell>
          <cell r="E334" t="str">
            <v>402</v>
          </cell>
          <cell r="F334">
            <v>-41551</v>
          </cell>
          <cell r="G334">
            <v>10</v>
          </cell>
          <cell r="H334" t="str">
            <v>2009-10-31</v>
          </cell>
        </row>
        <row r="335">
          <cell r="A335" t="str">
            <v>481004</v>
          </cell>
          <cell r="B335" t="str">
            <v>1015</v>
          </cell>
          <cell r="C335">
            <v>-415050</v>
          </cell>
          <cell r="D335" t="str">
            <v>202</v>
          </cell>
          <cell r="E335" t="str">
            <v>402</v>
          </cell>
          <cell r="F335">
            <v>-624193</v>
          </cell>
          <cell r="G335">
            <v>11</v>
          </cell>
          <cell r="H335" t="str">
            <v>2009-11-30</v>
          </cell>
        </row>
        <row r="336">
          <cell r="A336" t="str">
            <v>481000</v>
          </cell>
          <cell r="B336" t="str">
            <v>1015</v>
          </cell>
          <cell r="C336">
            <v>-148230.79</v>
          </cell>
          <cell r="D336" t="str">
            <v>202</v>
          </cell>
          <cell r="E336" t="str">
            <v>402</v>
          </cell>
          <cell r="F336">
            <v>-226066.72</v>
          </cell>
          <cell r="G336">
            <v>3</v>
          </cell>
          <cell r="H336" t="str">
            <v>2010-03-31</v>
          </cell>
        </row>
        <row r="337">
          <cell r="A337" t="str">
            <v>481004</v>
          </cell>
          <cell r="B337" t="str">
            <v>1015</v>
          </cell>
          <cell r="C337">
            <v>-410</v>
          </cell>
          <cell r="D337" t="str">
            <v>202</v>
          </cell>
          <cell r="E337" t="str">
            <v>402</v>
          </cell>
          <cell r="F337">
            <v>-553</v>
          </cell>
          <cell r="G337">
            <v>12</v>
          </cell>
          <cell r="H337" t="str">
            <v>2009-12-31</v>
          </cell>
        </row>
        <row r="338">
          <cell r="A338" t="str">
            <v>481004</v>
          </cell>
          <cell r="B338" t="str">
            <v>1015</v>
          </cell>
          <cell r="C338">
            <v>-357.38</v>
          </cell>
          <cell r="D338" t="str">
            <v>202</v>
          </cell>
          <cell r="E338" t="str">
            <v>402</v>
          </cell>
          <cell r="F338">
            <v>-701.12</v>
          </cell>
          <cell r="G338">
            <v>1</v>
          </cell>
          <cell r="H338" t="str">
            <v>2010-01-31</v>
          </cell>
        </row>
        <row r="339">
          <cell r="A339" t="str">
            <v>481004</v>
          </cell>
          <cell r="B339" t="str">
            <v>1015</v>
          </cell>
          <cell r="C339">
            <v>-330.5</v>
          </cell>
          <cell r="D339" t="str">
            <v>202</v>
          </cell>
          <cell r="E339" t="str">
            <v>402</v>
          </cell>
          <cell r="F339">
            <v>-498.42</v>
          </cell>
          <cell r="G339">
            <v>4</v>
          </cell>
          <cell r="H339" t="str">
            <v>2010-04-30</v>
          </cell>
        </row>
        <row r="340">
          <cell r="A340" t="str">
            <v>481000</v>
          </cell>
          <cell r="B340" t="str">
            <v>1015</v>
          </cell>
          <cell r="C340">
            <v>-15964</v>
          </cell>
          <cell r="D340" t="str">
            <v>202</v>
          </cell>
          <cell r="E340" t="str">
            <v>402</v>
          </cell>
          <cell r="F340">
            <v>-28763</v>
          </cell>
          <cell r="G340">
            <v>8</v>
          </cell>
          <cell r="H340" t="str">
            <v>2009-08-31</v>
          </cell>
        </row>
        <row r="341">
          <cell r="A341" t="str">
            <v>481004</v>
          </cell>
          <cell r="B341" t="str">
            <v>1015</v>
          </cell>
          <cell r="C341">
            <v>-212</v>
          </cell>
          <cell r="D341" t="str">
            <v>202</v>
          </cell>
          <cell r="E341" t="str">
            <v>402</v>
          </cell>
          <cell r="F341">
            <v>-250</v>
          </cell>
          <cell r="G341">
            <v>8</v>
          </cell>
          <cell r="H341" t="str">
            <v>2009-08-31</v>
          </cell>
        </row>
        <row r="342">
          <cell r="A342" t="str">
            <v>481004</v>
          </cell>
          <cell r="B342" t="str">
            <v>1015</v>
          </cell>
          <cell r="C342">
            <v>-274393</v>
          </cell>
          <cell r="D342" t="str">
            <v>202</v>
          </cell>
          <cell r="E342" t="str">
            <v>402</v>
          </cell>
          <cell r="F342">
            <v>-434822</v>
          </cell>
          <cell r="G342">
            <v>9</v>
          </cell>
          <cell r="H342" t="str">
            <v>2009-09-30</v>
          </cell>
        </row>
        <row r="343">
          <cell r="A343" t="str">
            <v>481004</v>
          </cell>
          <cell r="B343" t="str">
            <v>1015</v>
          </cell>
          <cell r="C343">
            <v>-214</v>
          </cell>
          <cell r="D343" t="str">
            <v>202</v>
          </cell>
          <cell r="E343" t="str">
            <v>402</v>
          </cell>
          <cell r="F343">
            <v>-253</v>
          </cell>
          <cell r="G343">
            <v>9</v>
          </cell>
          <cell r="H343" t="str">
            <v>2009-09-30</v>
          </cell>
        </row>
        <row r="344">
          <cell r="A344" t="str">
            <v>481004</v>
          </cell>
          <cell r="B344" t="str">
            <v>1015</v>
          </cell>
          <cell r="C344">
            <v>-334.45</v>
          </cell>
          <cell r="D344" t="str">
            <v>202</v>
          </cell>
          <cell r="E344" t="str">
            <v>402</v>
          </cell>
          <cell r="F344">
            <v>-424.47</v>
          </cell>
          <cell r="G344">
            <v>2</v>
          </cell>
          <cell r="H344" t="str">
            <v>2010-02-28</v>
          </cell>
        </row>
        <row r="345">
          <cell r="A345" t="str">
            <v>481004</v>
          </cell>
          <cell r="B345" t="str">
            <v>1015</v>
          </cell>
          <cell r="C345">
            <v>-270597.67</v>
          </cell>
          <cell r="D345" t="str">
            <v>202</v>
          </cell>
          <cell r="E345" t="str">
            <v>402</v>
          </cell>
          <cell r="F345">
            <v>-465855.44</v>
          </cell>
          <cell r="G345">
            <v>4</v>
          </cell>
          <cell r="H345" t="str">
            <v>2010-04-30</v>
          </cell>
        </row>
        <row r="346">
          <cell r="A346" t="str">
            <v>481004</v>
          </cell>
          <cell r="B346" t="str">
            <v>1015</v>
          </cell>
          <cell r="C346">
            <v>329365.43</v>
          </cell>
          <cell r="D346" t="str">
            <v>202</v>
          </cell>
          <cell r="E346" t="str">
            <v>402</v>
          </cell>
          <cell r="F346">
            <v>-372410.62</v>
          </cell>
          <cell r="G346">
            <v>5</v>
          </cell>
          <cell r="H346" t="str">
            <v>2010-05-31</v>
          </cell>
        </row>
        <row r="347">
          <cell r="A347" t="str">
            <v>481000</v>
          </cell>
          <cell r="B347" t="str">
            <v>1015</v>
          </cell>
          <cell r="C347">
            <v>-15086</v>
          </cell>
          <cell r="D347" t="str">
            <v>202</v>
          </cell>
          <cell r="E347" t="str">
            <v>402</v>
          </cell>
          <cell r="F347">
            <v>-26868</v>
          </cell>
          <cell r="G347">
            <v>7</v>
          </cell>
          <cell r="H347" t="str">
            <v>2009-07-31</v>
          </cell>
        </row>
        <row r="348">
          <cell r="A348" t="str">
            <v>481004</v>
          </cell>
          <cell r="B348" t="str">
            <v>1015</v>
          </cell>
          <cell r="C348">
            <v>-229</v>
          </cell>
          <cell r="D348" t="str">
            <v>202</v>
          </cell>
          <cell r="E348" t="str">
            <v>402</v>
          </cell>
          <cell r="F348">
            <v>-282</v>
          </cell>
          <cell r="G348">
            <v>7</v>
          </cell>
          <cell r="H348" t="str">
            <v>2009-07-31</v>
          </cell>
        </row>
        <row r="349">
          <cell r="A349" t="str">
            <v>481004</v>
          </cell>
          <cell r="B349" t="str">
            <v>1015</v>
          </cell>
          <cell r="C349">
            <v>-412</v>
          </cell>
          <cell r="D349" t="str">
            <v>202</v>
          </cell>
          <cell r="E349" t="str">
            <v>402</v>
          </cell>
          <cell r="F349">
            <v>-557</v>
          </cell>
          <cell r="G349">
            <v>11</v>
          </cell>
          <cell r="H349" t="str">
            <v>2009-11-30</v>
          </cell>
        </row>
        <row r="350">
          <cell r="A350" t="str">
            <v>481000</v>
          </cell>
          <cell r="B350" t="str">
            <v>1015</v>
          </cell>
          <cell r="C350">
            <v>-35016</v>
          </cell>
          <cell r="D350" t="str">
            <v>202</v>
          </cell>
          <cell r="E350" t="str">
            <v>402</v>
          </cell>
          <cell r="F350">
            <v>-58875</v>
          </cell>
          <cell r="G350">
            <v>12</v>
          </cell>
          <cell r="H350" t="str">
            <v>2009-12-31</v>
          </cell>
        </row>
        <row r="351">
          <cell r="A351" t="str">
            <v>481004</v>
          </cell>
          <cell r="B351" t="str">
            <v>1015</v>
          </cell>
          <cell r="C351">
            <v>-356.68</v>
          </cell>
          <cell r="D351" t="str">
            <v>202</v>
          </cell>
          <cell r="E351" t="str">
            <v>402</v>
          </cell>
          <cell r="F351">
            <v>-464.24</v>
          </cell>
          <cell r="G351">
            <v>3</v>
          </cell>
          <cell r="H351" t="str">
            <v>2010-03-31</v>
          </cell>
        </row>
        <row r="352">
          <cell r="A352" t="str">
            <v>481004</v>
          </cell>
          <cell r="B352" t="str">
            <v>1015</v>
          </cell>
          <cell r="C352">
            <v>-154.97999999999999</v>
          </cell>
          <cell r="D352" t="str">
            <v>202</v>
          </cell>
          <cell r="E352" t="str">
            <v>402</v>
          </cell>
          <cell r="F352">
            <v>-457.96</v>
          </cell>
          <cell r="G352">
            <v>5</v>
          </cell>
          <cell r="H352" t="str">
            <v>2010-05-31</v>
          </cell>
        </row>
        <row r="353">
          <cell r="A353" t="str">
            <v>481006</v>
          </cell>
          <cell r="B353" t="str">
            <v>1015</v>
          </cell>
          <cell r="C353">
            <v>-727.13</v>
          </cell>
          <cell r="D353" t="str">
            <v>202</v>
          </cell>
          <cell r="E353" t="str">
            <v>407</v>
          </cell>
          <cell r="F353">
            <v>-405.12</v>
          </cell>
          <cell r="G353">
            <v>8</v>
          </cell>
          <cell r="H353" t="str">
            <v>2009-08-31</v>
          </cell>
        </row>
        <row r="354">
          <cell r="A354" t="str">
            <v>480001</v>
          </cell>
          <cell r="B354" t="str">
            <v>1015</v>
          </cell>
          <cell r="C354">
            <v>447.82</v>
          </cell>
          <cell r="D354" t="str">
            <v>202</v>
          </cell>
          <cell r="E354" t="str">
            <v>407</v>
          </cell>
          <cell r="F354">
            <v>307.57</v>
          </cell>
          <cell r="G354">
            <v>9</v>
          </cell>
          <cell r="H354" t="str">
            <v>2009-09-30</v>
          </cell>
        </row>
        <row r="355">
          <cell r="A355" t="str">
            <v>481006</v>
          </cell>
          <cell r="B355" t="str">
            <v>1015</v>
          </cell>
          <cell r="C355">
            <v>-1060085.42</v>
          </cell>
          <cell r="D355" t="str">
            <v>202</v>
          </cell>
          <cell r="E355" t="str">
            <v>407</v>
          </cell>
          <cell r="F355">
            <v>-645222.81000000006</v>
          </cell>
          <cell r="G355">
            <v>11</v>
          </cell>
          <cell r="H355" t="str">
            <v>2009-11-30</v>
          </cell>
        </row>
        <row r="356">
          <cell r="A356" t="str">
            <v>481006</v>
          </cell>
          <cell r="B356" t="str">
            <v>1015</v>
          </cell>
          <cell r="C356">
            <v>-951.2</v>
          </cell>
          <cell r="D356" t="str">
            <v>202</v>
          </cell>
          <cell r="E356" t="str">
            <v>407</v>
          </cell>
          <cell r="F356">
            <v>-2010.71</v>
          </cell>
          <cell r="G356">
            <v>12</v>
          </cell>
          <cell r="H356" t="str">
            <v>2009-12-31</v>
          </cell>
        </row>
        <row r="357">
          <cell r="A357" t="str">
            <v>481006</v>
          </cell>
          <cell r="B357" t="str">
            <v>1015</v>
          </cell>
          <cell r="C357">
            <v>3313.08</v>
          </cell>
          <cell r="D357" t="str">
            <v>202</v>
          </cell>
          <cell r="E357" t="str">
            <v>407</v>
          </cell>
          <cell r="F357">
            <v>737</v>
          </cell>
          <cell r="G357">
            <v>1</v>
          </cell>
          <cell r="H357" t="str">
            <v>2010-01-31</v>
          </cell>
        </row>
        <row r="358">
          <cell r="A358" t="str">
            <v>481006</v>
          </cell>
          <cell r="B358" t="str">
            <v>1015</v>
          </cell>
          <cell r="C358">
            <v>1683</v>
          </cell>
          <cell r="D358" t="str">
            <v>202</v>
          </cell>
          <cell r="E358" t="str">
            <v>407</v>
          </cell>
          <cell r="F358">
            <v>-16</v>
          </cell>
          <cell r="G358">
            <v>2</v>
          </cell>
          <cell r="H358" t="str">
            <v>2010-02-28</v>
          </cell>
        </row>
        <row r="359">
          <cell r="A359" t="str">
            <v>481004</v>
          </cell>
          <cell r="B359" t="str">
            <v>1015</v>
          </cell>
          <cell r="C359">
            <v>-5041.38</v>
          </cell>
          <cell r="D359" t="str">
            <v>202</v>
          </cell>
          <cell r="E359" t="str">
            <v>407</v>
          </cell>
          <cell r="F359">
            <v>-1542.93</v>
          </cell>
          <cell r="G359">
            <v>7</v>
          </cell>
          <cell r="H359" t="str">
            <v>2009-07-31</v>
          </cell>
        </row>
        <row r="360">
          <cell r="A360" t="str">
            <v>480000</v>
          </cell>
          <cell r="B360" t="str">
            <v>1015</v>
          </cell>
          <cell r="C360">
            <v>-14305339.52</v>
          </cell>
          <cell r="D360" t="str">
            <v>202</v>
          </cell>
          <cell r="E360" t="str">
            <v>407</v>
          </cell>
          <cell r="F360">
            <v>-4971351.18</v>
          </cell>
          <cell r="G360">
            <v>11</v>
          </cell>
          <cell r="H360" t="str">
            <v>2009-11-30</v>
          </cell>
        </row>
        <row r="361">
          <cell r="A361" t="str">
            <v>481004</v>
          </cell>
          <cell r="B361" t="str">
            <v>1015</v>
          </cell>
          <cell r="C361">
            <v>-4920672.3499999996</v>
          </cell>
          <cell r="D361" t="str">
            <v>202</v>
          </cell>
          <cell r="E361" t="str">
            <v>407</v>
          </cell>
          <cell r="F361">
            <v>-3112864.98</v>
          </cell>
          <cell r="G361">
            <v>4</v>
          </cell>
          <cell r="H361" t="str">
            <v>2010-04-30</v>
          </cell>
        </row>
        <row r="362">
          <cell r="A362" t="str">
            <v>480001</v>
          </cell>
          <cell r="B362" t="str">
            <v>1015</v>
          </cell>
          <cell r="C362">
            <v>65314.239999999998</v>
          </cell>
          <cell r="D362" t="str">
            <v>202</v>
          </cell>
          <cell r="E362" t="str">
            <v>407</v>
          </cell>
          <cell r="F362">
            <v>126668.32</v>
          </cell>
          <cell r="G362">
            <v>8</v>
          </cell>
          <cell r="H362" t="str">
            <v>2009-08-31</v>
          </cell>
        </row>
        <row r="363">
          <cell r="A363" t="str">
            <v>481006</v>
          </cell>
          <cell r="B363" t="str">
            <v>1015</v>
          </cell>
          <cell r="C363">
            <v>-561070.77</v>
          </cell>
          <cell r="D363" t="str">
            <v>202</v>
          </cell>
          <cell r="E363" t="str">
            <v>407</v>
          </cell>
          <cell r="F363">
            <v>-578244.94999999995</v>
          </cell>
          <cell r="G363">
            <v>10</v>
          </cell>
          <cell r="H363" t="str">
            <v>2009-10-31</v>
          </cell>
        </row>
        <row r="364">
          <cell r="A364" t="str">
            <v>480001</v>
          </cell>
          <cell r="B364" t="str">
            <v>1015</v>
          </cell>
          <cell r="C364">
            <v>-4647730.4800000004</v>
          </cell>
          <cell r="D364" t="str">
            <v>202</v>
          </cell>
          <cell r="E364" t="str">
            <v>407</v>
          </cell>
          <cell r="F364">
            <v>-1638778.82</v>
          </cell>
          <cell r="G364">
            <v>11</v>
          </cell>
          <cell r="H364" t="str">
            <v>2009-11-30</v>
          </cell>
        </row>
        <row r="365">
          <cell r="A365" t="str">
            <v>480001</v>
          </cell>
          <cell r="B365" t="str">
            <v>1015</v>
          </cell>
          <cell r="C365">
            <v>-5878106.8600000003</v>
          </cell>
          <cell r="D365" t="str">
            <v>202</v>
          </cell>
          <cell r="E365" t="str">
            <v>407</v>
          </cell>
          <cell r="F365">
            <v>-2787751.06</v>
          </cell>
          <cell r="G365">
            <v>12</v>
          </cell>
          <cell r="H365" t="str">
            <v>2009-12-31</v>
          </cell>
        </row>
        <row r="366">
          <cell r="A366" t="str">
            <v>480001</v>
          </cell>
          <cell r="B366" t="str">
            <v>1015</v>
          </cell>
          <cell r="C366">
            <v>6966.98</v>
          </cell>
          <cell r="D366" t="str">
            <v>202</v>
          </cell>
          <cell r="E366" t="str">
            <v>407</v>
          </cell>
          <cell r="F366">
            <v>1785</v>
          </cell>
          <cell r="G366">
            <v>1</v>
          </cell>
          <cell r="H366" t="str">
            <v>2010-01-31</v>
          </cell>
        </row>
        <row r="367">
          <cell r="A367" t="str">
            <v>480001</v>
          </cell>
          <cell r="B367" t="str">
            <v>1015</v>
          </cell>
          <cell r="C367">
            <v>1986186</v>
          </cell>
          <cell r="D367" t="str">
            <v>202</v>
          </cell>
          <cell r="E367" t="str">
            <v>407</v>
          </cell>
          <cell r="F367">
            <v>903482</v>
          </cell>
          <cell r="G367">
            <v>2</v>
          </cell>
          <cell r="H367" t="str">
            <v>2010-02-28</v>
          </cell>
        </row>
        <row r="368">
          <cell r="A368" t="str">
            <v>480001</v>
          </cell>
          <cell r="B368" t="str">
            <v>1015</v>
          </cell>
          <cell r="C368">
            <v>4038417</v>
          </cell>
          <cell r="D368" t="str">
            <v>202</v>
          </cell>
          <cell r="E368" t="str">
            <v>407</v>
          </cell>
          <cell r="F368">
            <v>1349323</v>
          </cell>
          <cell r="G368">
            <v>4</v>
          </cell>
          <cell r="H368" t="str">
            <v>2010-04-30</v>
          </cell>
        </row>
        <row r="369">
          <cell r="A369" t="str">
            <v>480001</v>
          </cell>
          <cell r="B369" t="str">
            <v>1015</v>
          </cell>
          <cell r="C369">
            <v>5560</v>
          </cell>
          <cell r="D369" t="str">
            <v>202</v>
          </cell>
          <cell r="E369" t="str">
            <v>407</v>
          </cell>
          <cell r="F369">
            <v>2880</v>
          </cell>
          <cell r="G369">
            <v>4</v>
          </cell>
          <cell r="H369" t="str">
            <v>2010-04-30</v>
          </cell>
        </row>
        <row r="370">
          <cell r="A370" t="str">
            <v>481006</v>
          </cell>
          <cell r="B370" t="str">
            <v>1015</v>
          </cell>
          <cell r="C370">
            <v>-6698</v>
          </cell>
          <cell r="D370" t="str">
            <v>202</v>
          </cell>
          <cell r="E370" t="str">
            <v>407</v>
          </cell>
          <cell r="F370">
            <v>95</v>
          </cell>
          <cell r="G370">
            <v>5</v>
          </cell>
          <cell r="H370" t="str">
            <v>2010-05-31</v>
          </cell>
        </row>
        <row r="371">
          <cell r="A371" t="str">
            <v>480000</v>
          </cell>
          <cell r="B371" t="str">
            <v>1015</v>
          </cell>
          <cell r="C371">
            <v>-7910567.0899999999</v>
          </cell>
          <cell r="D371" t="str">
            <v>202</v>
          </cell>
          <cell r="E371" t="str">
            <v>407</v>
          </cell>
          <cell r="F371">
            <v>-1976356.72</v>
          </cell>
          <cell r="G371">
            <v>7</v>
          </cell>
          <cell r="H371" t="str">
            <v>2009-07-31</v>
          </cell>
        </row>
        <row r="372">
          <cell r="A372" t="str">
            <v>481004</v>
          </cell>
          <cell r="B372" t="str">
            <v>1015</v>
          </cell>
          <cell r="C372">
            <v>-1732324.46</v>
          </cell>
          <cell r="D372" t="str">
            <v>202</v>
          </cell>
          <cell r="E372" t="str">
            <v>407</v>
          </cell>
          <cell r="F372">
            <v>-720508.16</v>
          </cell>
          <cell r="G372">
            <v>7</v>
          </cell>
          <cell r="H372" t="str">
            <v>2009-07-31</v>
          </cell>
        </row>
        <row r="373">
          <cell r="A373" t="str">
            <v>480000</v>
          </cell>
          <cell r="B373" t="str">
            <v>1015</v>
          </cell>
          <cell r="C373">
            <v>-33620.97</v>
          </cell>
          <cell r="D373" t="str">
            <v>202</v>
          </cell>
          <cell r="E373" t="str">
            <v>407</v>
          </cell>
          <cell r="F373">
            <v>-11847.36</v>
          </cell>
          <cell r="G373">
            <v>11</v>
          </cell>
          <cell r="H373" t="str">
            <v>2009-11-30</v>
          </cell>
        </row>
        <row r="374">
          <cell r="A374" t="str">
            <v>481004</v>
          </cell>
          <cell r="B374" t="str">
            <v>1015</v>
          </cell>
          <cell r="C374">
            <v>-8649772.0500000007</v>
          </cell>
          <cell r="D374" t="str">
            <v>202</v>
          </cell>
          <cell r="E374" t="str">
            <v>407</v>
          </cell>
          <cell r="F374">
            <v>-5970051.79</v>
          </cell>
          <cell r="G374">
            <v>1</v>
          </cell>
          <cell r="H374" t="str">
            <v>2010-01-31</v>
          </cell>
        </row>
        <row r="375">
          <cell r="A375" t="str">
            <v>481004</v>
          </cell>
          <cell r="B375" t="str">
            <v>1015</v>
          </cell>
          <cell r="C375">
            <v>-6076737.2000000002</v>
          </cell>
          <cell r="D375" t="str">
            <v>202</v>
          </cell>
          <cell r="E375" t="str">
            <v>407</v>
          </cell>
          <cell r="F375">
            <v>-3747519.09</v>
          </cell>
          <cell r="G375">
            <v>3</v>
          </cell>
          <cell r="H375" t="str">
            <v>2010-03-31</v>
          </cell>
        </row>
        <row r="376">
          <cell r="A376" t="str">
            <v>481004</v>
          </cell>
          <cell r="B376" t="str">
            <v>1015</v>
          </cell>
          <cell r="C376">
            <v>-17079.330000000002</v>
          </cell>
          <cell r="D376" t="str">
            <v>202</v>
          </cell>
          <cell r="E376" t="str">
            <v>407</v>
          </cell>
          <cell r="F376">
            <v>-8800.82</v>
          </cell>
          <cell r="G376">
            <v>3</v>
          </cell>
          <cell r="H376" t="str">
            <v>2010-03-31</v>
          </cell>
        </row>
        <row r="377">
          <cell r="A377" t="str">
            <v>480000</v>
          </cell>
          <cell r="B377" t="str">
            <v>1015</v>
          </cell>
          <cell r="C377">
            <v>-19538953.550000001</v>
          </cell>
          <cell r="D377" t="str">
            <v>202</v>
          </cell>
          <cell r="E377" t="str">
            <v>407</v>
          </cell>
          <cell r="F377">
            <v>-7336102.0499999998</v>
          </cell>
          <cell r="G377">
            <v>4</v>
          </cell>
          <cell r="H377" t="str">
            <v>2010-04-30</v>
          </cell>
        </row>
        <row r="378">
          <cell r="A378" t="str">
            <v>480000</v>
          </cell>
          <cell r="B378" t="str">
            <v>1015</v>
          </cell>
          <cell r="C378">
            <v>-9931893.0500000007</v>
          </cell>
          <cell r="D378" t="str">
            <v>202</v>
          </cell>
          <cell r="E378" t="str">
            <v>407</v>
          </cell>
          <cell r="F378">
            <v>-3025158.77</v>
          </cell>
          <cell r="G378">
            <v>6</v>
          </cell>
          <cell r="H378" t="str">
            <v>2010-06-30</v>
          </cell>
        </row>
        <row r="379">
          <cell r="A379" t="str">
            <v>480000</v>
          </cell>
          <cell r="B379" t="str">
            <v>1015</v>
          </cell>
          <cell r="C379">
            <v>-19611.91</v>
          </cell>
          <cell r="D379" t="str">
            <v>202</v>
          </cell>
          <cell r="E379" t="str">
            <v>407</v>
          </cell>
          <cell r="F379">
            <v>-5733.53</v>
          </cell>
          <cell r="G379">
            <v>6</v>
          </cell>
          <cell r="H379" t="str">
            <v>2010-06-30</v>
          </cell>
        </row>
        <row r="380">
          <cell r="A380" t="str">
            <v>481004</v>
          </cell>
          <cell r="B380" t="str">
            <v>1015</v>
          </cell>
          <cell r="C380">
            <v>-2325955.75</v>
          </cell>
          <cell r="D380" t="str">
            <v>202</v>
          </cell>
          <cell r="E380" t="str">
            <v>407</v>
          </cell>
          <cell r="F380">
            <v>-1181157.51</v>
          </cell>
          <cell r="G380">
            <v>6</v>
          </cell>
          <cell r="H380" t="str">
            <v>2010-06-30</v>
          </cell>
        </row>
        <row r="381">
          <cell r="A381" t="str">
            <v>481006</v>
          </cell>
          <cell r="B381" t="str">
            <v>1015</v>
          </cell>
          <cell r="C381">
            <v>-236.43</v>
          </cell>
          <cell r="D381" t="str">
            <v>202</v>
          </cell>
          <cell r="E381" t="str">
            <v>407</v>
          </cell>
          <cell r="F381">
            <v>94.82</v>
          </cell>
          <cell r="G381">
            <v>9</v>
          </cell>
          <cell r="H381" t="str">
            <v>2009-09-30</v>
          </cell>
        </row>
        <row r="382">
          <cell r="A382" t="str">
            <v>480001</v>
          </cell>
          <cell r="B382" t="str">
            <v>1015</v>
          </cell>
          <cell r="C382">
            <v>-8114.03</v>
          </cell>
          <cell r="D382" t="str">
            <v>202</v>
          </cell>
          <cell r="E382" t="str">
            <v>407</v>
          </cell>
          <cell r="F382">
            <v>-2897.64</v>
          </cell>
          <cell r="G382">
            <v>11</v>
          </cell>
          <cell r="H382" t="str">
            <v>2009-11-30</v>
          </cell>
        </row>
        <row r="383">
          <cell r="A383" t="str">
            <v>480001</v>
          </cell>
          <cell r="B383" t="str">
            <v>1015</v>
          </cell>
          <cell r="C383">
            <v>3205981.85</v>
          </cell>
          <cell r="D383" t="str">
            <v>202</v>
          </cell>
          <cell r="E383" t="str">
            <v>407</v>
          </cell>
          <cell r="F383">
            <v>1379234</v>
          </cell>
          <cell r="G383">
            <v>1</v>
          </cell>
          <cell r="H383" t="str">
            <v>2010-01-31</v>
          </cell>
        </row>
        <row r="384">
          <cell r="A384" t="str">
            <v>480001</v>
          </cell>
          <cell r="B384" t="str">
            <v>1015</v>
          </cell>
          <cell r="C384">
            <v>268</v>
          </cell>
          <cell r="D384" t="str">
            <v>202</v>
          </cell>
          <cell r="E384" t="str">
            <v>407</v>
          </cell>
          <cell r="F384">
            <v>81</v>
          </cell>
          <cell r="G384">
            <v>2</v>
          </cell>
          <cell r="H384" t="str">
            <v>2010-02-28</v>
          </cell>
        </row>
        <row r="385">
          <cell r="A385" t="str">
            <v>481006</v>
          </cell>
          <cell r="B385" t="str">
            <v>1015</v>
          </cell>
          <cell r="C385">
            <v>835209</v>
          </cell>
          <cell r="D385" t="str">
            <v>202</v>
          </cell>
          <cell r="E385" t="str">
            <v>407</v>
          </cell>
          <cell r="F385">
            <v>773589</v>
          </cell>
          <cell r="G385">
            <v>6</v>
          </cell>
          <cell r="H385" t="str">
            <v>2010-06-30</v>
          </cell>
        </row>
        <row r="386">
          <cell r="A386" t="str">
            <v>481006</v>
          </cell>
          <cell r="B386" t="str">
            <v>1015</v>
          </cell>
          <cell r="C386">
            <v>3264</v>
          </cell>
          <cell r="D386" t="str">
            <v>202</v>
          </cell>
          <cell r="E386" t="str">
            <v>407</v>
          </cell>
          <cell r="F386">
            <v>2704</v>
          </cell>
          <cell r="G386">
            <v>6</v>
          </cell>
          <cell r="H386" t="str">
            <v>2010-06-30</v>
          </cell>
        </row>
        <row r="387">
          <cell r="A387" t="str">
            <v>481004</v>
          </cell>
          <cell r="B387" t="str">
            <v>1015</v>
          </cell>
          <cell r="C387">
            <v>-19402.8</v>
          </cell>
          <cell r="D387" t="str">
            <v>202</v>
          </cell>
          <cell r="E387" t="str">
            <v>407</v>
          </cell>
          <cell r="F387">
            <v>-10521.29</v>
          </cell>
          <cell r="G387">
            <v>12</v>
          </cell>
          <cell r="H387" t="str">
            <v>2009-12-31</v>
          </cell>
        </row>
        <row r="388">
          <cell r="A388" t="str">
            <v>481004</v>
          </cell>
          <cell r="B388" t="str">
            <v>1015</v>
          </cell>
          <cell r="C388">
            <v>-6770957.7599999998</v>
          </cell>
          <cell r="D388" t="str">
            <v>202</v>
          </cell>
          <cell r="E388" t="str">
            <v>407</v>
          </cell>
          <cell r="F388">
            <v>-4365686.46</v>
          </cell>
          <cell r="G388">
            <v>12</v>
          </cell>
          <cell r="H388" t="str">
            <v>2009-12-31</v>
          </cell>
        </row>
        <row r="389">
          <cell r="A389" t="str">
            <v>480000</v>
          </cell>
          <cell r="B389" t="str">
            <v>1015</v>
          </cell>
          <cell r="C389">
            <v>-33968092.25</v>
          </cell>
          <cell r="D389" t="str">
            <v>202</v>
          </cell>
          <cell r="E389" t="str">
            <v>407</v>
          </cell>
          <cell r="F389">
            <v>-13452995.470000001</v>
          </cell>
          <cell r="G389">
            <v>1</v>
          </cell>
          <cell r="H389" t="str">
            <v>2010-01-31</v>
          </cell>
        </row>
        <row r="390">
          <cell r="A390" t="str">
            <v>481004</v>
          </cell>
          <cell r="B390" t="str">
            <v>1015</v>
          </cell>
          <cell r="C390">
            <v>-6587895.0899999999</v>
          </cell>
          <cell r="D390" t="str">
            <v>202</v>
          </cell>
          <cell r="E390" t="str">
            <v>407</v>
          </cell>
          <cell r="F390">
            <v>-4155525.34</v>
          </cell>
          <cell r="G390">
            <v>2</v>
          </cell>
          <cell r="H390" t="str">
            <v>2010-02-28</v>
          </cell>
        </row>
        <row r="391">
          <cell r="A391" t="str">
            <v>480000</v>
          </cell>
          <cell r="B391" t="str">
            <v>1015</v>
          </cell>
          <cell r="C391">
            <v>-24973233.670000002</v>
          </cell>
          <cell r="D391" t="str">
            <v>202</v>
          </cell>
          <cell r="E391" t="str">
            <v>407</v>
          </cell>
          <cell r="F391">
            <v>-9341137.5600000005</v>
          </cell>
          <cell r="G391">
            <v>2</v>
          </cell>
          <cell r="H391" t="str">
            <v>2010-02-28</v>
          </cell>
        </row>
        <row r="392">
          <cell r="A392" t="str">
            <v>480000</v>
          </cell>
          <cell r="B392" t="str">
            <v>1015</v>
          </cell>
          <cell r="C392">
            <v>-25233.41</v>
          </cell>
          <cell r="D392" t="str">
            <v>202</v>
          </cell>
          <cell r="E392" t="str">
            <v>407</v>
          </cell>
          <cell r="F392">
            <v>-8696.85</v>
          </cell>
          <cell r="G392">
            <v>5</v>
          </cell>
          <cell r="H392" t="str">
            <v>2010-05-31</v>
          </cell>
        </row>
        <row r="393">
          <cell r="A393" t="str">
            <v>481004</v>
          </cell>
          <cell r="B393" t="str">
            <v>1015</v>
          </cell>
          <cell r="C393">
            <v>-6550.43</v>
          </cell>
          <cell r="D393" t="str">
            <v>202</v>
          </cell>
          <cell r="E393" t="str">
            <v>407</v>
          </cell>
          <cell r="F393">
            <v>-2472.3000000000002</v>
          </cell>
          <cell r="G393">
            <v>6</v>
          </cell>
          <cell r="H393" t="str">
            <v>2010-06-30</v>
          </cell>
        </row>
        <row r="394">
          <cell r="A394" t="str">
            <v>481006</v>
          </cell>
          <cell r="B394" t="str">
            <v>1015</v>
          </cell>
          <cell r="C394">
            <v>-88803.96</v>
          </cell>
          <cell r="D394" t="str">
            <v>202</v>
          </cell>
          <cell r="E394" t="str">
            <v>407</v>
          </cell>
          <cell r="F394">
            <v>-56800</v>
          </cell>
          <cell r="G394">
            <v>8</v>
          </cell>
          <cell r="H394" t="str">
            <v>2009-08-31</v>
          </cell>
        </row>
        <row r="395">
          <cell r="A395" t="str">
            <v>481006</v>
          </cell>
          <cell r="B395" t="str">
            <v>1015</v>
          </cell>
          <cell r="C395">
            <v>601734</v>
          </cell>
          <cell r="D395" t="str">
            <v>202</v>
          </cell>
          <cell r="E395" t="str">
            <v>407</v>
          </cell>
          <cell r="F395">
            <v>402962</v>
          </cell>
          <cell r="G395">
            <v>2</v>
          </cell>
          <cell r="H395" t="str">
            <v>2010-02-28</v>
          </cell>
        </row>
        <row r="396">
          <cell r="A396" t="str">
            <v>480001</v>
          </cell>
          <cell r="B396" t="str">
            <v>1015</v>
          </cell>
          <cell r="C396">
            <v>4411</v>
          </cell>
          <cell r="D396" t="str">
            <v>202</v>
          </cell>
          <cell r="E396" t="str">
            <v>407</v>
          </cell>
          <cell r="F396">
            <v>2027</v>
          </cell>
          <cell r="G396">
            <v>3</v>
          </cell>
          <cell r="H396" t="str">
            <v>2010-03-31</v>
          </cell>
        </row>
        <row r="397">
          <cell r="A397" t="str">
            <v>481006</v>
          </cell>
          <cell r="B397" t="str">
            <v>1015</v>
          </cell>
          <cell r="C397">
            <v>1190122</v>
          </cell>
          <cell r="D397" t="str">
            <v>202</v>
          </cell>
          <cell r="E397" t="str">
            <v>407</v>
          </cell>
          <cell r="F397">
            <v>542558</v>
          </cell>
          <cell r="G397">
            <v>4</v>
          </cell>
          <cell r="H397" t="str">
            <v>2010-04-30</v>
          </cell>
        </row>
        <row r="398">
          <cell r="A398" t="str">
            <v>480001</v>
          </cell>
          <cell r="B398" t="str">
            <v>1015</v>
          </cell>
          <cell r="C398">
            <v>3052871</v>
          </cell>
          <cell r="D398" t="str">
            <v>202</v>
          </cell>
          <cell r="E398" t="str">
            <v>407</v>
          </cell>
          <cell r="F398">
            <v>1616086</v>
          </cell>
          <cell r="G398">
            <v>6</v>
          </cell>
          <cell r="H398" t="str">
            <v>2010-06-30</v>
          </cell>
        </row>
        <row r="399">
          <cell r="A399" t="str">
            <v>480000</v>
          </cell>
          <cell r="B399" t="str">
            <v>1015</v>
          </cell>
          <cell r="C399">
            <v>-9806106.8000000007</v>
          </cell>
          <cell r="D399" t="str">
            <v>202</v>
          </cell>
          <cell r="E399" t="str">
            <v>407</v>
          </cell>
          <cell r="F399">
            <v>-2983187.24</v>
          </cell>
          <cell r="G399">
            <v>10</v>
          </cell>
          <cell r="H399" t="str">
            <v>2009-10-31</v>
          </cell>
        </row>
        <row r="400">
          <cell r="A400" t="str">
            <v>480000</v>
          </cell>
          <cell r="B400" t="str">
            <v>1015</v>
          </cell>
          <cell r="C400">
            <v>-13779.82</v>
          </cell>
          <cell r="D400" t="str">
            <v>202</v>
          </cell>
          <cell r="E400" t="str">
            <v>407</v>
          </cell>
          <cell r="F400">
            <v>-2794.57</v>
          </cell>
          <cell r="G400">
            <v>9</v>
          </cell>
          <cell r="H400" t="str">
            <v>2009-09-30</v>
          </cell>
        </row>
        <row r="401">
          <cell r="A401" t="str">
            <v>481004</v>
          </cell>
          <cell r="B401" t="str">
            <v>1015</v>
          </cell>
          <cell r="C401">
            <v>-4876.57</v>
          </cell>
          <cell r="D401" t="str">
            <v>202</v>
          </cell>
          <cell r="E401" t="str">
            <v>407</v>
          </cell>
          <cell r="F401">
            <v>-1411.82</v>
          </cell>
          <cell r="G401">
            <v>9</v>
          </cell>
          <cell r="H401" t="str">
            <v>2009-09-30</v>
          </cell>
        </row>
        <row r="402">
          <cell r="A402" t="str">
            <v>480000</v>
          </cell>
          <cell r="B402" t="str">
            <v>1015</v>
          </cell>
          <cell r="C402">
            <v>-21095.56</v>
          </cell>
          <cell r="D402" t="str">
            <v>202</v>
          </cell>
          <cell r="E402" t="str">
            <v>407</v>
          </cell>
          <cell r="F402">
            <v>-6600.38</v>
          </cell>
          <cell r="G402">
            <v>10</v>
          </cell>
          <cell r="H402" t="str">
            <v>2009-10-31</v>
          </cell>
        </row>
        <row r="403">
          <cell r="A403" t="str">
            <v>481004</v>
          </cell>
          <cell r="B403" t="str">
            <v>1015</v>
          </cell>
          <cell r="C403">
            <v>-3489813.58</v>
          </cell>
          <cell r="D403" t="str">
            <v>202</v>
          </cell>
          <cell r="E403" t="str">
            <v>407</v>
          </cell>
          <cell r="F403">
            <v>-2018656.19</v>
          </cell>
          <cell r="G403">
            <v>11</v>
          </cell>
          <cell r="H403" t="str">
            <v>2009-11-30</v>
          </cell>
        </row>
        <row r="404">
          <cell r="A404" t="str">
            <v>480000</v>
          </cell>
          <cell r="B404" t="str">
            <v>1015</v>
          </cell>
          <cell r="C404">
            <v>-63885.88</v>
          </cell>
          <cell r="D404" t="str">
            <v>202</v>
          </cell>
          <cell r="E404" t="str">
            <v>407</v>
          </cell>
          <cell r="F404">
            <v>-24658.79</v>
          </cell>
          <cell r="G404">
            <v>1</v>
          </cell>
          <cell r="H404" t="str">
            <v>2010-01-31</v>
          </cell>
        </row>
        <row r="405">
          <cell r="A405" t="str">
            <v>481004</v>
          </cell>
          <cell r="B405" t="str">
            <v>1015</v>
          </cell>
          <cell r="C405">
            <v>-18715.849999999999</v>
          </cell>
          <cell r="D405" t="str">
            <v>202</v>
          </cell>
          <cell r="E405" t="str">
            <v>407</v>
          </cell>
          <cell r="F405">
            <v>-9948.73</v>
          </cell>
          <cell r="G405">
            <v>2</v>
          </cell>
          <cell r="H405" t="str">
            <v>2010-02-28</v>
          </cell>
        </row>
        <row r="406">
          <cell r="A406" t="str">
            <v>480000</v>
          </cell>
          <cell r="B406" t="str">
            <v>1015</v>
          </cell>
          <cell r="C406">
            <v>-44341.87</v>
          </cell>
          <cell r="D406" t="str">
            <v>202</v>
          </cell>
          <cell r="E406" t="str">
            <v>407</v>
          </cell>
          <cell r="F406">
            <v>-15868.3</v>
          </cell>
          <cell r="G406">
            <v>3</v>
          </cell>
          <cell r="H406" t="str">
            <v>2010-03-31</v>
          </cell>
        </row>
        <row r="407">
          <cell r="A407" t="str">
            <v>480001</v>
          </cell>
          <cell r="B407" t="str">
            <v>1015</v>
          </cell>
          <cell r="C407">
            <v>-2866158.2</v>
          </cell>
          <cell r="D407" t="str">
            <v>202</v>
          </cell>
          <cell r="E407" t="str">
            <v>407</v>
          </cell>
          <cell r="F407">
            <v>-1525845.76</v>
          </cell>
          <cell r="G407">
            <v>10</v>
          </cell>
          <cell r="H407" t="str">
            <v>2009-10-31</v>
          </cell>
        </row>
        <row r="408">
          <cell r="A408" t="str">
            <v>480001</v>
          </cell>
          <cell r="B408" t="str">
            <v>1015</v>
          </cell>
          <cell r="C408">
            <v>-5833.44</v>
          </cell>
          <cell r="D408" t="str">
            <v>202</v>
          </cell>
          <cell r="E408" t="str">
            <v>407</v>
          </cell>
          <cell r="F408">
            <v>-2991.62</v>
          </cell>
          <cell r="G408">
            <v>10</v>
          </cell>
          <cell r="H408" t="str">
            <v>2009-10-31</v>
          </cell>
        </row>
        <row r="409">
          <cell r="A409" t="str">
            <v>481006</v>
          </cell>
          <cell r="B409" t="str">
            <v>1015</v>
          </cell>
          <cell r="C409">
            <v>-919.01</v>
          </cell>
          <cell r="D409" t="str">
            <v>202</v>
          </cell>
          <cell r="E409" t="str">
            <v>407</v>
          </cell>
          <cell r="F409">
            <v>-1221.32</v>
          </cell>
          <cell r="G409">
            <v>10</v>
          </cell>
          <cell r="H409" t="str">
            <v>2009-10-31</v>
          </cell>
        </row>
        <row r="410">
          <cell r="A410" t="str">
            <v>481006</v>
          </cell>
          <cell r="B410" t="str">
            <v>1015</v>
          </cell>
          <cell r="C410">
            <v>660948.47999999998</v>
          </cell>
          <cell r="D410" t="str">
            <v>202</v>
          </cell>
          <cell r="E410" t="str">
            <v>407</v>
          </cell>
          <cell r="F410">
            <v>613613</v>
          </cell>
          <cell r="G410">
            <v>1</v>
          </cell>
          <cell r="H410" t="str">
            <v>2010-01-31</v>
          </cell>
        </row>
        <row r="411">
          <cell r="A411" t="str">
            <v>481006</v>
          </cell>
          <cell r="B411" t="str">
            <v>1015</v>
          </cell>
          <cell r="C411">
            <v>-52118</v>
          </cell>
          <cell r="D411" t="str">
            <v>202</v>
          </cell>
          <cell r="E411" t="str">
            <v>407</v>
          </cell>
          <cell r="F411">
            <v>125510</v>
          </cell>
          <cell r="G411">
            <v>5</v>
          </cell>
          <cell r="H411" t="str">
            <v>2010-05-31</v>
          </cell>
        </row>
        <row r="412">
          <cell r="A412" t="str">
            <v>480001</v>
          </cell>
          <cell r="B412" t="str">
            <v>1015</v>
          </cell>
          <cell r="C412">
            <v>7646</v>
          </cell>
          <cell r="D412" t="str">
            <v>202</v>
          </cell>
          <cell r="E412" t="str">
            <v>407</v>
          </cell>
          <cell r="F412">
            <v>4063</v>
          </cell>
          <cell r="G412">
            <v>6</v>
          </cell>
          <cell r="H412" t="str">
            <v>2010-06-30</v>
          </cell>
        </row>
        <row r="413">
          <cell r="A413" t="str">
            <v>480000</v>
          </cell>
          <cell r="B413" t="str">
            <v>1015</v>
          </cell>
          <cell r="C413">
            <v>-7253536.6299999999</v>
          </cell>
          <cell r="D413" t="str">
            <v>202</v>
          </cell>
          <cell r="E413" t="str">
            <v>407</v>
          </cell>
          <cell r="F413">
            <v>-1615968.32</v>
          </cell>
          <cell r="G413">
            <v>8</v>
          </cell>
          <cell r="H413" t="str">
            <v>2009-08-31</v>
          </cell>
        </row>
        <row r="414">
          <cell r="A414" t="str">
            <v>480000</v>
          </cell>
          <cell r="B414" t="str">
            <v>1015</v>
          </cell>
          <cell r="C414">
            <v>-7343840.79</v>
          </cell>
          <cell r="D414" t="str">
            <v>202</v>
          </cell>
          <cell r="E414" t="str">
            <v>407</v>
          </cell>
          <cell r="F414">
            <v>-1674017.3</v>
          </cell>
          <cell r="G414">
            <v>9</v>
          </cell>
          <cell r="H414" t="str">
            <v>2009-09-30</v>
          </cell>
        </row>
        <row r="415">
          <cell r="A415" t="str">
            <v>480001</v>
          </cell>
          <cell r="B415" t="str">
            <v>1015</v>
          </cell>
          <cell r="C415">
            <v>85305.79</v>
          </cell>
          <cell r="D415" t="str">
            <v>202</v>
          </cell>
          <cell r="E415" t="str">
            <v>407</v>
          </cell>
          <cell r="F415">
            <v>23848.3</v>
          </cell>
          <cell r="G415">
            <v>9</v>
          </cell>
          <cell r="H415" t="str">
            <v>2009-09-30</v>
          </cell>
        </row>
        <row r="416">
          <cell r="A416" t="str">
            <v>480001</v>
          </cell>
          <cell r="B416" t="str">
            <v>1015</v>
          </cell>
          <cell r="C416">
            <v>1025595</v>
          </cell>
          <cell r="D416" t="str">
            <v>202</v>
          </cell>
          <cell r="E416" t="str">
            <v>407</v>
          </cell>
          <cell r="F416">
            <v>472559</v>
          </cell>
          <cell r="G416">
            <v>3</v>
          </cell>
          <cell r="H416" t="str">
            <v>2010-03-31</v>
          </cell>
        </row>
        <row r="417">
          <cell r="A417" t="str">
            <v>481006</v>
          </cell>
          <cell r="B417" t="str">
            <v>1015</v>
          </cell>
          <cell r="C417">
            <v>321155</v>
          </cell>
          <cell r="D417" t="str">
            <v>202</v>
          </cell>
          <cell r="E417" t="str">
            <v>407</v>
          </cell>
          <cell r="F417">
            <v>173655</v>
          </cell>
          <cell r="G417">
            <v>3</v>
          </cell>
          <cell r="H417" t="str">
            <v>2010-03-31</v>
          </cell>
        </row>
        <row r="418">
          <cell r="A418" t="str">
            <v>481004</v>
          </cell>
          <cell r="B418" t="str">
            <v>1015</v>
          </cell>
          <cell r="C418">
            <v>-2190683.23</v>
          </cell>
          <cell r="D418" t="str">
            <v>202</v>
          </cell>
          <cell r="E418" t="str">
            <v>407</v>
          </cell>
          <cell r="F418">
            <v>-1079995.05</v>
          </cell>
          <cell r="G418">
            <v>10</v>
          </cell>
          <cell r="H418" t="str">
            <v>2009-10-31</v>
          </cell>
        </row>
        <row r="419">
          <cell r="A419" t="str">
            <v>481004</v>
          </cell>
          <cell r="B419" t="str">
            <v>1015</v>
          </cell>
          <cell r="C419">
            <v>-7163.99</v>
          </cell>
          <cell r="D419" t="str">
            <v>202</v>
          </cell>
          <cell r="E419" t="str">
            <v>407</v>
          </cell>
          <cell r="F419">
            <v>-2873.68</v>
          </cell>
          <cell r="G419">
            <v>10</v>
          </cell>
          <cell r="H419" t="str">
            <v>2009-10-31</v>
          </cell>
        </row>
        <row r="420">
          <cell r="A420" t="str">
            <v>480000</v>
          </cell>
          <cell r="B420" t="str">
            <v>1015</v>
          </cell>
          <cell r="C420">
            <v>-52508.76</v>
          </cell>
          <cell r="D420" t="str">
            <v>202</v>
          </cell>
          <cell r="E420" t="str">
            <v>407</v>
          </cell>
          <cell r="F420">
            <v>-19566.759999999998</v>
          </cell>
          <cell r="G420">
            <v>12</v>
          </cell>
          <cell r="H420" t="str">
            <v>2009-12-31</v>
          </cell>
        </row>
        <row r="421">
          <cell r="A421" t="str">
            <v>480000</v>
          </cell>
          <cell r="B421" t="str">
            <v>1015</v>
          </cell>
          <cell r="C421">
            <v>-23318693.710000001</v>
          </cell>
          <cell r="D421" t="str">
            <v>202</v>
          </cell>
          <cell r="E421" t="str">
            <v>407</v>
          </cell>
          <cell r="F421">
            <v>-8580239.7699999996</v>
          </cell>
          <cell r="G421">
            <v>3</v>
          </cell>
          <cell r="H421" t="str">
            <v>2010-03-31</v>
          </cell>
        </row>
        <row r="422">
          <cell r="A422" t="str">
            <v>481004</v>
          </cell>
          <cell r="B422" t="str">
            <v>1015</v>
          </cell>
          <cell r="C422">
            <v>-12812.32</v>
          </cell>
          <cell r="D422" t="str">
            <v>202</v>
          </cell>
          <cell r="E422" t="str">
            <v>407</v>
          </cell>
          <cell r="F422">
            <v>-6641.23</v>
          </cell>
          <cell r="G422">
            <v>4</v>
          </cell>
          <cell r="H422" t="str">
            <v>2010-04-30</v>
          </cell>
        </row>
        <row r="423">
          <cell r="A423" t="str">
            <v>481000</v>
          </cell>
          <cell r="B423" t="str">
            <v>1015</v>
          </cell>
          <cell r="C423">
            <v>-2079.89</v>
          </cell>
          <cell r="D423" t="str">
            <v>202</v>
          </cell>
          <cell r="E423" t="str">
            <v>407</v>
          </cell>
          <cell r="F423">
            <v>-2101</v>
          </cell>
          <cell r="G423">
            <v>4</v>
          </cell>
          <cell r="H423" t="str">
            <v>2010-04-30</v>
          </cell>
        </row>
        <row r="424">
          <cell r="A424" t="str">
            <v>480000</v>
          </cell>
          <cell r="B424" t="str">
            <v>1015</v>
          </cell>
          <cell r="C424">
            <v>-12946718.710000001</v>
          </cell>
          <cell r="D424" t="str">
            <v>202</v>
          </cell>
          <cell r="E424" t="str">
            <v>407</v>
          </cell>
          <cell r="F424">
            <v>-4633060.8099999996</v>
          </cell>
          <cell r="G424">
            <v>5</v>
          </cell>
          <cell r="H424" t="str">
            <v>2010-05-31</v>
          </cell>
        </row>
        <row r="425">
          <cell r="A425" t="str">
            <v>481000</v>
          </cell>
          <cell r="B425" t="str">
            <v>1015</v>
          </cell>
          <cell r="C425">
            <v>-1176.8</v>
          </cell>
          <cell r="D425" t="str">
            <v>202</v>
          </cell>
          <cell r="E425" t="str">
            <v>407</v>
          </cell>
          <cell r="F425">
            <v>-1516</v>
          </cell>
          <cell r="G425">
            <v>5</v>
          </cell>
          <cell r="H425" t="str">
            <v>2010-05-31</v>
          </cell>
        </row>
        <row r="426">
          <cell r="A426" t="str">
            <v>481004</v>
          </cell>
          <cell r="B426" t="str">
            <v>1015</v>
          </cell>
          <cell r="C426">
            <v>-8563.7099999999991</v>
          </cell>
          <cell r="D426" t="str">
            <v>202</v>
          </cell>
          <cell r="E426" t="str">
            <v>407</v>
          </cell>
          <cell r="F426">
            <v>-3877.92</v>
          </cell>
          <cell r="G426">
            <v>5</v>
          </cell>
          <cell r="H426" t="str">
            <v>2010-05-31</v>
          </cell>
        </row>
        <row r="427">
          <cell r="A427" t="str">
            <v>480001</v>
          </cell>
          <cell r="B427" t="str">
            <v>1015</v>
          </cell>
          <cell r="C427">
            <v>388224.09</v>
          </cell>
          <cell r="D427" t="str">
            <v>202</v>
          </cell>
          <cell r="E427" t="str">
            <v>407</v>
          </cell>
          <cell r="F427">
            <v>189031.72</v>
          </cell>
          <cell r="G427">
            <v>7</v>
          </cell>
          <cell r="H427" t="str">
            <v>2009-07-31</v>
          </cell>
        </row>
        <row r="428">
          <cell r="A428" t="str">
            <v>481006</v>
          </cell>
          <cell r="B428" t="str">
            <v>1015</v>
          </cell>
          <cell r="C428">
            <v>3584.97</v>
          </cell>
          <cell r="D428" t="str">
            <v>202</v>
          </cell>
          <cell r="E428" t="str">
            <v>407</v>
          </cell>
          <cell r="F428">
            <v>19777.099999999999</v>
          </cell>
          <cell r="G428">
            <v>9</v>
          </cell>
          <cell r="H428" t="str">
            <v>2009-09-30</v>
          </cell>
        </row>
        <row r="429">
          <cell r="A429" t="str">
            <v>481006</v>
          </cell>
          <cell r="B429" t="str">
            <v>1015</v>
          </cell>
          <cell r="C429">
            <v>-1345.85</v>
          </cell>
          <cell r="D429" t="str">
            <v>202</v>
          </cell>
          <cell r="E429" t="str">
            <v>407</v>
          </cell>
          <cell r="F429">
            <v>-1482.68</v>
          </cell>
          <cell r="G429">
            <v>11</v>
          </cell>
          <cell r="H429" t="str">
            <v>2009-11-30</v>
          </cell>
        </row>
        <row r="430">
          <cell r="A430" t="str">
            <v>481006</v>
          </cell>
          <cell r="B430" t="str">
            <v>1015</v>
          </cell>
          <cell r="C430">
            <v>-1522831.24</v>
          </cell>
          <cell r="D430" t="str">
            <v>202</v>
          </cell>
          <cell r="E430" t="str">
            <v>407</v>
          </cell>
          <cell r="F430">
            <v>-1275392.54</v>
          </cell>
          <cell r="G430">
            <v>12</v>
          </cell>
          <cell r="H430" t="str">
            <v>2009-12-31</v>
          </cell>
        </row>
        <row r="431">
          <cell r="A431" t="str">
            <v>480001</v>
          </cell>
          <cell r="B431" t="str">
            <v>1015</v>
          </cell>
          <cell r="C431">
            <v>-6468.24</v>
          </cell>
          <cell r="D431" t="str">
            <v>202</v>
          </cell>
          <cell r="E431" t="str">
            <v>407</v>
          </cell>
          <cell r="F431">
            <v>-3026.24</v>
          </cell>
          <cell r="G431">
            <v>12</v>
          </cell>
          <cell r="H431" t="str">
            <v>2009-12-31</v>
          </cell>
        </row>
        <row r="432">
          <cell r="A432" t="str">
            <v>481006</v>
          </cell>
          <cell r="B432" t="str">
            <v>1015</v>
          </cell>
          <cell r="C432">
            <v>2925</v>
          </cell>
          <cell r="D432" t="str">
            <v>202</v>
          </cell>
          <cell r="E432" t="str">
            <v>407</v>
          </cell>
          <cell r="F432">
            <v>1060</v>
          </cell>
          <cell r="G432">
            <v>3</v>
          </cell>
          <cell r="H432" t="str">
            <v>2010-03-31</v>
          </cell>
        </row>
        <row r="433">
          <cell r="A433" t="str">
            <v>481006</v>
          </cell>
          <cell r="B433" t="str">
            <v>1015</v>
          </cell>
          <cell r="C433">
            <v>2890</v>
          </cell>
          <cell r="D433" t="str">
            <v>202</v>
          </cell>
          <cell r="E433" t="str">
            <v>407</v>
          </cell>
          <cell r="F433">
            <v>1590</v>
          </cell>
          <cell r="G433">
            <v>4</v>
          </cell>
          <cell r="H433" t="str">
            <v>2010-04-30</v>
          </cell>
        </row>
        <row r="434">
          <cell r="A434" t="str">
            <v>480001</v>
          </cell>
          <cell r="B434" t="str">
            <v>1015</v>
          </cell>
          <cell r="C434">
            <v>1400109</v>
          </cell>
          <cell r="D434" t="str">
            <v>202</v>
          </cell>
          <cell r="E434" t="str">
            <v>407</v>
          </cell>
          <cell r="F434">
            <v>363339</v>
          </cell>
          <cell r="G434">
            <v>5</v>
          </cell>
          <cell r="H434" t="str">
            <v>2010-05-31</v>
          </cell>
        </row>
        <row r="435">
          <cell r="A435" t="str">
            <v>480001</v>
          </cell>
          <cell r="B435" t="str">
            <v>1015</v>
          </cell>
          <cell r="C435">
            <v>2695</v>
          </cell>
          <cell r="D435" t="str">
            <v>202</v>
          </cell>
          <cell r="E435" t="str">
            <v>407</v>
          </cell>
          <cell r="F435">
            <v>168</v>
          </cell>
          <cell r="G435">
            <v>5</v>
          </cell>
          <cell r="H435" t="str">
            <v>2010-05-31</v>
          </cell>
        </row>
        <row r="436">
          <cell r="A436" t="str">
            <v>480000</v>
          </cell>
          <cell r="B436" t="str">
            <v>1015</v>
          </cell>
          <cell r="C436">
            <v>-14209.81</v>
          </cell>
          <cell r="D436" t="str">
            <v>202</v>
          </cell>
          <cell r="E436" t="str">
            <v>407</v>
          </cell>
          <cell r="F436">
            <v>-3000.92</v>
          </cell>
          <cell r="G436">
            <v>7</v>
          </cell>
          <cell r="H436" t="str">
            <v>2009-07-31</v>
          </cell>
        </row>
        <row r="437">
          <cell r="A437" t="str">
            <v>480000</v>
          </cell>
          <cell r="B437" t="str">
            <v>1015</v>
          </cell>
          <cell r="C437">
            <v>-13416.28</v>
          </cell>
          <cell r="D437" t="str">
            <v>202</v>
          </cell>
          <cell r="E437" t="str">
            <v>407</v>
          </cell>
          <cell r="F437">
            <v>-2570.83</v>
          </cell>
          <cell r="G437">
            <v>8</v>
          </cell>
          <cell r="H437" t="str">
            <v>2009-08-31</v>
          </cell>
        </row>
        <row r="438">
          <cell r="A438" t="str">
            <v>481004</v>
          </cell>
          <cell r="B438" t="str">
            <v>1015</v>
          </cell>
          <cell r="C438">
            <v>-12209.15</v>
          </cell>
          <cell r="D438" t="str">
            <v>202</v>
          </cell>
          <cell r="E438" t="str">
            <v>407</v>
          </cell>
          <cell r="F438">
            <v>-5842.32</v>
          </cell>
          <cell r="G438">
            <v>11</v>
          </cell>
          <cell r="H438" t="str">
            <v>2009-11-30</v>
          </cell>
        </row>
        <row r="439">
          <cell r="A439" t="str">
            <v>480000</v>
          </cell>
          <cell r="B439" t="str">
            <v>1015</v>
          </cell>
          <cell r="C439">
            <v>-36410.83</v>
          </cell>
          <cell r="D439" t="str">
            <v>202</v>
          </cell>
          <cell r="E439" t="str">
            <v>407</v>
          </cell>
          <cell r="F439">
            <v>-13588.98</v>
          </cell>
          <cell r="G439">
            <v>4</v>
          </cell>
          <cell r="H439" t="str">
            <v>2010-04-30</v>
          </cell>
        </row>
        <row r="440">
          <cell r="A440" t="str">
            <v>481006</v>
          </cell>
          <cell r="B440" t="str">
            <v>1015</v>
          </cell>
          <cell r="C440">
            <v>76394.460000000006</v>
          </cell>
          <cell r="D440" t="str">
            <v>202</v>
          </cell>
          <cell r="E440" t="str">
            <v>407</v>
          </cell>
          <cell r="F440">
            <v>90478.16</v>
          </cell>
          <cell r="G440">
            <v>7</v>
          </cell>
          <cell r="H440" t="str">
            <v>2009-07-31</v>
          </cell>
        </row>
        <row r="441">
          <cell r="A441" t="str">
            <v>480001</v>
          </cell>
          <cell r="B441" t="str">
            <v>1015</v>
          </cell>
          <cell r="C441">
            <v>345.81</v>
          </cell>
          <cell r="D441" t="str">
            <v>202</v>
          </cell>
          <cell r="E441" t="str">
            <v>407</v>
          </cell>
          <cell r="F441">
            <v>240.92</v>
          </cell>
          <cell r="G441">
            <v>7</v>
          </cell>
          <cell r="H441" t="str">
            <v>2009-07-31</v>
          </cell>
        </row>
        <row r="442">
          <cell r="A442" t="str">
            <v>481006</v>
          </cell>
          <cell r="B442" t="str">
            <v>1015</v>
          </cell>
          <cell r="C442">
            <v>-259.62</v>
          </cell>
          <cell r="D442" t="str">
            <v>202</v>
          </cell>
          <cell r="E442" t="str">
            <v>407</v>
          </cell>
          <cell r="F442">
            <v>51.93</v>
          </cell>
          <cell r="G442">
            <v>7</v>
          </cell>
          <cell r="H442" t="str">
            <v>2009-07-31</v>
          </cell>
        </row>
        <row r="443">
          <cell r="A443" t="str">
            <v>480001</v>
          </cell>
          <cell r="B443" t="str">
            <v>1015</v>
          </cell>
          <cell r="C443">
            <v>-2155.7199999999998</v>
          </cell>
          <cell r="D443" t="str">
            <v>202</v>
          </cell>
          <cell r="E443" t="str">
            <v>407</v>
          </cell>
          <cell r="F443">
            <v>-1081.17</v>
          </cell>
          <cell r="G443">
            <v>8</v>
          </cell>
          <cell r="H443" t="str">
            <v>2009-08-31</v>
          </cell>
        </row>
        <row r="444">
          <cell r="A444" t="str">
            <v>481004</v>
          </cell>
          <cell r="B444" t="str">
            <v>1015</v>
          </cell>
          <cell r="C444">
            <v>-1567882.43</v>
          </cell>
          <cell r="D444" t="str">
            <v>202</v>
          </cell>
          <cell r="E444" t="str">
            <v>407</v>
          </cell>
          <cell r="F444">
            <v>-563216</v>
          </cell>
          <cell r="G444">
            <v>8</v>
          </cell>
          <cell r="H444" t="str">
            <v>2009-08-31</v>
          </cell>
        </row>
        <row r="445">
          <cell r="A445" t="str">
            <v>481004</v>
          </cell>
          <cell r="B445" t="str">
            <v>1015</v>
          </cell>
          <cell r="C445">
            <v>-4800.87</v>
          </cell>
          <cell r="D445" t="str">
            <v>202</v>
          </cell>
          <cell r="E445" t="str">
            <v>407</v>
          </cell>
          <cell r="F445">
            <v>-1296.8800000000001</v>
          </cell>
          <cell r="G445">
            <v>8</v>
          </cell>
          <cell r="H445" t="str">
            <v>2009-08-31</v>
          </cell>
        </row>
        <row r="446">
          <cell r="A446" t="str">
            <v>481004</v>
          </cell>
          <cell r="B446" t="str">
            <v>1015</v>
          </cell>
          <cell r="C446">
            <v>-1596009.97</v>
          </cell>
          <cell r="D446" t="str">
            <v>202</v>
          </cell>
          <cell r="E446" t="str">
            <v>407</v>
          </cell>
          <cell r="F446">
            <v>-595741.1</v>
          </cell>
          <cell r="G446">
            <v>9</v>
          </cell>
          <cell r="H446" t="str">
            <v>2009-09-30</v>
          </cell>
        </row>
        <row r="447">
          <cell r="A447" t="str">
            <v>480000</v>
          </cell>
          <cell r="B447" t="str">
            <v>1015</v>
          </cell>
          <cell r="C447">
            <v>-27598018.140000001</v>
          </cell>
          <cell r="D447" t="str">
            <v>202</v>
          </cell>
          <cell r="E447" t="str">
            <v>407</v>
          </cell>
          <cell r="F447">
            <v>-10539674.939999999</v>
          </cell>
          <cell r="G447">
            <v>12</v>
          </cell>
          <cell r="H447" t="str">
            <v>2009-12-31</v>
          </cell>
        </row>
        <row r="448">
          <cell r="A448" t="str">
            <v>481004</v>
          </cell>
          <cell r="B448" t="str">
            <v>1015</v>
          </cell>
          <cell r="C448">
            <v>-23183.599999999999</v>
          </cell>
          <cell r="D448" t="str">
            <v>202</v>
          </cell>
          <cell r="E448" t="str">
            <v>407</v>
          </cell>
          <cell r="F448">
            <v>-13429.85</v>
          </cell>
          <cell r="G448">
            <v>1</v>
          </cell>
          <cell r="H448" t="str">
            <v>2010-01-31</v>
          </cell>
        </row>
        <row r="449">
          <cell r="A449" t="str">
            <v>480000</v>
          </cell>
          <cell r="B449" t="str">
            <v>1015</v>
          </cell>
          <cell r="C449">
            <v>-49090.38</v>
          </cell>
          <cell r="D449" t="str">
            <v>202</v>
          </cell>
          <cell r="E449" t="str">
            <v>407</v>
          </cell>
          <cell r="F449">
            <v>-18010.22</v>
          </cell>
          <cell r="G449">
            <v>2</v>
          </cell>
          <cell r="H449" t="str">
            <v>2010-02-28</v>
          </cell>
        </row>
        <row r="450">
          <cell r="A450" t="str">
            <v>481004</v>
          </cell>
          <cell r="B450" t="str">
            <v>1015</v>
          </cell>
          <cell r="C450">
            <v>-3127441.74</v>
          </cell>
          <cell r="D450" t="str">
            <v>202</v>
          </cell>
          <cell r="E450" t="str">
            <v>407</v>
          </cell>
          <cell r="F450">
            <v>-1881943.25</v>
          </cell>
          <cell r="G450">
            <v>5</v>
          </cell>
          <cell r="H450" t="str">
            <v>2010-05-31</v>
          </cell>
        </row>
        <row r="451">
          <cell r="A451" t="str">
            <v>480000</v>
          </cell>
          <cell r="B451" t="str">
            <v>1015</v>
          </cell>
          <cell r="C451">
            <v>0</v>
          </cell>
          <cell r="D451" t="str">
            <v>202</v>
          </cell>
          <cell r="E451" t="str">
            <v>408</v>
          </cell>
          <cell r="F451">
            <v>0</v>
          </cell>
          <cell r="G451">
            <v>9</v>
          </cell>
          <cell r="H451" t="str">
            <v>2009-09-30</v>
          </cell>
        </row>
        <row r="452">
          <cell r="A452" t="str">
            <v>481005</v>
          </cell>
          <cell r="B452" t="str">
            <v>1015</v>
          </cell>
          <cell r="C452">
            <v>-39154</v>
          </cell>
          <cell r="D452" t="str">
            <v>202</v>
          </cell>
          <cell r="E452" t="str">
            <v>411</v>
          </cell>
          <cell r="F452">
            <v>-132515</v>
          </cell>
          <cell r="G452">
            <v>10</v>
          </cell>
          <cell r="H452" t="str">
            <v>2009-10-31</v>
          </cell>
        </row>
        <row r="453">
          <cell r="A453" t="str">
            <v>481005</v>
          </cell>
          <cell r="B453" t="str">
            <v>1015</v>
          </cell>
          <cell r="C453">
            <v>-557.32000000000005</v>
          </cell>
          <cell r="D453" t="str">
            <v>202</v>
          </cell>
          <cell r="E453" t="str">
            <v>411</v>
          </cell>
          <cell r="F453">
            <v>-3513.42</v>
          </cell>
          <cell r="G453">
            <v>1</v>
          </cell>
          <cell r="H453" t="str">
            <v>2010-01-31</v>
          </cell>
        </row>
        <row r="454">
          <cell r="A454" t="str">
            <v>481005</v>
          </cell>
          <cell r="B454" t="str">
            <v>1015</v>
          </cell>
          <cell r="C454">
            <v>-436.55</v>
          </cell>
          <cell r="D454" t="str">
            <v>202</v>
          </cell>
          <cell r="E454" t="str">
            <v>411</v>
          </cell>
          <cell r="F454">
            <v>-1575.16</v>
          </cell>
          <cell r="G454">
            <v>2</v>
          </cell>
          <cell r="H454" t="str">
            <v>2010-02-28</v>
          </cell>
        </row>
        <row r="455">
          <cell r="A455" t="str">
            <v>481005</v>
          </cell>
          <cell r="B455" t="str">
            <v>1015</v>
          </cell>
          <cell r="C455">
            <v>-359.82</v>
          </cell>
          <cell r="D455" t="str">
            <v>202</v>
          </cell>
          <cell r="E455" t="str">
            <v>411</v>
          </cell>
          <cell r="F455">
            <v>-1250.97</v>
          </cell>
          <cell r="G455">
            <v>4</v>
          </cell>
          <cell r="H455" t="str">
            <v>2010-04-30</v>
          </cell>
        </row>
        <row r="456">
          <cell r="A456" t="str">
            <v>481005</v>
          </cell>
          <cell r="B456" t="str">
            <v>1015</v>
          </cell>
          <cell r="C456">
            <v>-9070.2900000000009</v>
          </cell>
          <cell r="D456" t="str">
            <v>202</v>
          </cell>
          <cell r="E456" t="str">
            <v>411</v>
          </cell>
          <cell r="F456">
            <v>-15609.19</v>
          </cell>
          <cell r="G456">
            <v>6</v>
          </cell>
          <cell r="H456" t="str">
            <v>2010-06-30</v>
          </cell>
        </row>
        <row r="457">
          <cell r="A457" t="str">
            <v>481005</v>
          </cell>
          <cell r="B457" t="str">
            <v>1015</v>
          </cell>
          <cell r="C457">
            <v>-67</v>
          </cell>
          <cell r="D457" t="str">
            <v>202</v>
          </cell>
          <cell r="E457" t="str">
            <v>411</v>
          </cell>
          <cell r="F457">
            <v>0</v>
          </cell>
          <cell r="G457">
            <v>7</v>
          </cell>
          <cell r="H457" t="str">
            <v>2009-07-31</v>
          </cell>
        </row>
        <row r="458">
          <cell r="A458" t="str">
            <v>481005</v>
          </cell>
          <cell r="B458" t="str">
            <v>1015</v>
          </cell>
          <cell r="C458">
            <v>-265.82</v>
          </cell>
          <cell r="D458" t="str">
            <v>202</v>
          </cell>
          <cell r="E458" t="str">
            <v>411</v>
          </cell>
          <cell r="F458">
            <v>-456.67</v>
          </cell>
          <cell r="G458">
            <v>5</v>
          </cell>
          <cell r="H458" t="str">
            <v>2010-05-31</v>
          </cell>
        </row>
        <row r="459">
          <cell r="A459" t="str">
            <v>481002</v>
          </cell>
          <cell r="B459" t="str">
            <v>1015</v>
          </cell>
          <cell r="C459">
            <v>-10855</v>
          </cell>
          <cell r="D459" t="str">
            <v>202</v>
          </cell>
          <cell r="E459" t="str">
            <v>411</v>
          </cell>
          <cell r="F459">
            <v>-43752</v>
          </cell>
          <cell r="G459">
            <v>9</v>
          </cell>
          <cell r="H459" t="str">
            <v>2009-09-30</v>
          </cell>
        </row>
        <row r="460">
          <cell r="A460" t="str">
            <v>481005</v>
          </cell>
          <cell r="B460" t="str">
            <v>1015</v>
          </cell>
          <cell r="C460">
            <v>-67</v>
          </cell>
          <cell r="D460" t="str">
            <v>202</v>
          </cell>
          <cell r="E460" t="str">
            <v>411</v>
          </cell>
          <cell r="F460">
            <v>0</v>
          </cell>
          <cell r="G460">
            <v>9</v>
          </cell>
          <cell r="H460" t="str">
            <v>2009-09-30</v>
          </cell>
        </row>
        <row r="461">
          <cell r="A461" t="str">
            <v>481005</v>
          </cell>
          <cell r="B461" t="str">
            <v>1015</v>
          </cell>
          <cell r="C461">
            <v>-371</v>
          </cell>
          <cell r="D461" t="str">
            <v>202</v>
          </cell>
          <cell r="E461" t="str">
            <v>411</v>
          </cell>
          <cell r="F461">
            <v>-1295</v>
          </cell>
          <cell r="G461">
            <v>11</v>
          </cell>
          <cell r="H461" t="str">
            <v>2009-11-30</v>
          </cell>
        </row>
        <row r="462">
          <cell r="A462" t="str">
            <v>481002</v>
          </cell>
          <cell r="B462" t="str">
            <v>1015</v>
          </cell>
          <cell r="C462">
            <v>-5365</v>
          </cell>
          <cell r="D462" t="str">
            <v>202</v>
          </cell>
          <cell r="E462" t="str">
            <v>411</v>
          </cell>
          <cell r="F462">
            <v>-18481</v>
          </cell>
          <cell r="G462">
            <v>12</v>
          </cell>
          <cell r="H462" t="str">
            <v>2009-12-31</v>
          </cell>
        </row>
        <row r="463">
          <cell r="A463" t="str">
            <v>481005</v>
          </cell>
          <cell r="B463" t="str">
            <v>1015</v>
          </cell>
          <cell r="C463">
            <v>-43877</v>
          </cell>
          <cell r="D463" t="str">
            <v>202</v>
          </cell>
          <cell r="E463" t="str">
            <v>411</v>
          </cell>
          <cell r="F463">
            <v>-154120</v>
          </cell>
          <cell r="G463">
            <v>12</v>
          </cell>
          <cell r="H463" t="str">
            <v>2009-12-31</v>
          </cell>
        </row>
        <row r="464">
          <cell r="A464" t="str">
            <v>481005</v>
          </cell>
          <cell r="B464" t="str">
            <v>1015</v>
          </cell>
          <cell r="C464">
            <v>-513</v>
          </cell>
          <cell r="D464" t="str">
            <v>202</v>
          </cell>
          <cell r="E464" t="str">
            <v>411</v>
          </cell>
          <cell r="F464">
            <v>-1902</v>
          </cell>
          <cell r="G464">
            <v>12</v>
          </cell>
          <cell r="H464" t="str">
            <v>2009-12-31</v>
          </cell>
        </row>
        <row r="465">
          <cell r="A465" t="str">
            <v>481005</v>
          </cell>
          <cell r="B465" t="str">
            <v>1015</v>
          </cell>
          <cell r="C465">
            <v>-22761.71</v>
          </cell>
          <cell r="D465" t="str">
            <v>202</v>
          </cell>
          <cell r="E465" t="str">
            <v>411</v>
          </cell>
          <cell r="F465">
            <v>-77646.19</v>
          </cell>
          <cell r="G465">
            <v>2</v>
          </cell>
          <cell r="H465" t="str">
            <v>2010-02-28</v>
          </cell>
        </row>
        <row r="466">
          <cell r="A466" t="str">
            <v>481005</v>
          </cell>
          <cell r="B466" t="str">
            <v>1015</v>
          </cell>
          <cell r="C466">
            <v>-437.16</v>
          </cell>
          <cell r="D466" t="str">
            <v>202</v>
          </cell>
          <cell r="E466" t="str">
            <v>411</v>
          </cell>
          <cell r="F466">
            <v>-1577.44</v>
          </cell>
          <cell r="G466">
            <v>3</v>
          </cell>
          <cell r="H466" t="str">
            <v>2010-03-31</v>
          </cell>
        </row>
        <row r="467">
          <cell r="A467" t="str">
            <v>481005</v>
          </cell>
          <cell r="B467" t="str">
            <v>1015</v>
          </cell>
          <cell r="C467">
            <v>-19003.07</v>
          </cell>
          <cell r="D467" t="str">
            <v>202</v>
          </cell>
          <cell r="E467" t="str">
            <v>411</v>
          </cell>
          <cell r="F467">
            <v>-59825.4</v>
          </cell>
          <cell r="G467">
            <v>4</v>
          </cell>
          <cell r="H467" t="str">
            <v>2010-04-30</v>
          </cell>
        </row>
        <row r="468">
          <cell r="A468" t="str">
            <v>481002</v>
          </cell>
          <cell r="B468" t="str">
            <v>1015</v>
          </cell>
          <cell r="C468">
            <v>-38439.15</v>
          </cell>
          <cell r="D468" t="str">
            <v>202</v>
          </cell>
          <cell r="E468" t="str">
            <v>411</v>
          </cell>
          <cell r="F468">
            <v>-133173.98000000001</v>
          </cell>
          <cell r="G468">
            <v>6</v>
          </cell>
          <cell r="H468" t="str">
            <v>2010-06-30</v>
          </cell>
        </row>
        <row r="469">
          <cell r="A469" t="str">
            <v>481002</v>
          </cell>
          <cell r="B469" t="str">
            <v>1015</v>
          </cell>
          <cell r="C469">
            <v>-9304</v>
          </cell>
          <cell r="D469" t="str">
            <v>202</v>
          </cell>
          <cell r="E469" t="str">
            <v>411</v>
          </cell>
          <cell r="F469">
            <v>-36799</v>
          </cell>
          <cell r="G469">
            <v>7</v>
          </cell>
          <cell r="H469" t="str">
            <v>2009-07-31</v>
          </cell>
        </row>
        <row r="470">
          <cell r="A470" t="str">
            <v>481002</v>
          </cell>
          <cell r="B470" t="str">
            <v>1015</v>
          </cell>
          <cell r="C470">
            <v>-12499</v>
          </cell>
          <cell r="D470" t="str">
            <v>202</v>
          </cell>
          <cell r="E470" t="str">
            <v>411</v>
          </cell>
          <cell r="F470">
            <v>-51779</v>
          </cell>
          <cell r="G470">
            <v>8</v>
          </cell>
          <cell r="H470" t="str">
            <v>2009-08-31</v>
          </cell>
        </row>
        <row r="471">
          <cell r="A471" t="str">
            <v>481005</v>
          </cell>
          <cell r="B471" t="str">
            <v>1015</v>
          </cell>
          <cell r="C471">
            <v>79517.98</v>
          </cell>
          <cell r="D471" t="str">
            <v>202</v>
          </cell>
          <cell r="E471" t="str">
            <v>411</v>
          </cell>
          <cell r="F471">
            <v>-60103.48</v>
          </cell>
          <cell r="G471">
            <v>5</v>
          </cell>
          <cell r="H471" t="str">
            <v>2010-05-31</v>
          </cell>
        </row>
        <row r="472">
          <cell r="A472" t="str">
            <v>481002</v>
          </cell>
          <cell r="B472" t="str">
            <v>1015</v>
          </cell>
          <cell r="C472">
            <v>-34464.75</v>
          </cell>
          <cell r="D472" t="str">
            <v>202</v>
          </cell>
          <cell r="E472" t="str">
            <v>411</v>
          </cell>
          <cell r="F472">
            <v>-116481.13</v>
          </cell>
          <cell r="G472">
            <v>5</v>
          </cell>
          <cell r="H472" t="str">
            <v>2010-05-31</v>
          </cell>
        </row>
        <row r="473">
          <cell r="A473" t="str">
            <v>481005</v>
          </cell>
          <cell r="B473" t="str">
            <v>1015</v>
          </cell>
          <cell r="C473">
            <v>264.87</v>
          </cell>
          <cell r="D473" t="str">
            <v>202</v>
          </cell>
          <cell r="E473" t="str">
            <v>411</v>
          </cell>
          <cell r="F473">
            <v>1417.38</v>
          </cell>
          <cell r="G473">
            <v>6</v>
          </cell>
          <cell r="H473" t="str">
            <v>2010-06-30</v>
          </cell>
        </row>
        <row r="474">
          <cell r="A474" t="str">
            <v>481002</v>
          </cell>
          <cell r="B474" t="str">
            <v>1015</v>
          </cell>
          <cell r="C474">
            <v>-24472.44</v>
          </cell>
          <cell r="D474" t="str">
            <v>202</v>
          </cell>
          <cell r="E474" t="str">
            <v>411</v>
          </cell>
          <cell r="F474">
            <v>-75814.39</v>
          </cell>
          <cell r="G474">
            <v>2</v>
          </cell>
          <cell r="H474" t="str">
            <v>2010-02-28</v>
          </cell>
        </row>
        <row r="475">
          <cell r="A475" t="str">
            <v>481005</v>
          </cell>
          <cell r="B475" t="str">
            <v>1015</v>
          </cell>
          <cell r="C475">
            <v>-67</v>
          </cell>
          <cell r="D475" t="str">
            <v>202</v>
          </cell>
          <cell r="E475" t="str">
            <v>411</v>
          </cell>
          <cell r="F475">
            <v>0</v>
          </cell>
          <cell r="G475">
            <v>8</v>
          </cell>
          <cell r="H475" t="str">
            <v>2009-08-31</v>
          </cell>
        </row>
        <row r="476">
          <cell r="A476" t="str">
            <v>481005</v>
          </cell>
          <cell r="B476" t="str">
            <v>1015</v>
          </cell>
          <cell r="C476">
            <v>-42444</v>
          </cell>
          <cell r="D476" t="str">
            <v>202</v>
          </cell>
          <cell r="E476" t="str">
            <v>411</v>
          </cell>
          <cell r="F476">
            <v>-147358</v>
          </cell>
          <cell r="G476">
            <v>11</v>
          </cell>
          <cell r="H476" t="str">
            <v>2009-11-30</v>
          </cell>
        </row>
        <row r="477">
          <cell r="A477" t="str">
            <v>481005</v>
          </cell>
          <cell r="B477" t="str">
            <v>1015</v>
          </cell>
          <cell r="C477">
            <v>-27629.72</v>
          </cell>
          <cell r="D477" t="str">
            <v>202</v>
          </cell>
          <cell r="E477" t="str">
            <v>411</v>
          </cell>
          <cell r="F477">
            <v>-152063.48000000001</v>
          </cell>
          <cell r="G477">
            <v>1</v>
          </cell>
          <cell r="H477" t="str">
            <v>2010-01-31</v>
          </cell>
        </row>
        <row r="478">
          <cell r="A478" t="str">
            <v>481005</v>
          </cell>
          <cell r="B478" t="str">
            <v>1015</v>
          </cell>
          <cell r="C478">
            <v>-25704.639999999999</v>
          </cell>
          <cell r="D478" t="str">
            <v>202</v>
          </cell>
          <cell r="E478" t="str">
            <v>411</v>
          </cell>
          <cell r="F478">
            <v>-88266.48</v>
          </cell>
          <cell r="G478">
            <v>3</v>
          </cell>
          <cell r="H478" t="str">
            <v>2010-03-31</v>
          </cell>
        </row>
        <row r="479">
          <cell r="A479" t="str">
            <v>481002</v>
          </cell>
          <cell r="B479" t="str">
            <v>1015</v>
          </cell>
          <cell r="C479">
            <v>-28421.16</v>
          </cell>
          <cell r="D479" t="str">
            <v>202</v>
          </cell>
          <cell r="E479" t="str">
            <v>411</v>
          </cell>
          <cell r="F479">
            <v>-92769.37</v>
          </cell>
          <cell r="G479">
            <v>3</v>
          </cell>
          <cell r="H479" t="str">
            <v>2010-03-31</v>
          </cell>
        </row>
        <row r="480">
          <cell r="A480" t="str">
            <v>481002</v>
          </cell>
          <cell r="B480" t="str">
            <v>1015</v>
          </cell>
          <cell r="C480">
            <v>-35125.06</v>
          </cell>
          <cell r="D480" t="str">
            <v>202</v>
          </cell>
          <cell r="E480" t="str">
            <v>411</v>
          </cell>
          <cell r="F480">
            <v>-119722.46</v>
          </cell>
          <cell r="G480">
            <v>4</v>
          </cell>
          <cell r="H480" t="str">
            <v>2010-04-30</v>
          </cell>
        </row>
        <row r="481">
          <cell r="A481" t="str">
            <v>481005</v>
          </cell>
          <cell r="B481" t="str">
            <v>1015</v>
          </cell>
          <cell r="C481">
            <v>-36320</v>
          </cell>
          <cell r="D481" t="str">
            <v>202</v>
          </cell>
          <cell r="E481" t="str">
            <v>411</v>
          </cell>
          <cell r="F481">
            <v>-123364</v>
          </cell>
          <cell r="G481">
            <v>7</v>
          </cell>
          <cell r="H481" t="str">
            <v>2009-07-31</v>
          </cell>
        </row>
        <row r="482">
          <cell r="A482" t="str">
            <v>481005</v>
          </cell>
          <cell r="B482" t="str">
            <v>1015</v>
          </cell>
          <cell r="C482">
            <v>-41831</v>
          </cell>
          <cell r="D482" t="str">
            <v>202</v>
          </cell>
          <cell r="E482" t="str">
            <v>411</v>
          </cell>
          <cell r="F482">
            <v>-142945</v>
          </cell>
          <cell r="G482">
            <v>8</v>
          </cell>
          <cell r="H482" t="str">
            <v>2009-08-31</v>
          </cell>
        </row>
        <row r="483">
          <cell r="A483" t="str">
            <v>481005</v>
          </cell>
          <cell r="B483" t="str">
            <v>1015</v>
          </cell>
          <cell r="C483">
            <v>-41793</v>
          </cell>
          <cell r="D483" t="str">
            <v>202</v>
          </cell>
          <cell r="E483" t="str">
            <v>411</v>
          </cell>
          <cell r="F483">
            <v>-142468</v>
          </cell>
          <cell r="G483">
            <v>9</v>
          </cell>
          <cell r="H483" t="str">
            <v>2009-09-30</v>
          </cell>
        </row>
        <row r="484">
          <cell r="A484" t="str">
            <v>481002</v>
          </cell>
          <cell r="B484" t="str">
            <v>1015</v>
          </cell>
          <cell r="C484">
            <v>-9724</v>
          </cell>
          <cell r="D484" t="str">
            <v>202</v>
          </cell>
          <cell r="E484" t="str">
            <v>411</v>
          </cell>
          <cell r="F484">
            <v>-38599</v>
          </cell>
          <cell r="G484">
            <v>10</v>
          </cell>
          <cell r="H484" t="str">
            <v>2009-10-31</v>
          </cell>
        </row>
        <row r="485">
          <cell r="A485" t="str">
            <v>481005</v>
          </cell>
          <cell r="B485" t="str">
            <v>1015</v>
          </cell>
          <cell r="C485">
            <v>-231</v>
          </cell>
          <cell r="D485" t="str">
            <v>202</v>
          </cell>
          <cell r="E485" t="str">
            <v>411</v>
          </cell>
          <cell r="F485">
            <v>-699</v>
          </cell>
          <cell r="G485">
            <v>10</v>
          </cell>
          <cell r="H485" t="str">
            <v>2009-10-31</v>
          </cell>
        </row>
        <row r="486">
          <cell r="A486" t="str">
            <v>481002</v>
          </cell>
          <cell r="B486" t="str">
            <v>1015</v>
          </cell>
          <cell r="C486">
            <v>-8219</v>
          </cell>
          <cell r="D486" t="str">
            <v>202</v>
          </cell>
          <cell r="E486" t="str">
            <v>411</v>
          </cell>
          <cell r="F486">
            <v>-31705</v>
          </cell>
          <cell r="G486">
            <v>11</v>
          </cell>
          <cell r="H486" t="str">
            <v>2009-11-30</v>
          </cell>
        </row>
        <row r="487">
          <cell r="A487" t="str">
            <v>481002</v>
          </cell>
          <cell r="B487" t="str">
            <v>1015</v>
          </cell>
          <cell r="C487">
            <v>-26045.9</v>
          </cell>
          <cell r="D487" t="str">
            <v>202</v>
          </cell>
          <cell r="E487" t="str">
            <v>411</v>
          </cell>
          <cell r="F487">
            <v>-82642.53</v>
          </cell>
          <cell r="G487">
            <v>1</v>
          </cell>
          <cell r="H487" t="str">
            <v>2010-01-31</v>
          </cell>
        </row>
        <row r="488">
          <cell r="A488" t="str">
            <v>481004</v>
          </cell>
          <cell r="B488" t="str">
            <v>1015</v>
          </cell>
          <cell r="C488">
            <v>-13510</v>
          </cell>
          <cell r="D488" t="str">
            <v>202</v>
          </cell>
          <cell r="E488" t="str">
            <v>451</v>
          </cell>
          <cell r="F488">
            <v>-14955</v>
          </cell>
          <cell r="G488">
            <v>8</v>
          </cell>
          <cell r="H488" t="str">
            <v>2009-08-31</v>
          </cell>
        </row>
        <row r="489">
          <cell r="A489" t="str">
            <v>481004</v>
          </cell>
          <cell r="B489" t="str">
            <v>1015</v>
          </cell>
          <cell r="C489">
            <v>-11268</v>
          </cell>
          <cell r="D489" t="str">
            <v>202</v>
          </cell>
          <cell r="E489" t="str">
            <v>451</v>
          </cell>
          <cell r="F489">
            <v>-11052</v>
          </cell>
          <cell r="G489">
            <v>9</v>
          </cell>
          <cell r="H489" t="str">
            <v>2009-09-30</v>
          </cell>
        </row>
        <row r="490">
          <cell r="A490" t="str">
            <v>481004</v>
          </cell>
          <cell r="B490" t="str">
            <v>1015</v>
          </cell>
          <cell r="C490">
            <v>-18719</v>
          </cell>
          <cell r="D490" t="str">
            <v>202</v>
          </cell>
          <cell r="E490" t="str">
            <v>451</v>
          </cell>
          <cell r="F490">
            <v>-24178</v>
          </cell>
          <cell r="G490">
            <v>10</v>
          </cell>
          <cell r="H490" t="str">
            <v>2009-10-31</v>
          </cell>
        </row>
        <row r="491">
          <cell r="A491" t="str">
            <v>481000</v>
          </cell>
          <cell r="B491" t="str">
            <v>1015</v>
          </cell>
          <cell r="C491">
            <v>0</v>
          </cell>
          <cell r="D491" t="str">
            <v>202</v>
          </cell>
          <cell r="E491" t="str">
            <v>451</v>
          </cell>
          <cell r="F491">
            <v>0</v>
          </cell>
          <cell r="G491">
            <v>7</v>
          </cell>
          <cell r="H491" t="str">
            <v>2009-07-31</v>
          </cell>
        </row>
        <row r="492">
          <cell r="A492" t="str">
            <v>481000</v>
          </cell>
          <cell r="B492" t="str">
            <v>1015</v>
          </cell>
          <cell r="C492">
            <v>0</v>
          </cell>
          <cell r="D492" t="str">
            <v>202</v>
          </cell>
          <cell r="E492" t="str">
            <v>451</v>
          </cell>
          <cell r="F492">
            <v>0</v>
          </cell>
          <cell r="G492">
            <v>8</v>
          </cell>
          <cell r="H492" t="str">
            <v>2009-08-31</v>
          </cell>
        </row>
        <row r="493">
          <cell r="A493" t="str">
            <v>481000</v>
          </cell>
          <cell r="B493" t="str">
            <v>1015</v>
          </cell>
          <cell r="C493">
            <v>0</v>
          </cell>
          <cell r="D493" t="str">
            <v>202</v>
          </cell>
          <cell r="E493" t="str">
            <v>451</v>
          </cell>
          <cell r="F493">
            <v>0</v>
          </cell>
          <cell r="G493">
            <v>10</v>
          </cell>
          <cell r="H493" t="str">
            <v>2009-10-31</v>
          </cell>
        </row>
        <row r="494">
          <cell r="A494" t="str">
            <v>481000</v>
          </cell>
          <cell r="B494" t="str">
            <v>1015</v>
          </cell>
          <cell r="C494">
            <v>0</v>
          </cell>
          <cell r="D494" t="str">
            <v>202</v>
          </cell>
          <cell r="E494" t="str">
            <v>451</v>
          </cell>
          <cell r="F494">
            <v>0</v>
          </cell>
          <cell r="G494">
            <v>12</v>
          </cell>
          <cell r="H494" t="str">
            <v>2009-12-31</v>
          </cell>
        </row>
        <row r="495">
          <cell r="A495" t="str">
            <v>481004</v>
          </cell>
          <cell r="B495" t="str">
            <v>1015</v>
          </cell>
          <cell r="C495">
            <v>-6662</v>
          </cell>
          <cell r="D495" t="str">
            <v>202</v>
          </cell>
          <cell r="E495" t="str">
            <v>451</v>
          </cell>
          <cell r="F495">
            <v>-9909</v>
          </cell>
          <cell r="G495">
            <v>7</v>
          </cell>
          <cell r="H495" t="str">
            <v>2009-07-31</v>
          </cell>
        </row>
        <row r="496">
          <cell r="A496" t="str">
            <v>481004</v>
          </cell>
          <cell r="B496" t="str">
            <v>1015</v>
          </cell>
          <cell r="C496">
            <v>-25031</v>
          </cell>
          <cell r="D496" t="str">
            <v>202</v>
          </cell>
          <cell r="E496" t="str">
            <v>451</v>
          </cell>
          <cell r="F496">
            <v>-35832</v>
          </cell>
          <cell r="G496">
            <v>12</v>
          </cell>
          <cell r="H496" t="str">
            <v>2009-12-31</v>
          </cell>
        </row>
        <row r="497">
          <cell r="A497" t="str">
            <v>481004</v>
          </cell>
          <cell r="B497" t="str">
            <v>1015</v>
          </cell>
          <cell r="C497">
            <v>-18875.61</v>
          </cell>
          <cell r="D497" t="str">
            <v>202</v>
          </cell>
          <cell r="E497" t="str">
            <v>451</v>
          </cell>
          <cell r="F497">
            <v>-24648.92</v>
          </cell>
          <cell r="G497">
            <v>4</v>
          </cell>
          <cell r="H497" t="str">
            <v>2010-04-30</v>
          </cell>
        </row>
        <row r="498">
          <cell r="A498" t="str">
            <v>481000</v>
          </cell>
          <cell r="B498" t="str">
            <v>1015</v>
          </cell>
          <cell r="C498">
            <v>0</v>
          </cell>
          <cell r="D498" t="str">
            <v>202</v>
          </cell>
          <cell r="E498" t="str">
            <v>451</v>
          </cell>
          <cell r="F498">
            <v>0</v>
          </cell>
          <cell r="G498">
            <v>9</v>
          </cell>
          <cell r="H498" t="str">
            <v>2009-09-30</v>
          </cell>
        </row>
        <row r="499">
          <cell r="A499" t="str">
            <v>481004</v>
          </cell>
          <cell r="B499" t="str">
            <v>1015</v>
          </cell>
          <cell r="C499">
            <v>-11892.75</v>
          </cell>
          <cell r="D499" t="str">
            <v>202</v>
          </cell>
          <cell r="E499" t="str">
            <v>451</v>
          </cell>
          <cell r="F499">
            <v>-9684.92</v>
          </cell>
          <cell r="G499">
            <v>6</v>
          </cell>
          <cell r="H499" t="str">
            <v>2010-06-30</v>
          </cell>
        </row>
        <row r="500">
          <cell r="A500" t="str">
            <v>481004</v>
          </cell>
          <cell r="B500" t="str">
            <v>1015</v>
          </cell>
          <cell r="C500">
            <v>-23683.040000000001</v>
          </cell>
          <cell r="D500" t="str">
            <v>202</v>
          </cell>
          <cell r="E500" t="str">
            <v>451</v>
          </cell>
          <cell r="F500">
            <v>-34524.31</v>
          </cell>
          <cell r="G500">
            <v>1</v>
          </cell>
          <cell r="H500" t="str">
            <v>2010-01-31</v>
          </cell>
        </row>
        <row r="501">
          <cell r="A501" t="str">
            <v>481004</v>
          </cell>
          <cell r="B501" t="str">
            <v>1015</v>
          </cell>
          <cell r="C501">
            <v>-18564.47</v>
          </cell>
          <cell r="D501" t="str">
            <v>202</v>
          </cell>
          <cell r="E501" t="str">
            <v>451</v>
          </cell>
          <cell r="F501">
            <v>-23882.3</v>
          </cell>
          <cell r="G501">
            <v>3</v>
          </cell>
          <cell r="H501" t="str">
            <v>2010-03-31</v>
          </cell>
        </row>
        <row r="502">
          <cell r="A502" t="str">
            <v>481000</v>
          </cell>
          <cell r="B502" t="str">
            <v>1015</v>
          </cell>
          <cell r="C502">
            <v>0</v>
          </cell>
          <cell r="D502" t="str">
            <v>202</v>
          </cell>
          <cell r="E502" t="str">
            <v>451</v>
          </cell>
          <cell r="F502">
            <v>0</v>
          </cell>
          <cell r="G502">
            <v>11</v>
          </cell>
          <cell r="H502" t="str">
            <v>2009-11-30</v>
          </cell>
        </row>
        <row r="503">
          <cell r="A503" t="str">
            <v>481004</v>
          </cell>
          <cell r="B503" t="str">
            <v>1015</v>
          </cell>
          <cell r="C503">
            <v>-19075</v>
          </cell>
          <cell r="D503" t="str">
            <v>202</v>
          </cell>
          <cell r="E503" t="str">
            <v>451</v>
          </cell>
          <cell r="F503">
            <v>-24994</v>
          </cell>
          <cell r="G503">
            <v>11</v>
          </cell>
          <cell r="H503" t="str">
            <v>2009-11-30</v>
          </cell>
        </row>
        <row r="504">
          <cell r="A504" t="str">
            <v>481004</v>
          </cell>
          <cell r="B504" t="str">
            <v>1015</v>
          </cell>
          <cell r="C504">
            <v>-19751.580000000002</v>
          </cell>
          <cell r="D504" t="str">
            <v>202</v>
          </cell>
          <cell r="E504" t="str">
            <v>451</v>
          </cell>
          <cell r="F504">
            <v>-26035.99</v>
          </cell>
          <cell r="G504">
            <v>2</v>
          </cell>
          <cell r="H504" t="str">
            <v>2010-02-28</v>
          </cell>
        </row>
        <row r="505">
          <cell r="A505" t="str">
            <v>481004</v>
          </cell>
          <cell r="B505" t="str">
            <v>1015</v>
          </cell>
          <cell r="C505">
            <v>6737.1</v>
          </cell>
          <cell r="D505" t="str">
            <v>202</v>
          </cell>
          <cell r="E505" t="str">
            <v>451</v>
          </cell>
          <cell r="F505">
            <v>-19178.75</v>
          </cell>
          <cell r="G505">
            <v>5</v>
          </cell>
          <cell r="H505" t="str">
            <v>2010-05-31</v>
          </cell>
        </row>
        <row r="506">
          <cell r="A506" t="str">
            <v>480001</v>
          </cell>
          <cell r="B506" t="str">
            <v>1015</v>
          </cell>
          <cell r="C506">
            <v>-136884.76999999999</v>
          </cell>
          <cell r="D506" t="str">
            <v>202</v>
          </cell>
          <cell r="E506" t="str">
            <v>453</v>
          </cell>
          <cell r="F506">
            <v>-67242.39</v>
          </cell>
          <cell r="G506">
            <v>10</v>
          </cell>
          <cell r="H506" t="str">
            <v>2009-10-31</v>
          </cell>
        </row>
        <row r="507">
          <cell r="A507" t="str">
            <v>480001</v>
          </cell>
          <cell r="B507" t="str">
            <v>1015</v>
          </cell>
          <cell r="C507">
            <v>35045.360000000001</v>
          </cell>
          <cell r="D507" t="str">
            <v>202</v>
          </cell>
          <cell r="E507" t="str">
            <v>453</v>
          </cell>
          <cell r="F507">
            <v>30056</v>
          </cell>
          <cell r="G507">
            <v>1</v>
          </cell>
          <cell r="H507" t="str">
            <v>2010-01-31</v>
          </cell>
        </row>
        <row r="508">
          <cell r="A508" t="str">
            <v>480001</v>
          </cell>
          <cell r="B508" t="str">
            <v>1015</v>
          </cell>
          <cell r="C508">
            <v>65570</v>
          </cell>
          <cell r="D508" t="str">
            <v>202</v>
          </cell>
          <cell r="E508" t="str">
            <v>453</v>
          </cell>
          <cell r="F508">
            <v>34154</v>
          </cell>
          <cell r="G508">
            <v>4</v>
          </cell>
          <cell r="H508" t="str">
            <v>2010-04-30</v>
          </cell>
        </row>
        <row r="509">
          <cell r="A509" t="str">
            <v>481006</v>
          </cell>
          <cell r="B509" t="str">
            <v>1015</v>
          </cell>
          <cell r="C509">
            <v>15213</v>
          </cell>
          <cell r="D509" t="str">
            <v>202</v>
          </cell>
          <cell r="E509" t="str">
            <v>453</v>
          </cell>
          <cell r="F509">
            <v>1187</v>
          </cell>
          <cell r="G509">
            <v>5</v>
          </cell>
          <cell r="H509" t="str">
            <v>2010-05-31</v>
          </cell>
        </row>
        <row r="510">
          <cell r="A510" t="str">
            <v>481004</v>
          </cell>
          <cell r="B510" t="str">
            <v>1015</v>
          </cell>
          <cell r="C510">
            <v>-354082.17</v>
          </cell>
          <cell r="D510" t="str">
            <v>202</v>
          </cell>
          <cell r="E510" t="str">
            <v>453</v>
          </cell>
          <cell r="F510">
            <v>-179158.87</v>
          </cell>
          <cell r="G510">
            <v>3</v>
          </cell>
          <cell r="H510" t="str">
            <v>2010-03-31</v>
          </cell>
        </row>
        <row r="511">
          <cell r="A511" t="str">
            <v>480000</v>
          </cell>
          <cell r="B511" t="str">
            <v>1015</v>
          </cell>
          <cell r="C511">
            <v>-574219.76</v>
          </cell>
          <cell r="D511" t="str">
            <v>202</v>
          </cell>
          <cell r="E511" t="str">
            <v>453</v>
          </cell>
          <cell r="F511">
            <v>-167204.07</v>
          </cell>
          <cell r="G511">
            <v>5</v>
          </cell>
          <cell r="H511" t="str">
            <v>2010-05-31</v>
          </cell>
        </row>
        <row r="512">
          <cell r="A512" t="str">
            <v>480001</v>
          </cell>
          <cell r="B512" t="str">
            <v>1015</v>
          </cell>
          <cell r="C512">
            <v>13453.86</v>
          </cell>
          <cell r="D512" t="str">
            <v>202</v>
          </cell>
          <cell r="E512" t="str">
            <v>453</v>
          </cell>
          <cell r="F512">
            <v>7002.58</v>
          </cell>
          <cell r="G512">
            <v>9</v>
          </cell>
          <cell r="H512" t="str">
            <v>2009-09-30</v>
          </cell>
        </row>
        <row r="513">
          <cell r="A513" t="str">
            <v>480001</v>
          </cell>
          <cell r="B513" t="str">
            <v>1015</v>
          </cell>
          <cell r="C513">
            <v>-61773.4</v>
          </cell>
          <cell r="D513" t="str">
            <v>202</v>
          </cell>
          <cell r="E513" t="str">
            <v>453</v>
          </cell>
          <cell r="F513">
            <v>-29720.47</v>
          </cell>
          <cell r="G513">
            <v>11</v>
          </cell>
          <cell r="H513" t="str">
            <v>2009-11-30</v>
          </cell>
        </row>
        <row r="514">
          <cell r="A514" t="str">
            <v>481004</v>
          </cell>
          <cell r="B514" t="str">
            <v>1015</v>
          </cell>
          <cell r="C514">
            <v>-257822.34</v>
          </cell>
          <cell r="D514" t="str">
            <v>202</v>
          </cell>
          <cell r="E514" t="str">
            <v>453</v>
          </cell>
          <cell r="F514">
            <v>-115172.23</v>
          </cell>
          <cell r="G514">
            <v>11</v>
          </cell>
          <cell r="H514" t="str">
            <v>2009-11-30</v>
          </cell>
        </row>
        <row r="515">
          <cell r="A515" t="str">
            <v>480000</v>
          </cell>
          <cell r="B515" t="str">
            <v>1015</v>
          </cell>
          <cell r="C515">
            <v>-996301.4</v>
          </cell>
          <cell r="D515" t="str">
            <v>202</v>
          </cell>
          <cell r="E515" t="str">
            <v>453</v>
          </cell>
          <cell r="F515">
            <v>-380657.35</v>
          </cell>
          <cell r="G515">
            <v>1</v>
          </cell>
          <cell r="H515" t="str">
            <v>2010-01-31</v>
          </cell>
        </row>
        <row r="516">
          <cell r="A516" t="str">
            <v>481006</v>
          </cell>
          <cell r="B516" t="str">
            <v>1015</v>
          </cell>
          <cell r="C516">
            <v>-85715.78</v>
          </cell>
          <cell r="D516" t="str">
            <v>202</v>
          </cell>
          <cell r="E516" t="str">
            <v>453</v>
          </cell>
          <cell r="F516">
            <v>-59466.45</v>
          </cell>
          <cell r="G516">
            <v>12</v>
          </cell>
          <cell r="H516" t="str">
            <v>2009-12-31</v>
          </cell>
        </row>
        <row r="517">
          <cell r="A517" t="str">
            <v>480000</v>
          </cell>
          <cell r="B517" t="str">
            <v>1015</v>
          </cell>
          <cell r="C517">
            <v>-335632.26</v>
          </cell>
          <cell r="D517" t="str">
            <v>202</v>
          </cell>
          <cell r="E517" t="str">
            <v>453</v>
          </cell>
          <cell r="F517">
            <v>-59264.09</v>
          </cell>
          <cell r="G517">
            <v>7</v>
          </cell>
          <cell r="H517" t="str">
            <v>2009-07-31</v>
          </cell>
        </row>
        <row r="518">
          <cell r="A518" t="str">
            <v>481004</v>
          </cell>
          <cell r="B518" t="str">
            <v>1015</v>
          </cell>
          <cell r="C518">
            <v>-98146.18</v>
          </cell>
          <cell r="D518" t="str">
            <v>202</v>
          </cell>
          <cell r="E518" t="str">
            <v>453</v>
          </cell>
          <cell r="F518">
            <v>-32456.17</v>
          </cell>
          <cell r="G518">
            <v>7</v>
          </cell>
          <cell r="H518" t="str">
            <v>2009-07-31</v>
          </cell>
        </row>
        <row r="519">
          <cell r="A519" t="str">
            <v>481006</v>
          </cell>
          <cell r="B519" t="str">
            <v>1015</v>
          </cell>
          <cell r="C519">
            <v>-61816.2</v>
          </cell>
          <cell r="D519" t="str">
            <v>202</v>
          </cell>
          <cell r="E519" t="str">
            <v>453</v>
          </cell>
          <cell r="F519">
            <v>-40956.07</v>
          </cell>
          <cell r="G519">
            <v>10</v>
          </cell>
          <cell r="H519" t="str">
            <v>2009-10-31</v>
          </cell>
        </row>
        <row r="520">
          <cell r="A520" t="str">
            <v>481006</v>
          </cell>
          <cell r="B520" t="str">
            <v>1015</v>
          </cell>
          <cell r="C520">
            <v>-24742.66</v>
          </cell>
          <cell r="D520" t="str">
            <v>202</v>
          </cell>
          <cell r="E520" t="str">
            <v>453</v>
          </cell>
          <cell r="F520">
            <v>-18012.77</v>
          </cell>
          <cell r="G520">
            <v>11</v>
          </cell>
          <cell r="H520" t="str">
            <v>2009-11-30</v>
          </cell>
        </row>
        <row r="521">
          <cell r="A521" t="str">
            <v>481006</v>
          </cell>
          <cell r="B521" t="str">
            <v>1015</v>
          </cell>
          <cell r="C521">
            <v>7581.63</v>
          </cell>
          <cell r="D521" t="str">
            <v>202</v>
          </cell>
          <cell r="E521" t="str">
            <v>453</v>
          </cell>
          <cell r="F521">
            <v>9043</v>
          </cell>
          <cell r="G521">
            <v>1</v>
          </cell>
          <cell r="H521" t="str">
            <v>2010-01-31</v>
          </cell>
        </row>
        <row r="522">
          <cell r="A522" t="str">
            <v>481004</v>
          </cell>
          <cell r="B522" t="str">
            <v>1015</v>
          </cell>
          <cell r="C522">
            <v>-182736.8</v>
          </cell>
          <cell r="D522" t="str">
            <v>202</v>
          </cell>
          <cell r="E522" t="str">
            <v>453</v>
          </cell>
          <cell r="F522">
            <v>-67884.929999999993</v>
          </cell>
          <cell r="G522">
            <v>10</v>
          </cell>
          <cell r="H522" t="str">
            <v>2009-10-31</v>
          </cell>
        </row>
        <row r="523">
          <cell r="A523" t="str">
            <v>481004</v>
          </cell>
          <cell r="B523" t="str">
            <v>1015</v>
          </cell>
          <cell r="C523">
            <v>-377396.98</v>
          </cell>
          <cell r="D523" t="str">
            <v>202</v>
          </cell>
          <cell r="E523" t="str">
            <v>453</v>
          </cell>
          <cell r="F523">
            <v>-194835.72</v>
          </cell>
          <cell r="G523">
            <v>2</v>
          </cell>
          <cell r="H523" t="str">
            <v>2010-02-28</v>
          </cell>
        </row>
        <row r="524">
          <cell r="A524" t="str">
            <v>480000</v>
          </cell>
          <cell r="B524" t="str">
            <v>1015</v>
          </cell>
          <cell r="C524">
            <v>-801798.07</v>
          </cell>
          <cell r="D524" t="str">
            <v>202</v>
          </cell>
          <cell r="E524" t="str">
            <v>453</v>
          </cell>
          <cell r="F524">
            <v>-281763.58</v>
          </cell>
          <cell r="G524">
            <v>3</v>
          </cell>
          <cell r="H524" t="str">
            <v>2010-03-31</v>
          </cell>
        </row>
        <row r="525">
          <cell r="A525" t="str">
            <v>481004</v>
          </cell>
          <cell r="B525" t="str">
            <v>1015</v>
          </cell>
          <cell r="C525">
            <v>-324025.64</v>
          </cell>
          <cell r="D525" t="str">
            <v>202</v>
          </cell>
          <cell r="E525" t="str">
            <v>453</v>
          </cell>
          <cell r="F525">
            <v>-159150.17000000001</v>
          </cell>
          <cell r="G525">
            <v>4</v>
          </cell>
          <cell r="H525" t="str">
            <v>2010-04-30</v>
          </cell>
        </row>
        <row r="526">
          <cell r="A526" t="str">
            <v>480000</v>
          </cell>
          <cell r="B526" t="str">
            <v>1015</v>
          </cell>
          <cell r="C526">
            <v>-730175.54</v>
          </cell>
          <cell r="D526" t="str">
            <v>202</v>
          </cell>
          <cell r="E526" t="str">
            <v>453</v>
          </cell>
          <cell r="F526">
            <v>-246130.62</v>
          </cell>
          <cell r="G526">
            <v>4</v>
          </cell>
          <cell r="H526" t="str">
            <v>2010-04-30</v>
          </cell>
        </row>
        <row r="527">
          <cell r="A527" t="str">
            <v>481004</v>
          </cell>
          <cell r="B527" t="str">
            <v>1015</v>
          </cell>
          <cell r="C527">
            <v>-238022.39999999999</v>
          </cell>
          <cell r="D527" t="str">
            <v>202</v>
          </cell>
          <cell r="E527" t="str">
            <v>453</v>
          </cell>
          <cell r="F527">
            <v>-101468.39</v>
          </cell>
          <cell r="G527">
            <v>5</v>
          </cell>
          <cell r="H527" t="str">
            <v>2010-05-31</v>
          </cell>
        </row>
        <row r="528">
          <cell r="A528" t="str">
            <v>481006</v>
          </cell>
          <cell r="B528" t="str">
            <v>1015</v>
          </cell>
          <cell r="C528">
            <v>23517</v>
          </cell>
          <cell r="D528" t="str">
            <v>202</v>
          </cell>
          <cell r="E528" t="str">
            <v>453</v>
          </cell>
          <cell r="F528">
            <v>14775</v>
          </cell>
          <cell r="G528">
            <v>2</v>
          </cell>
          <cell r="H528" t="str">
            <v>2010-02-28</v>
          </cell>
        </row>
        <row r="529">
          <cell r="A529" t="str">
            <v>480000</v>
          </cell>
          <cell r="B529" t="str">
            <v>1015</v>
          </cell>
          <cell r="C529">
            <v>-320228.09999999998</v>
          </cell>
          <cell r="D529" t="str">
            <v>202</v>
          </cell>
          <cell r="E529" t="str">
            <v>453</v>
          </cell>
          <cell r="F529">
            <v>-42154.21</v>
          </cell>
          <cell r="G529">
            <v>8</v>
          </cell>
          <cell r="H529" t="str">
            <v>2009-08-31</v>
          </cell>
        </row>
        <row r="530">
          <cell r="A530" t="str">
            <v>480000</v>
          </cell>
          <cell r="B530" t="str">
            <v>1015</v>
          </cell>
          <cell r="C530">
            <v>-325806.86</v>
          </cell>
          <cell r="D530" t="str">
            <v>202</v>
          </cell>
          <cell r="E530" t="str">
            <v>453</v>
          </cell>
          <cell r="F530">
            <v>-45040.58</v>
          </cell>
          <cell r="G530">
            <v>9</v>
          </cell>
          <cell r="H530" t="str">
            <v>2009-09-30</v>
          </cell>
        </row>
        <row r="531">
          <cell r="A531" t="str">
            <v>480000</v>
          </cell>
          <cell r="B531" t="str">
            <v>1015</v>
          </cell>
          <cell r="C531">
            <v>-596548.6</v>
          </cell>
          <cell r="D531" t="str">
            <v>202</v>
          </cell>
          <cell r="E531" t="str">
            <v>453</v>
          </cell>
          <cell r="F531">
            <v>-180023.53</v>
          </cell>
          <cell r="G531">
            <v>11</v>
          </cell>
          <cell r="H531" t="str">
            <v>2009-11-30</v>
          </cell>
        </row>
        <row r="532">
          <cell r="A532" t="str">
            <v>480000</v>
          </cell>
          <cell r="B532" t="str">
            <v>1015</v>
          </cell>
          <cell r="C532">
            <v>-845888.3</v>
          </cell>
          <cell r="D532" t="str">
            <v>202</v>
          </cell>
          <cell r="E532" t="str">
            <v>453</v>
          </cell>
          <cell r="F532">
            <v>-305233.82</v>
          </cell>
          <cell r="G532">
            <v>12</v>
          </cell>
          <cell r="H532" t="str">
            <v>2009-12-31</v>
          </cell>
        </row>
        <row r="533">
          <cell r="A533" t="str">
            <v>481006</v>
          </cell>
          <cell r="B533" t="str">
            <v>1015</v>
          </cell>
          <cell r="C533">
            <v>-7543.18</v>
          </cell>
          <cell r="D533" t="str">
            <v>202</v>
          </cell>
          <cell r="E533" t="str">
            <v>453</v>
          </cell>
          <cell r="F533">
            <v>-7415.32</v>
          </cell>
          <cell r="G533">
            <v>8</v>
          </cell>
          <cell r="H533" t="str">
            <v>2009-08-31</v>
          </cell>
        </row>
        <row r="534">
          <cell r="A534" t="str">
            <v>480001</v>
          </cell>
          <cell r="B534" t="str">
            <v>1015</v>
          </cell>
          <cell r="C534">
            <v>63528</v>
          </cell>
          <cell r="D534" t="str">
            <v>202</v>
          </cell>
          <cell r="E534" t="str">
            <v>453</v>
          </cell>
          <cell r="F534">
            <v>32624</v>
          </cell>
          <cell r="G534">
            <v>3</v>
          </cell>
          <cell r="H534" t="str">
            <v>2010-03-31</v>
          </cell>
        </row>
        <row r="535">
          <cell r="A535" t="str">
            <v>481006</v>
          </cell>
          <cell r="B535" t="str">
            <v>1015</v>
          </cell>
          <cell r="C535">
            <v>41990</v>
          </cell>
          <cell r="D535" t="str">
            <v>202</v>
          </cell>
          <cell r="E535" t="str">
            <v>453</v>
          </cell>
          <cell r="F535">
            <v>26437</v>
          </cell>
          <cell r="G535">
            <v>4</v>
          </cell>
          <cell r="H535" t="str">
            <v>2010-04-30</v>
          </cell>
        </row>
        <row r="536">
          <cell r="A536" t="str">
            <v>480001</v>
          </cell>
          <cell r="B536" t="str">
            <v>1015</v>
          </cell>
          <cell r="C536">
            <v>85385</v>
          </cell>
          <cell r="D536" t="str">
            <v>202</v>
          </cell>
          <cell r="E536" t="str">
            <v>453</v>
          </cell>
          <cell r="F536">
            <v>7624</v>
          </cell>
          <cell r="G536">
            <v>5</v>
          </cell>
          <cell r="H536" t="str">
            <v>2010-05-31</v>
          </cell>
        </row>
        <row r="537">
          <cell r="A537" t="str">
            <v>481006</v>
          </cell>
          <cell r="B537" t="str">
            <v>1015</v>
          </cell>
          <cell r="C537">
            <v>64782</v>
          </cell>
          <cell r="D537" t="str">
            <v>202</v>
          </cell>
          <cell r="E537" t="str">
            <v>453</v>
          </cell>
          <cell r="F537">
            <v>40771</v>
          </cell>
          <cell r="G537">
            <v>6</v>
          </cell>
          <cell r="H537" t="str">
            <v>2010-06-30</v>
          </cell>
        </row>
        <row r="538">
          <cell r="A538" t="str">
            <v>481004</v>
          </cell>
          <cell r="B538" t="str">
            <v>1015</v>
          </cell>
          <cell r="C538">
            <v>-452230.65</v>
          </cell>
          <cell r="D538" t="str">
            <v>202</v>
          </cell>
          <cell r="E538" t="str">
            <v>453</v>
          </cell>
          <cell r="F538">
            <v>-248440.95999999999</v>
          </cell>
          <cell r="G538">
            <v>1</v>
          </cell>
          <cell r="H538" t="str">
            <v>2010-01-31</v>
          </cell>
        </row>
        <row r="539">
          <cell r="A539" t="str">
            <v>480001</v>
          </cell>
          <cell r="B539" t="str">
            <v>1015</v>
          </cell>
          <cell r="C539">
            <v>9213.67</v>
          </cell>
          <cell r="D539" t="str">
            <v>202</v>
          </cell>
          <cell r="E539" t="str">
            <v>453</v>
          </cell>
          <cell r="F539">
            <v>14221.38</v>
          </cell>
          <cell r="G539">
            <v>7</v>
          </cell>
          <cell r="H539" t="str">
            <v>2009-07-31</v>
          </cell>
        </row>
        <row r="540">
          <cell r="A540" t="str">
            <v>480001</v>
          </cell>
          <cell r="B540" t="str">
            <v>1015</v>
          </cell>
          <cell r="C540">
            <v>-3796.99</v>
          </cell>
          <cell r="D540" t="str">
            <v>202</v>
          </cell>
          <cell r="E540" t="str">
            <v>453</v>
          </cell>
          <cell r="F540">
            <v>-275.79000000000002</v>
          </cell>
          <cell r="G540">
            <v>8</v>
          </cell>
          <cell r="H540" t="str">
            <v>2009-08-31</v>
          </cell>
        </row>
        <row r="541">
          <cell r="A541" t="str">
            <v>481006</v>
          </cell>
          <cell r="B541" t="str">
            <v>1015</v>
          </cell>
          <cell r="C541">
            <v>10896.59</v>
          </cell>
          <cell r="D541" t="str">
            <v>202</v>
          </cell>
          <cell r="E541" t="str">
            <v>453</v>
          </cell>
          <cell r="F541">
            <v>7683.18</v>
          </cell>
          <cell r="G541">
            <v>9</v>
          </cell>
          <cell r="H541" t="str">
            <v>2009-09-30</v>
          </cell>
        </row>
        <row r="542">
          <cell r="A542" t="str">
            <v>480001</v>
          </cell>
          <cell r="B542" t="str">
            <v>1015</v>
          </cell>
          <cell r="C542">
            <v>-174161.7</v>
          </cell>
          <cell r="D542" t="str">
            <v>202</v>
          </cell>
          <cell r="E542" t="str">
            <v>453</v>
          </cell>
          <cell r="F542">
            <v>-88691.18</v>
          </cell>
          <cell r="G542">
            <v>12</v>
          </cell>
          <cell r="H542" t="str">
            <v>2009-12-31</v>
          </cell>
        </row>
        <row r="543">
          <cell r="A543" t="str">
            <v>480001</v>
          </cell>
          <cell r="B543" t="str">
            <v>1015</v>
          </cell>
          <cell r="C543">
            <v>43700</v>
          </cell>
          <cell r="D543" t="str">
            <v>202</v>
          </cell>
          <cell r="E543" t="str">
            <v>453</v>
          </cell>
          <cell r="F543">
            <v>22513</v>
          </cell>
          <cell r="G543">
            <v>2</v>
          </cell>
          <cell r="H543" t="str">
            <v>2010-02-28</v>
          </cell>
        </row>
        <row r="544">
          <cell r="A544" t="str">
            <v>481006</v>
          </cell>
          <cell r="B544" t="str">
            <v>1015</v>
          </cell>
          <cell r="C544">
            <v>33149</v>
          </cell>
          <cell r="D544" t="str">
            <v>202</v>
          </cell>
          <cell r="E544" t="str">
            <v>453</v>
          </cell>
          <cell r="F544">
            <v>21009</v>
          </cell>
          <cell r="G544">
            <v>3</v>
          </cell>
          <cell r="H544" t="str">
            <v>2010-03-31</v>
          </cell>
        </row>
        <row r="545">
          <cell r="A545" t="str">
            <v>481004</v>
          </cell>
          <cell r="B545" t="str">
            <v>1015</v>
          </cell>
          <cell r="C545">
            <v>-379588.22</v>
          </cell>
          <cell r="D545" t="str">
            <v>202</v>
          </cell>
          <cell r="E545" t="str">
            <v>453</v>
          </cell>
          <cell r="F545">
            <v>-197379.55</v>
          </cell>
          <cell r="G545">
            <v>12</v>
          </cell>
          <cell r="H545" t="str">
            <v>2009-12-31</v>
          </cell>
        </row>
        <row r="546">
          <cell r="A546" t="str">
            <v>480000</v>
          </cell>
          <cell r="B546" t="str">
            <v>1015</v>
          </cell>
          <cell r="C546">
            <v>-843995.43</v>
          </cell>
          <cell r="D546" t="str">
            <v>202</v>
          </cell>
          <cell r="E546" t="str">
            <v>453</v>
          </cell>
          <cell r="F546">
            <v>-303399.26</v>
          </cell>
          <cell r="G546">
            <v>2</v>
          </cell>
          <cell r="H546" t="str">
            <v>2010-02-28</v>
          </cell>
        </row>
        <row r="547">
          <cell r="A547" t="str">
            <v>480000</v>
          </cell>
          <cell r="B547" t="str">
            <v>1015</v>
          </cell>
          <cell r="C547">
            <v>-476109.4</v>
          </cell>
          <cell r="D547" t="str">
            <v>202</v>
          </cell>
          <cell r="E547" t="str">
            <v>453</v>
          </cell>
          <cell r="F547">
            <v>-117942.69</v>
          </cell>
          <cell r="G547">
            <v>6</v>
          </cell>
          <cell r="H547" t="str">
            <v>2010-06-30</v>
          </cell>
        </row>
        <row r="548">
          <cell r="A548" t="str">
            <v>481004</v>
          </cell>
          <cell r="B548" t="str">
            <v>1015</v>
          </cell>
          <cell r="C548">
            <v>-188307.71</v>
          </cell>
          <cell r="D548" t="str">
            <v>202</v>
          </cell>
          <cell r="E548" t="str">
            <v>453</v>
          </cell>
          <cell r="F548">
            <v>-70747.86</v>
          </cell>
          <cell r="G548">
            <v>6</v>
          </cell>
          <cell r="H548" t="str">
            <v>2010-06-30</v>
          </cell>
        </row>
        <row r="549">
          <cell r="A549" t="str">
            <v>481006</v>
          </cell>
          <cell r="B549" t="str">
            <v>1015</v>
          </cell>
          <cell r="C549">
            <v>-5287.25</v>
          </cell>
          <cell r="D549" t="str">
            <v>202</v>
          </cell>
          <cell r="E549" t="str">
            <v>453</v>
          </cell>
          <cell r="F549">
            <v>12816.22</v>
          </cell>
          <cell r="G549">
            <v>7</v>
          </cell>
          <cell r="H549" t="str">
            <v>2009-07-31</v>
          </cell>
        </row>
        <row r="550">
          <cell r="A550" t="str">
            <v>480001</v>
          </cell>
          <cell r="B550" t="str">
            <v>1015</v>
          </cell>
          <cell r="C550">
            <v>104029</v>
          </cell>
          <cell r="D550" t="str">
            <v>202</v>
          </cell>
          <cell r="E550" t="str">
            <v>453</v>
          </cell>
          <cell r="F550">
            <v>51862</v>
          </cell>
          <cell r="G550">
            <v>6</v>
          </cell>
          <cell r="H550" t="str">
            <v>2010-06-30</v>
          </cell>
        </row>
        <row r="551">
          <cell r="A551" t="str">
            <v>481004</v>
          </cell>
          <cell r="B551" t="str">
            <v>1015</v>
          </cell>
          <cell r="C551">
            <v>-104177.97</v>
          </cell>
          <cell r="D551" t="str">
            <v>202</v>
          </cell>
          <cell r="E551" t="str">
            <v>453</v>
          </cell>
          <cell r="F551">
            <v>-20951.68</v>
          </cell>
          <cell r="G551">
            <v>8</v>
          </cell>
          <cell r="H551" t="str">
            <v>2009-08-31</v>
          </cell>
        </row>
        <row r="552">
          <cell r="A552" t="str">
            <v>481004</v>
          </cell>
          <cell r="B552" t="str">
            <v>1015</v>
          </cell>
          <cell r="C552">
            <v>-108232.59</v>
          </cell>
          <cell r="D552" t="str">
            <v>202</v>
          </cell>
          <cell r="E552" t="str">
            <v>453</v>
          </cell>
          <cell r="F552">
            <v>-23640.18</v>
          </cell>
          <cell r="G552">
            <v>9</v>
          </cell>
          <cell r="H552" t="str">
            <v>2009-09-30</v>
          </cell>
        </row>
        <row r="553">
          <cell r="A553" t="str">
            <v>480000</v>
          </cell>
          <cell r="B553" t="str">
            <v>1015</v>
          </cell>
          <cell r="C553">
            <v>-458439.23</v>
          </cell>
          <cell r="D553" t="str">
            <v>202</v>
          </cell>
          <cell r="E553" t="str">
            <v>453</v>
          </cell>
          <cell r="F553">
            <v>-111410.61</v>
          </cell>
          <cell r="G553">
            <v>10</v>
          </cell>
          <cell r="H553" t="str">
            <v>2009-10-31</v>
          </cell>
        </row>
        <row r="554">
          <cell r="A554" t="str">
            <v>480000</v>
          </cell>
          <cell r="B554" t="str">
            <v>1015</v>
          </cell>
          <cell r="C554">
            <v>-11.41</v>
          </cell>
          <cell r="D554" t="str">
            <v>202</v>
          </cell>
          <cell r="E554" t="str">
            <v>455</v>
          </cell>
          <cell r="F554">
            <v>0.71</v>
          </cell>
          <cell r="G554">
            <v>7</v>
          </cell>
          <cell r="H554" t="str">
            <v>2009-07-31</v>
          </cell>
        </row>
        <row r="555">
          <cell r="A555" t="str">
            <v>481004</v>
          </cell>
          <cell r="B555" t="str">
            <v>1015</v>
          </cell>
          <cell r="C555">
            <v>259.43</v>
          </cell>
          <cell r="D555" t="str">
            <v>202</v>
          </cell>
          <cell r="E555" t="str">
            <v>455</v>
          </cell>
          <cell r="F555">
            <v>116.95</v>
          </cell>
          <cell r="G555">
            <v>7</v>
          </cell>
          <cell r="H555" t="str">
            <v>2009-07-31</v>
          </cell>
        </row>
        <row r="556">
          <cell r="A556" t="str">
            <v>481005</v>
          </cell>
          <cell r="B556" t="str">
            <v>1015</v>
          </cell>
          <cell r="C556">
            <v>-933</v>
          </cell>
          <cell r="D556" t="str">
            <v>202</v>
          </cell>
          <cell r="E556" t="str">
            <v>457</v>
          </cell>
          <cell r="F556">
            <v>-7207</v>
          </cell>
          <cell r="G556">
            <v>7</v>
          </cell>
          <cell r="H556" t="str">
            <v>2009-07-31</v>
          </cell>
        </row>
        <row r="557">
          <cell r="A557" t="str">
            <v>481002</v>
          </cell>
          <cell r="B557" t="str">
            <v>1015</v>
          </cell>
          <cell r="C557">
            <v>-354</v>
          </cell>
          <cell r="D557" t="str">
            <v>202</v>
          </cell>
          <cell r="E557" t="str">
            <v>457</v>
          </cell>
          <cell r="F557">
            <v>-2049</v>
          </cell>
          <cell r="G557">
            <v>12</v>
          </cell>
          <cell r="H557" t="str">
            <v>2009-12-31</v>
          </cell>
        </row>
        <row r="558">
          <cell r="A558" t="str">
            <v>481005</v>
          </cell>
          <cell r="B558" t="str">
            <v>1015</v>
          </cell>
          <cell r="C558">
            <v>-2492.23</v>
          </cell>
          <cell r="D558" t="str">
            <v>202</v>
          </cell>
          <cell r="E558" t="str">
            <v>457</v>
          </cell>
          <cell r="F558">
            <v>-19696.66</v>
          </cell>
          <cell r="G558">
            <v>1</v>
          </cell>
          <cell r="H558" t="str">
            <v>2010-01-31</v>
          </cell>
        </row>
        <row r="559">
          <cell r="A559" t="str">
            <v>481005</v>
          </cell>
          <cell r="B559" t="str">
            <v>1015</v>
          </cell>
          <cell r="C559">
            <v>-2404.39</v>
          </cell>
          <cell r="D559" t="str">
            <v>202</v>
          </cell>
          <cell r="E559" t="str">
            <v>457</v>
          </cell>
          <cell r="F559">
            <v>-13448.54</v>
          </cell>
          <cell r="G559">
            <v>2</v>
          </cell>
          <cell r="H559" t="str">
            <v>2010-02-28</v>
          </cell>
        </row>
        <row r="560">
          <cell r="A560" t="str">
            <v>481002</v>
          </cell>
          <cell r="B560" t="str">
            <v>1015</v>
          </cell>
          <cell r="C560">
            <v>-970.25</v>
          </cell>
          <cell r="D560" t="str">
            <v>202</v>
          </cell>
          <cell r="E560" t="str">
            <v>457</v>
          </cell>
          <cell r="F560">
            <v>-2513.2199999999998</v>
          </cell>
          <cell r="G560">
            <v>5</v>
          </cell>
          <cell r="H560" t="str">
            <v>2010-05-31</v>
          </cell>
        </row>
        <row r="561">
          <cell r="A561" t="str">
            <v>481002</v>
          </cell>
          <cell r="B561" t="str">
            <v>1015</v>
          </cell>
          <cell r="C561">
            <v>-316</v>
          </cell>
          <cell r="D561" t="str">
            <v>202</v>
          </cell>
          <cell r="E561" t="str">
            <v>457</v>
          </cell>
          <cell r="F561">
            <v>-1759</v>
          </cell>
          <cell r="G561">
            <v>8</v>
          </cell>
          <cell r="H561" t="str">
            <v>2009-08-31</v>
          </cell>
        </row>
        <row r="562">
          <cell r="A562" t="str">
            <v>481005</v>
          </cell>
          <cell r="B562" t="str">
            <v>1015</v>
          </cell>
          <cell r="C562">
            <v>-2322.4</v>
          </cell>
          <cell r="D562" t="str">
            <v>202</v>
          </cell>
          <cell r="E562" t="str">
            <v>457</v>
          </cell>
          <cell r="F562">
            <v>-12793.85</v>
          </cell>
          <cell r="G562">
            <v>4</v>
          </cell>
          <cell r="H562" t="str">
            <v>2010-04-30</v>
          </cell>
        </row>
        <row r="563">
          <cell r="A563" t="str">
            <v>481002</v>
          </cell>
          <cell r="B563" t="str">
            <v>1015</v>
          </cell>
          <cell r="C563">
            <v>-945.29</v>
          </cell>
          <cell r="D563" t="str">
            <v>202</v>
          </cell>
          <cell r="E563" t="str">
            <v>457</v>
          </cell>
          <cell r="F563">
            <v>-2316.65</v>
          </cell>
          <cell r="G563">
            <v>1</v>
          </cell>
          <cell r="H563" t="str">
            <v>2010-01-31</v>
          </cell>
        </row>
        <row r="564">
          <cell r="A564" t="str">
            <v>481002</v>
          </cell>
          <cell r="B564" t="str">
            <v>1015</v>
          </cell>
          <cell r="C564">
            <v>-887.33</v>
          </cell>
          <cell r="D564" t="str">
            <v>202</v>
          </cell>
          <cell r="E564" t="str">
            <v>457</v>
          </cell>
          <cell r="F564">
            <v>-1884.47</v>
          </cell>
          <cell r="G564">
            <v>4</v>
          </cell>
          <cell r="H564" t="str">
            <v>2010-04-30</v>
          </cell>
        </row>
        <row r="565">
          <cell r="A565" t="str">
            <v>481005</v>
          </cell>
          <cell r="B565" t="str">
            <v>1015</v>
          </cell>
          <cell r="C565">
            <v>3683.25</v>
          </cell>
          <cell r="D565" t="str">
            <v>202</v>
          </cell>
          <cell r="E565" t="str">
            <v>457</v>
          </cell>
          <cell r="F565">
            <v>-11545.05</v>
          </cell>
          <cell r="G565">
            <v>5</v>
          </cell>
          <cell r="H565" t="str">
            <v>2010-05-31</v>
          </cell>
        </row>
        <row r="566">
          <cell r="A566" t="str">
            <v>481005</v>
          </cell>
          <cell r="B566" t="str">
            <v>1015</v>
          </cell>
          <cell r="C566">
            <v>-1979</v>
          </cell>
          <cell r="D566" t="str">
            <v>202</v>
          </cell>
          <cell r="E566" t="str">
            <v>457</v>
          </cell>
          <cell r="F566">
            <v>-6037</v>
          </cell>
          <cell r="G566">
            <v>8</v>
          </cell>
          <cell r="H566" t="str">
            <v>2009-08-31</v>
          </cell>
        </row>
        <row r="567">
          <cell r="A567" t="str">
            <v>481005</v>
          </cell>
          <cell r="B567" t="str">
            <v>1015</v>
          </cell>
          <cell r="C567">
            <v>-2041</v>
          </cell>
          <cell r="D567" t="str">
            <v>202</v>
          </cell>
          <cell r="E567" t="str">
            <v>457</v>
          </cell>
          <cell r="F567">
            <v>-6494</v>
          </cell>
          <cell r="G567">
            <v>10</v>
          </cell>
          <cell r="H567" t="str">
            <v>2009-10-31</v>
          </cell>
        </row>
        <row r="568">
          <cell r="A568" t="str">
            <v>481005</v>
          </cell>
          <cell r="B568" t="str">
            <v>1015</v>
          </cell>
          <cell r="C568">
            <v>-1832</v>
          </cell>
          <cell r="D568" t="str">
            <v>202</v>
          </cell>
          <cell r="E568" t="str">
            <v>457</v>
          </cell>
          <cell r="F568">
            <v>-4866</v>
          </cell>
          <cell r="G568">
            <v>9</v>
          </cell>
          <cell r="H568" t="str">
            <v>2009-09-30</v>
          </cell>
        </row>
        <row r="569">
          <cell r="A569" t="str">
            <v>481005</v>
          </cell>
          <cell r="B569" t="str">
            <v>1015</v>
          </cell>
          <cell r="C569">
            <v>-944.52</v>
          </cell>
          <cell r="D569" t="str">
            <v>202</v>
          </cell>
          <cell r="E569" t="str">
            <v>457</v>
          </cell>
          <cell r="F569">
            <v>-2229.14</v>
          </cell>
          <cell r="G569">
            <v>6</v>
          </cell>
          <cell r="H569" t="str">
            <v>2010-06-30</v>
          </cell>
        </row>
        <row r="570">
          <cell r="A570" t="str">
            <v>481002</v>
          </cell>
          <cell r="B570" t="str">
            <v>1015</v>
          </cell>
          <cell r="C570">
            <v>-1161.46</v>
          </cell>
          <cell r="D570" t="str">
            <v>202</v>
          </cell>
          <cell r="E570" t="str">
            <v>457</v>
          </cell>
          <cell r="F570">
            <v>-3970.9</v>
          </cell>
          <cell r="G570">
            <v>6</v>
          </cell>
          <cell r="H570" t="str">
            <v>2010-06-30</v>
          </cell>
        </row>
        <row r="571">
          <cell r="A571" t="str">
            <v>481002</v>
          </cell>
          <cell r="B571" t="str">
            <v>1015</v>
          </cell>
          <cell r="C571">
            <v>-329</v>
          </cell>
          <cell r="D571" t="str">
            <v>202</v>
          </cell>
          <cell r="E571" t="str">
            <v>457</v>
          </cell>
          <cell r="F571">
            <v>-1853</v>
          </cell>
          <cell r="G571">
            <v>7</v>
          </cell>
          <cell r="H571" t="str">
            <v>2009-07-31</v>
          </cell>
        </row>
        <row r="572">
          <cell r="A572" t="str">
            <v>481002</v>
          </cell>
          <cell r="B572" t="str">
            <v>1015</v>
          </cell>
          <cell r="C572">
            <v>-239</v>
          </cell>
          <cell r="D572" t="str">
            <v>202</v>
          </cell>
          <cell r="E572" t="str">
            <v>457</v>
          </cell>
          <cell r="F572">
            <v>-1168</v>
          </cell>
          <cell r="G572">
            <v>9</v>
          </cell>
          <cell r="H572" t="str">
            <v>2009-09-30</v>
          </cell>
        </row>
        <row r="573">
          <cell r="A573" t="str">
            <v>481002</v>
          </cell>
          <cell r="B573" t="str">
            <v>1015</v>
          </cell>
          <cell r="C573">
            <v>-336</v>
          </cell>
          <cell r="D573" t="str">
            <v>202</v>
          </cell>
          <cell r="E573" t="str">
            <v>457</v>
          </cell>
          <cell r="F573">
            <v>-1909</v>
          </cell>
          <cell r="G573">
            <v>11</v>
          </cell>
          <cell r="H573" t="str">
            <v>2009-11-30</v>
          </cell>
        </row>
        <row r="574">
          <cell r="A574" t="str">
            <v>481005</v>
          </cell>
          <cell r="B574" t="str">
            <v>1015</v>
          </cell>
          <cell r="C574">
            <v>-3021</v>
          </cell>
          <cell r="D574" t="str">
            <v>202</v>
          </cell>
          <cell r="E574" t="str">
            <v>457</v>
          </cell>
          <cell r="F574">
            <v>-14170</v>
          </cell>
          <cell r="G574">
            <v>12</v>
          </cell>
          <cell r="H574" t="str">
            <v>2009-12-31</v>
          </cell>
        </row>
        <row r="575">
          <cell r="A575" t="str">
            <v>481002</v>
          </cell>
          <cell r="B575" t="str">
            <v>1015</v>
          </cell>
          <cell r="C575">
            <v>-306</v>
          </cell>
          <cell r="D575" t="str">
            <v>202</v>
          </cell>
          <cell r="E575" t="str">
            <v>457</v>
          </cell>
          <cell r="F575">
            <v>-1682</v>
          </cell>
          <cell r="G575">
            <v>10</v>
          </cell>
          <cell r="H575" t="str">
            <v>2009-10-31</v>
          </cell>
        </row>
        <row r="576">
          <cell r="A576" t="str">
            <v>481005</v>
          </cell>
          <cell r="B576" t="str">
            <v>1015</v>
          </cell>
          <cell r="C576">
            <v>-3084</v>
          </cell>
          <cell r="D576" t="str">
            <v>202</v>
          </cell>
          <cell r="E576" t="str">
            <v>457</v>
          </cell>
          <cell r="F576">
            <v>-14665</v>
          </cell>
          <cell r="G576">
            <v>11</v>
          </cell>
          <cell r="H576" t="str">
            <v>2009-11-30</v>
          </cell>
        </row>
        <row r="577">
          <cell r="A577" t="str">
            <v>481002</v>
          </cell>
          <cell r="B577" t="str">
            <v>1015</v>
          </cell>
          <cell r="C577">
            <v>-834.7</v>
          </cell>
          <cell r="D577" t="str">
            <v>202</v>
          </cell>
          <cell r="E577" t="str">
            <v>457</v>
          </cell>
          <cell r="F577">
            <v>-1477</v>
          </cell>
          <cell r="G577">
            <v>2</v>
          </cell>
          <cell r="H577" t="str">
            <v>2010-02-28</v>
          </cell>
        </row>
        <row r="578">
          <cell r="A578" t="str">
            <v>481005</v>
          </cell>
          <cell r="B578" t="str">
            <v>1015</v>
          </cell>
          <cell r="C578">
            <v>-2380.1799999999998</v>
          </cell>
          <cell r="D578" t="str">
            <v>202</v>
          </cell>
          <cell r="E578" t="str">
            <v>457</v>
          </cell>
          <cell r="F578">
            <v>-13304.69</v>
          </cell>
          <cell r="G578">
            <v>3</v>
          </cell>
          <cell r="H578" t="str">
            <v>2010-03-31</v>
          </cell>
        </row>
        <row r="579">
          <cell r="A579" t="str">
            <v>481002</v>
          </cell>
          <cell r="B579" t="str">
            <v>1015</v>
          </cell>
          <cell r="C579">
            <v>-810.52</v>
          </cell>
          <cell r="D579" t="str">
            <v>202</v>
          </cell>
          <cell r="E579" t="str">
            <v>457</v>
          </cell>
          <cell r="F579">
            <v>-1296</v>
          </cell>
          <cell r="G579">
            <v>3</v>
          </cell>
          <cell r="H579" t="str">
            <v>2010-03-31</v>
          </cell>
        </row>
        <row r="580">
          <cell r="A580" t="str">
            <v>481004</v>
          </cell>
          <cell r="B580" t="str">
            <v>1015</v>
          </cell>
          <cell r="C580">
            <v>-203200</v>
          </cell>
          <cell r="D580" t="str">
            <v>203</v>
          </cell>
          <cell r="E580" t="str">
            <v>402</v>
          </cell>
          <cell r="F580">
            <v>0</v>
          </cell>
          <cell r="G580">
            <v>7</v>
          </cell>
          <cell r="H580" t="str">
            <v>2009-07-31</v>
          </cell>
        </row>
        <row r="581">
          <cell r="A581" t="str">
            <v>481004</v>
          </cell>
          <cell r="B581" t="str">
            <v>1015</v>
          </cell>
          <cell r="C581">
            <v>-137</v>
          </cell>
          <cell r="D581" t="str">
            <v>203</v>
          </cell>
          <cell r="E581" t="str">
            <v>402</v>
          </cell>
          <cell r="F581">
            <v>0</v>
          </cell>
          <cell r="G581">
            <v>9</v>
          </cell>
          <cell r="H581" t="str">
            <v>2009-09-30</v>
          </cell>
        </row>
        <row r="582">
          <cell r="A582" t="str">
            <v>481004</v>
          </cell>
          <cell r="B582" t="str">
            <v>1015</v>
          </cell>
          <cell r="C582">
            <v>-152025.20000000001</v>
          </cell>
          <cell r="D582" t="str">
            <v>203</v>
          </cell>
          <cell r="E582" t="str">
            <v>402</v>
          </cell>
          <cell r="F582">
            <v>0</v>
          </cell>
          <cell r="G582">
            <v>6</v>
          </cell>
          <cell r="H582" t="str">
            <v>2010-06-30</v>
          </cell>
        </row>
        <row r="583">
          <cell r="A583" t="str">
            <v>481000</v>
          </cell>
          <cell r="B583" t="str">
            <v>1015</v>
          </cell>
          <cell r="C583">
            <v>-15619</v>
          </cell>
          <cell r="D583" t="str">
            <v>203</v>
          </cell>
          <cell r="E583" t="str">
            <v>402</v>
          </cell>
          <cell r="F583">
            <v>0</v>
          </cell>
          <cell r="G583">
            <v>8</v>
          </cell>
          <cell r="H583" t="str">
            <v>2009-08-31</v>
          </cell>
        </row>
        <row r="584">
          <cell r="A584" t="str">
            <v>481004</v>
          </cell>
          <cell r="B584" t="str">
            <v>1015</v>
          </cell>
          <cell r="C584">
            <v>-446892.21</v>
          </cell>
          <cell r="D584" t="str">
            <v>203</v>
          </cell>
          <cell r="E584" t="str">
            <v>402</v>
          </cell>
          <cell r="F584">
            <v>0</v>
          </cell>
          <cell r="G584">
            <v>1</v>
          </cell>
          <cell r="H584" t="str">
            <v>2010-01-31</v>
          </cell>
        </row>
        <row r="585">
          <cell r="A585" t="str">
            <v>481004</v>
          </cell>
          <cell r="B585" t="str">
            <v>1015</v>
          </cell>
          <cell r="C585">
            <v>-458.53</v>
          </cell>
          <cell r="D585" t="str">
            <v>203</v>
          </cell>
          <cell r="E585" t="str">
            <v>402</v>
          </cell>
          <cell r="F585">
            <v>0</v>
          </cell>
          <cell r="G585">
            <v>2</v>
          </cell>
          <cell r="H585" t="str">
            <v>2010-02-28</v>
          </cell>
        </row>
        <row r="586">
          <cell r="A586" t="str">
            <v>481004</v>
          </cell>
          <cell r="B586" t="str">
            <v>1015</v>
          </cell>
          <cell r="C586">
            <v>-499.94</v>
          </cell>
          <cell r="D586" t="str">
            <v>203</v>
          </cell>
          <cell r="E586" t="str">
            <v>402</v>
          </cell>
          <cell r="F586">
            <v>0</v>
          </cell>
          <cell r="G586">
            <v>3</v>
          </cell>
          <cell r="H586" t="str">
            <v>2010-03-31</v>
          </cell>
        </row>
        <row r="587">
          <cell r="A587" t="str">
            <v>481004</v>
          </cell>
          <cell r="B587" t="str">
            <v>1015</v>
          </cell>
          <cell r="C587">
            <v>-236128</v>
          </cell>
          <cell r="D587" t="str">
            <v>203</v>
          </cell>
          <cell r="E587" t="str">
            <v>402</v>
          </cell>
          <cell r="F587">
            <v>0</v>
          </cell>
          <cell r="G587">
            <v>9</v>
          </cell>
          <cell r="H587" t="str">
            <v>2009-09-30</v>
          </cell>
        </row>
        <row r="588">
          <cell r="A588" t="str">
            <v>481004</v>
          </cell>
          <cell r="B588" t="str">
            <v>1015</v>
          </cell>
          <cell r="C588">
            <v>-340714</v>
          </cell>
          <cell r="D588" t="str">
            <v>203</v>
          </cell>
          <cell r="E588" t="str">
            <v>402</v>
          </cell>
          <cell r="F588">
            <v>0</v>
          </cell>
          <cell r="G588">
            <v>10</v>
          </cell>
          <cell r="H588" t="str">
            <v>2009-10-31</v>
          </cell>
        </row>
        <row r="589">
          <cell r="A589" t="str">
            <v>481000</v>
          </cell>
          <cell r="B589" t="str">
            <v>1015</v>
          </cell>
          <cell r="C589">
            <v>-46567</v>
          </cell>
          <cell r="D589" t="str">
            <v>203</v>
          </cell>
          <cell r="E589" t="str">
            <v>402</v>
          </cell>
          <cell r="F589">
            <v>0</v>
          </cell>
          <cell r="G589">
            <v>11</v>
          </cell>
          <cell r="H589" t="str">
            <v>2009-11-30</v>
          </cell>
        </row>
        <row r="590">
          <cell r="A590" t="str">
            <v>481004</v>
          </cell>
          <cell r="B590" t="str">
            <v>1015</v>
          </cell>
          <cell r="C590">
            <v>-672961</v>
          </cell>
          <cell r="D590" t="str">
            <v>203</v>
          </cell>
          <cell r="E590" t="str">
            <v>402</v>
          </cell>
          <cell r="F590">
            <v>0</v>
          </cell>
          <cell r="G590">
            <v>11</v>
          </cell>
          <cell r="H590" t="str">
            <v>2009-11-30</v>
          </cell>
        </row>
        <row r="591">
          <cell r="A591" t="str">
            <v>481004</v>
          </cell>
          <cell r="B591" t="str">
            <v>1015</v>
          </cell>
          <cell r="C591">
            <v>-886431</v>
          </cell>
          <cell r="D591" t="str">
            <v>203</v>
          </cell>
          <cell r="E591" t="str">
            <v>402</v>
          </cell>
          <cell r="F591">
            <v>0</v>
          </cell>
          <cell r="G591">
            <v>12</v>
          </cell>
          <cell r="H591" t="str">
            <v>2009-12-31</v>
          </cell>
        </row>
        <row r="592">
          <cell r="A592" t="str">
            <v>481004</v>
          </cell>
          <cell r="B592" t="str">
            <v>1015</v>
          </cell>
          <cell r="C592">
            <v>-755.56</v>
          </cell>
          <cell r="D592" t="str">
            <v>203</v>
          </cell>
          <cell r="E592" t="str">
            <v>402</v>
          </cell>
          <cell r="F592">
            <v>0</v>
          </cell>
          <cell r="G592">
            <v>1</v>
          </cell>
          <cell r="H592" t="str">
            <v>2010-01-31</v>
          </cell>
        </row>
        <row r="593">
          <cell r="A593" t="str">
            <v>481000</v>
          </cell>
          <cell r="B593" t="str">
            <v>1015</v>
          </cell>
          <cell r="C593">
            <v>-242987.41</v>
          </cell>
          <cell r="D593" t="str">
            <v>203</v>
          </cell>
          <cell r="E593" t="str">
            <v>402</v>
          </cell>
          <cell r="F593">
            <v>0</v>
          </cell>
          <cell r="G593">
            <v>2</v>
          </cell>
          <cell r="H593" t="str">
            <v>2010-02-28</v>
          </cell>
        </row>
        <row r="594">
          <cell r="A594" t="str">
            <v>481000</v>
          </cell>
          <cell r="B594" t="str">
            <v>1015</v>
          </cell>
          <cell r="C594">
            <v>-243729.98</v>
          </cell>
          <cell r="D594" t="str">
            <v>203</v>
          </cell>
          <cell r="E594" t="str">
            <v>402</v>
          </cell>
          <cell r="F594">
            <v>0</v>
          </cell>
          <cell r="G594">
            <v>3</v>
          </cell>
          <cell r="H594" t="str">
            <v>2010-03-31</v>
          </cell>
        </row>
        <row r="595">
          <cell r="A595" t="str">
            <v>481000</v>
          </cell>
          <cell r="B595" t="str">
            <v>1015</v>
          </cell>
          <cell r="C595">
            <v>-103523.3</v>
          </cell>
          <cell r="D595" t="str">
            <v>203</v>
          </cell>
          <cell r="E595" t="str">
            <v>402</v>
          </cell>
          <cell r="F595">
            <v>0</v>
          </cell>
          <cell r="G595">
            <v>5</v>
          </cell>
          <cell r="H595" t="str">
            <v>2010-05-31</v>
          </cell>
        </row>
        <row r="596">
          <cell r="A596" t="str">
            <v>481004</v>
          </cell>
          <cell r="B596" t="str">
            <v>1015</v>
          </cell>
          <cell r="C596">
            <v>-153</v>
          </cell>
          <cell r="D596" t="str">
            <v>203</v>
          </cell>
          <cell r="E596" t="str">
            <v>402</v>
          </cell>
          <cell r="F596">
            <v>0</v>
          </cell>
          <cell r="G596">
            <v>7</v>
          </cell>
          <cell r="H596" t="str">
            <v>2009-07-31</v>
          </cell>
        </row>
        <row r="597">
          <cell r="A597" t="str">
            <v>481004</v>
          </cell>
          <cell r="B597" t="str">
            <v>1015</v>
          </cell>
          <cell r="C597">
            <v>-596</v>
          </cell>
          <cell r="D597" t="str">
            <v>203</v>
          </cell>
          <cell r="E597" t="str">
            <v>402</v>
          </cell>
          <cell r="F597">
            <v>0</v>
          </cell>
          <cell r="G597">
            <v>12</v>
          </cell>
          <cell r="H597" t="str">
            <v>2009-12-31</v>
          </cell>
        </row>
        <row r="598">
          <cell r="A598" t="str">
            <v>481000</v>
          </cell>
          <cell r="B598" t="str">
            <v>1015</v>
          </cell>
          <cell r="C598">
            <v>-104419.28</v>
          </cell>
          <cell r="D598" t="str">
            <v>203</v>
          </cell>
          <cell r="E598" t="str">
            <v>402</v>
          </cell>
          <cell r="F598">
            <v>0</v>
          </cell>
          <cell r="G598">
            <v>6</v>
          </cell>
          <cell r="H598" t="str">
            <v>2010-06-30</v>
          </cell>
        </row>
        <row r="599">
          <cell r="A599" t="str">
            <v>481004</v>
          </cell>
          <cell r="B599" t="str">
            <v>1015</v>
          </cell>
          <cell r="C599">
            <v>-136</v>
          </cell>
          <cell r="D599" t="str">
            <v>203</v>
          </cell>
          <cell r="E599" t="str">
            <v>402</v>
          </cell>
          <cell r="F599">
            <v>0</v>
          </cell>
          <cell r="G599">
            <v>8</v>
          </cell>
          <cell r="H599" t="str">
            <v>2009-08-31</v>
          </cell>
        </row>
        <row r="600">
          <cell r="A600" t="str">
            <v>481000</v>
          </cell>
          <cell r="B600" t="str">
            <v>1015</v>
          </cell>
          <cell r="C600">
            <v>-21597</v>
          </cell>
          <cell r="D600" t="str">
            <v>203</v>
          </cell>
          <cell r="E600" t="str">
            <v>402</v>
          </cell>
          <cell r="F600">
            <v>0</v>
          </cell>
          <cell r="G600">
            <v>10</v>
          </cell>
          <cell r="H600" t="str">
            <v>2009-10-31</v>
          </cell>
        </row>
        <row r="601">
          <cell r="A601" t="str">
            <v>481004</v>
          </cell>
          <cell r="B601" t="str">
            <v>1015</v>
          </cell>
          <cell r="C601">
            <v>-285.26</v>
          </cell>
          <cell r="D601" t="str">
            <v>203</v>
          </cell>
          <cell r="E601" t="str">
            <v>402</v>
          </cell>
          <cell r="F601">
            <v>0</v>
          </cell>
          <cell r="G601">
            <v>4</v>
          </cell>
          <cell r="H601" t="str">
            <v>2010-04-30</v>
          </cell>
        </row>
        <row r="602">
          <cell r="A602" t="str">
            <v>481004</v>
          </cell>
          <cell r="B602" t="str">
            <v>1015</v>
          </cell>
          <cell r="C602">
            <v>-108.4</v>
          </cell>
          <cell r="D602" t="str">
            <v>203</v>
          </cell>
          <cell r="E602" t="str">
            <v>402</v>
          </cell>
          <cell r="F602">
            <v>0</v>
          </cell>
          <cell r="G602">
            <v>6</v>
          </cell>
          <cell r="H602" t="str">
            <v>2010-06-30</v>
          </cell>
        </row>
        <row r="603">
          <cell r="A603" t="str">
            <v>481004</v>
          </cell>
          <cell r="B603" t="str">
            <v>1015</v>
          </cell>
          <cell r="C603">
            <v>-512149.85</v>
          </cell>
          <cell r="D603" t="str">
            <v>203</v>
          </cell>
          <cell r="E603" t="str">
            <v>402</v>
          </cell>
          <cell r="F603">
            <v>0</v>
          </cell>
          <cell r="G603">
            <v>3</v>
          </cell>
          <cell r="H603" t="str">
            <v>2010-03-31</v>
          </cell>
        </row>
        <row r="604">
          <cell r="A604" t="str">
            <v>481004</v>
          </cell>
          <cell r="B604" t="str">
            <v>1015</v>
          </cell>
          <cell r="C604">
            <v>-166904.07999999999</v>
          </cell>
          <cell r="D604" t="str">
            <v>203</v>
          </cell>
          <cell r="E604" t="str">
            <v>402</v>
          </cell>
          <cell r="F604">
            <v>0</v>
          </cell>
          <cell r="G604">
            <v>4</v>
          </cell>
          <cell r="H604" t="str">
            <v>2010-04-30</v>
          </cell>
        </row>
        <row r="605">
          <cell r="A605" t="str">
            <v>481000</v>
          </cell>
          <cell r="B605" t="str">
            <v>1015</v>
          </cell>
          <cell r="C605">
            <v>-189992.87</v>
          </cell>
          <cell r="D605" t="str">
            <v>203</v>
          </cell>
          <cell r="E605" t="str">
            <v>402</v>
          </cell>
          <cell r="F605">
            <v>0</v>
          </cell>
          <cell r="G605">
            <v>4</v>
          </cell>
          <cell r="H605" t="str">
            <v>2010-04-30</v>
          </cell>
        </row>
        <row r="606">
          <cell r="A606" t="str">
            <v>481004</v>
          </cell>
          <cell r="B606" t="str">
            <v>1015</v>
          </cell>
          <cell r="C606">
            <v>-237.43</v>
          </cell>
          <cell r="D606" t="str">
            <v>203</v>
          </cell>
          <cell r="E606" t="str">
            <v>402</v>
          </cell>
          <cell r="F606">
            <v>0</v>
          </cell>
          <cell r="G606">
            <v>5</v>
          </cell>
          <cell r="H606" t="str">
            <v>2010-05-31</v>
          </cell>
        </row>
        <row r="607">
          <cell r="A607" t="str">
            <v>481004</v>
          </cell>
          <cell r="B607" t="str">
            <v>1015</v>
          </cell>
          <cell r="C607">
            <v>-193620.59</v>
          </cell>
          <cell r="D607" t="str">
            <v>203</v>
          </cell>
          <cell r="E607" t="str">
            <v>402</v>
          </cell>
          <cell r="F607">
            <v>0</v>
          </cell>
          <cell r="G607">
            <v>5</v>
          </cell>
          <cell r="H607" t="str">
            <v>2010-05-31</v>
          </cell>
        </row>
        <row r="608">
          <cell r="A608" t="str">
            <v>481000</v>
          </cell>
          <cell r="B608" t="str">
            <v>1015</v>
          </cell>
          <cell r="C608">
            <v>-16330</v>
          </cell>
          <cell r="D608" t="str">
            <v>203</v>
          </cell>
          <cell r="E608" t="str">
            <v>402</v>
          </cell>
          <cell r="F608">
            <v>0</v>
          </cell>
          <cell r="G608">
            <v>9</v>
          </cell>
          <cell r="H608" t="str">
            <v>2009-09-30</v>
          </cell>
        </row>
        <row r="609">
          <cell r="A609" t="str">
            <v>481004</v>
          </cell>
          <cell r="B609" t="str">
            <v>1015</v>
          </cell>
          <cell r="C609">
            <v>-218</v>
          </cell>
          <cell r="D609" t="str">
            <v>203</v>
          </cell>
          <cell r="E609" t="str">
            <v>402</v>
          </cell>
          <cell r="F609">
            <v>0</v>
          </cell>
          <cell r="G609">
            <v>10</v>
          </cell>
          <cell r="H609" t="str">
            <v>2009-10-31</v>
          </cell>
        </row>
        <row r="610">
          <cell r="A610" t="str">
            <v>481004</v>
          </cell>
          <cell r="B610" t="str">
            <v>1015</v>
          </cell>
          <cell r="C610">
            <v>-601</v>
          </cell>
          <cell r="D610" t="str">
            <v>203</v>
          </cell>
          <cell r="E610" t="str">
            <v>402</v>
          </cell>
          <cell r="F610">
            <v>0</v>
          </cell>
          <cell r="G610">
            <v>11</v>
          </cell>
          <cell r="H610" t="str">
            <v>2009-11-30</v>
          </cell>
        </row>
        <row r="611">
          <cell r="A611" t="str">
            <v>481000</v>
          </cell>
          <cell r="B611" t="str">
            <v>1015</v>
          </cell>
          <cell r="C611">
            <v>-63475</v>
          </cell>
          <cell r="D611" t="str">
            <v>203</v>
          </cell>
          <cell r="E611" t="str">
            <v>402</v>
          </cell>
          <cell r="F611">
            <v>0</v>
          </cell>
          <cell r="G611">
            <v>12</v>
          </cell>
          <cell r="H611" t="str">
            <v>2009-12-31</v>
          </cell>
        </row>
        <row r="612">
          <cell r="A612" t="str">
            <v>481000</v>
          </cell>
          <cell r="B612" t="str">
            <v>1015</v>
          </cell>
          <cell r="C612">
            <v>-14590</v>
          </cell>
          <cell r="D612" t="str">
            <v>203</v>
          </cell>
          <cell r="E612" t="str">
            <v>402</v>
          </cell>
          <cell r="F612">
            <v>0</v>
          </cell>
          <cell r="G612">
            <v>7</v>
          </cell>
          <cell r="H612" t="str">
            <v>2009-07-31</v>
          </cell>
        </row>
        <row r="613">
          <cell r="A613" t="str">
            <v>481004</v>
          </cell>
          <cell r="B613" t="str">
            <v>1015</v>
          </cell>
          <cell r="C613">
            <v>-254556</v>
          </cell>
          <cell r="D613" t="str">
            <v>203</v>
          </cell>
          <cell r="E613" t="str">
            <v>402</v>
          </cell>
          <cell r="F613">
            <v>0</v>
          </cell>
          <cell r="G613">
            <v>8</v>
          </cell>
          <cell r="H613" t="str">
            <v>2009-08-31</v>
          </cell>
        </row>
        <row r="614">
          <cell r="A614" t="str">
            <v>481000</v>
          </cell>
          <cell r="B614" t="str">
            <v>1015</v>
          </cell>
          <cell r="C614">
            <v>-299236.86</v>
          </cell>
          <cell r="D614" t="str">
            <v>203</v>
          </cell>
          <cell r="E614" t="str">
            <v>402</v>
          </cell>
          <cell r="F614">
            <v>0</v>
          </cell>
          <cell r="G614">
            <v>1</v>
          </cell>
          <cell r="H614" t="str">
            <v>2010-01-31</v>
          </cell>
        </row>
        <row r="615">
          <cell r="A615" t="str">
            <v>481004</v>
          </cell>
          <cell r="B615" t="str">
            <v>1015</v>
          </cell>
          <cell r="C615">
            <v>-476106.69</v>
          </cell>
          <cell r="D615" t="str">
            <v>203</v>
          </cell>
          <cell r="E615" t="str">
            <v>402</v>
          </cell>
          <cell r="F615">
            <v>0</v>
          </cell>
          <cell r="G615">
            <v>2</v>
          </cell>
          <cell r="H615" t="str">
            <v>2010-02-28</v>
          </cell>
        </row>
        <row r="616">
          <cell r="A616" t="str">
            <v>481006</v>
          </cell>
          <cell r="B616" t="str">
            <v>1015</v>
          </cell>
          <cell r="C616">
            <v>-60483.56</v>
          </cell>
          <cell r="D616" t="str">
            <v>203</v>
          </cell>
          <cell r="E616" t="str">
            <v>407</v>
          </cell>
          <cell r="F616">
            <v>0</v>
          </cell>
          <cell r="G616">
            <v>8</v>
          </cell>
          <cell r="H616" t="str">
            <v>2009-08-31</v>
          </cell>
        </row>
        <row r="617">
          <cell r="A617" t="str">
            <v>480001</v>
          </cell>
          <cell r="B617" t="str">
            <v>1015</v>
          </cell>
          <cell r="C617">
            <v>174.39</v>
          </cell>
          <cell r="D617" t="str">
            <v>203</v>
          </cell>
          <cell r="E617" t="str">
            <v>407</v>
          </cell>
          <cell r="F617">
            <v>0</v>
          </cell>
          <cell r="G617">
            <v>9</v>
          </cell>
          <cell r="H617" t="str">
            <v>2009-09-30</v>
          </cell>
        </row>
        <row r="618">
          <cell r="A618" t="str">
            <v>481006</v>
          </cell>
          <cell r="B618" t="str">
            <v>1015</v>
          </cell>
          <cell r="C618">
            <v>-2974.29</v>
          </cell>
          <cell r="D618" t="str">
            <v>203</v>
          </cell>
          <cell r="E618" t="str">
            <v>407</v>
          </cell>
          <cell r="F618">
            <v>0</v>
          </cell>
          <cell r="G618">
            <v>11</v>
          </cell>
          <cell r="H618" t="str">
            <v>2009-11-30</v>
          </cell>
        </row>
        <row r="619">
          <cell r="A619" t="str">
            <v>480001</v>
          </cell>
          <cell r="B619" t="str">
            <v>1015</v>
          </cell>
          <cell r="C619">
            <v>-3088613.34</v>
          </cell>
          <cell r="D619" t="str">
            <v>203</v>
          </cell>
          <cell r="E619" t="str">
            <v>407</v>
          </cell>
          <cell r="F619">
            <v>0</v>
          </cell>
          <cell r="G619">
            <v>12</v>
          </cell>
          <cell r="H619" t="str">
            <v>2009-12-31</v>
          </cell>
        </row>
        <row r="620">
          <cell r="A620" t="str">
            <v>481006</v>
          </cell>
          <cell r="B620" t="str">
            <v>1015</v>
          </cell>
          <cell r="C620">
            <v>-1418403.32</v>
          </cell>
          <cell r="D620" t="str">
            <v>203</v>
          </cell>
          <cell r="E620" t="str">
            <v>407</v>
          </cell>
          <cell r="F620">
            <v>0</v>
          </cell>
          <cell r="G620">
            <v>12</v>
          </cell>
          <cell r="H620" t="str">
            <v>2009-12-31</v>
          </cell>
        </row>
        <row r="621">
          <cell r="A621" t="str">
            <v>481006</v>
          </cell>
          <cell r="B621" t="str">
            <v>1015</v>
          </cell>
          <cell r="C621">
            <v>679244.81</v>
          </cell>
          <cell r="D621" t="str">
            <v>203</v>
          </cell>
          <cell r="E621" t="str">
            <v>407</v>
          </cell>
          <cell r="F621">
            <v>0</v>
          </cell>
          <cell r="G621">
            <v>1</v>
          </cell>
          <cell r="H621" t="str">
            <v>2010-01-31</v>
          </cell>
        </row>
        <row r="622">
          <cell r="A622" t="str">
            <v>480001</v>
          </cell>
          <cell r="B622" t="str">
            <v>1015</v>
          </cell>
          <cell r="C622">
            <v>1976</v>
          </cell>
          <cell r="D622" t="str">
            <v>203</v>
          </cell>
          <cell r="E622" t="str">
            <v>407</v>
          </cell>
          <cell r="F622">
            <v>0</v>
          </cell>
          <cell r="G622">
            <v>1</v>
          </cell>
          <cell r="H622" t="str">
            <v>2010-01-31</v>
          </cell>
        </row>
        <row r="623">
          <cell r="A623" t="str">
            <v>481006</v>
          </cell>
          <cell r="B623" t="str">
            <v>1015</v>
          </cell>
          <cell r="C623">
            <v>815.24</v>
          </cell>
          <cell r="D623" t="str">
            <v>203</v>
          </cell>
          <cell r="E623" t="str">
            <v>407</v>
          </cell>
          <cell r="F623">
            <v>0</v>
          </cell>
          <cell r="G623">
            <v>1</v>
          </cell>
          <cell r="H623" t="str">
            <v>2010-01-31</v>
          </cell>
        </row>
        <row r="624">
          <cell r="A624" t="str">
            <v>481006</v>
          </cell>
          <cell r="B624" t="str">
            <v>1015</v>
          </cell>
          <cell r="C624">
            <v>-18</v>
          </cell>
          <cell r="D624" t="str">
            <v>203</v>
          </cell>
          <cell r="E624" t="str">
            <v>407</v>
          </cell>
          <cell r="F624">
            <v>0</v>
          </cell>
          <cell r="G624">
            <v>2</v>
          </cell>
          <cell r="H624" t="str">
            <v>2010-02-28</v>
          </cell>
        </row>
        <row r="625">
          <cell r="A625" t="str">
            <v>480001</v>
          </cell>
          <cell r="B625" t="str">
            <v>1015</v>
          </cell>
          <cell r="C625">
            <v>523104</v>
          </cell>
          <cell r="D625" t="str">
            <v>203</v>
          </cell>
          <cell r="E625" t="str">
            <v>407</v>
          </cell>
          <cell r="F625">
            <v>0</v>
          </cell>
          <cell r="G625">
            <v>3</v>
          </cell>
          <cell r="H625" t="str">
            <v>2010-03-31</v>
          </cell>
        </row>
        <row r="626">
          <cell r="A626" t="str">
            <v>481004</v>
          </cell>
          <cell r="B626" t="str">
            <v>1015</v>
          </cell>
          <cell r="C626">
            <v>-392411.56</v>
          </cell>
          <cell r="D626" t="str">
            <v>203</v>
          </cell>
          <cell r="E626" t="str">
            <v>407</v>
          </cell>
          <cell r="F626">
            <v>0</v>
          </cell>
          <cell r="G626">
            <v>7</v>
          </cell>
          <cell r="H626" t="str">
            <v>2009-07-31</v>
          </cell>
        </row>
        <row r="627">
          <cell r="A627" t="str">
            <v>481004</v>
          </cell>
          <cell r="B627" t="str">
            <v>1015</v>
          </cell>
          <cell r="C627">
            <v>-11013.98</v>
          </cell>
          <cell r="D627" t="str">
            <v>203</v>
          </cell>
          <cell r="E627" t="str">
            <v>407</v>
          </cell>
          <cell r="F627">
            <v>0</v>
          </cell>
          <cell r="G627">
            <v>2</v>
          </cell>
          <cell r="H627" t="str">
            <v>2010-02-28</v>
          </cell>
        </row>
        <row r="628">
          <cell r="A628" t="str">
            <v>481004</v>
          </cell>
          <cell r="B628" t="str">
            <v>1015</v>
          </cell>
          <cell r="C628">
            <v>-9743.33</v>
          </cell>
          <cell r="D628" t="str">
            <v>203</v>
          </cell>
          <cell r="E628" t="str">
            <v>407</v>
          </cell>
          <cell r="F628">
            <v>0</v>
          </cell>
          <cell r="G628">
            <v>3</v>
          </cell>
          <cell r="H628" t="str">
            <v>2010-03-31</v>
          </cell>
        </row>
        <row r="629">
          <cell r="A629" t="str">
            <v>481006</v>
          </cell>
          <cell r="B629" t="str">
            <v>1015</v>
          </cell>
          <cell r="C629">
            <v>446063</v>
          </cell>
          <cell r="D629" t="str">
            <v>203</v>
          </cell>
          <cell r="E629" t="str">
            <v>407</v>
          </cell>
          <cell r="F629">
            <v>0</v>
          </cell>
          <cell r="G629">
            <v>2</v>
          </cell>
          <cell r="H629" t="str">
            <v>2010-02-28</v>
          </cell>
        </row>
        <row r="630">
          <cell r="A630" t="str">
            <v>481006</v>
          </cell>
          <cell r="B630" t="str">
            <v>1015</v>
          </cell>
          <cell r="C630">
            <v>192229</v>
          </cell>
          <cell r="D630" t="str">
            <v>203</v>
          </cell>
          <cell r="E630" t="str">
            <v>407</v>
          </cell>
          <cell r="F630">
            <v>0</v>
          </cell>
          <cell r="G630">
            <v>3</v>
          </cell>
          <cell r="H630" t="str">
            <v>2010-03-31</v>
          </cell>
        </row>
        <row r="631">
          <cell r="A631" t="str">
            <v>481006</v>
          </cell>
          <cell r="B631" t="str">
            <v>1015</v>
          </cell>
          <cell r="C631">
            <v>1404</v>
          </cell>
          <cell r="D631" t="str">
            <v>203</v>
          </cell>
          <cell r="E631" t="str">
            <v>407</v>
          </cell>
          <cell r="F631">
            <v>0</v>
          </cell>
          <cell r="G631">
            <v>6</v>
          </cell>
          <cell r="H631" t="str">
            <v>2010-06-30</v>
          </cell>
        </row>
        <row r="632">
          <cell r="A632" t="str">
            <v>480001</v>
          </cell>
          <cell r="B632" t="str">
            <v>1015</v>
          </cell>
          <cell r="C632">
            <v>839944</v>
          </cell>
          <cell r="D632" t="str">
            <v>203</v>
          </cell>
          <cell r="E632" t="str">
            <v>407</v>
          </cell>
          <cell r="F632">
            <v>0</v>
          </cell>
          <cell r="G632">
            <v>6</v>
          </cell>
          <cell r="H632" t="str">
            <v>2010-06-30</v>
          </cell>
        </row>
        <row r="633">
          <cell r="A633" t="str">
            <v>480000</v>
          </cell>
          <cell r="B633" t="str">
            <v>1015</v>
          </cell>
          <cell r="C633">
            <v>-879941.79</v>
          </cell>
          <cell r="D633" t="str">
            <v>203</v>
          </cell>
          <cell r="E633" t="str">
            <v>407</v>
          </cell>
          <cell r="F633">
            <v>0</v>
          </cell>
          <cell r="G633">
            <v>8</v>
          </cell>
          <cell r="H633" t="str">
            <v>2009-08-31</v>
          </cell>
        </row>
        <row r="634">
          <cell r="A634" t="str">
            <v>481004</v>
          </cell>
          <cell r="B634" t="str">
            <v>1015</v>
          </cell>
          <cell r="C634">
            <v>-767.32</v>
          </cell>
          <cell r="D634" t="str">
            <v>203</v>
          </cell>
          <cell r="E634" t="str">
            <v>407</v>
          </cell>
          <cell r="F634">
            <v>0</v>
          </cell>
          <cell r="G634">
            <v>9</v>
          </cell>
          <cell r="H634" t="str">
            <v>2009-09-30</v>
          </cell>
        </row>
        <row r="635">
          <cell r="A635" t="str">
            <v>481004</v>
          </cell>
          <cell r="B635" t="str">
            <v>1015</v>
          </cell>
          <cell r="C635">
            <v>-11647.98</v>
          </cell>
          <cell r="D635" t="str">
            <v>203</v>
          </cell>
          <cell r="E635" t="str">
            <v>407</v>
          </cell>
          <cell r="F635">
            <v>0</v>
          </cell>
          <cell r="G635">
            <v>12</v>
          </cell>
          <cell r="H635" t="str">
            <v>2009-12-31</v>
          </cell>
        </row>
        <row r="636">
          <cell r="A636" t="str">
            <v>480000</v>
          </cell>
          <cell r="B636" t="str">
            <v>1015</v>
          </cell>
          <cell r="C636">
            <v>-14896182.619999999</v>
          </cell>
          <cell r="D636" t="str">
            <v>203</v>
          </cell>
          <cell r="E636" t="str">
            <v>407</v>
          </cell>
          <cell r="F636">
            <v>0</v>
          </cell>
          <cell r="G636">
            <v>1</v>
          </cell>
          <cell r="H636" t="str">
            <v>2010-01-31</v>
          </cell>
        </row>
        <row r="637">
          <cell r="A637" t="str">
            <v>480000</v>
          </cell>
          <cell r="B637" t="str">
            <v>1015</v>
          </cell>
          <cell r="C637">
            <v>-19946</v>
          </cell>
          <cell r="D637" t="str">
            <v>203</v>
          </cell>
          <cell r="E637" t="str">
            <v>407</v>
          </cell>
          <cell r="F637">
            <v>0</v>
          </cell>
          <cell r="G637">
            <v>2</v>
          </cell>
          <cell r="H637" t="str">
            <v>2010-02-28</v>
          </cell>
        </row>
        <row r="638">
          <cell r="A638" t="str">
            <v>481004</v>
          </cell>
          <cell r="B638" t="str">
            <v>1015</v>
          </cell>
          <cell r="C638">
            <v>-4997.53</v>
          </cell>
          <cell r="D638" t="str">
            <v>203</v>
          </cell>
          <cell r="E638" t="str">
            <v>407</v>
          </cell>
          <cell r="F638">
            <v>0</v>
          </cell>
          <cell r="G638">
            <v>4</v>
          </cell>
          <cell r="H638" t="str">
            <v>2010-04-30</v>
          </cell>
        </row>
        <row r="639">
          <cell r="A639" t="str">
            <v>480000</v>
          </cell>
          <cell r="B639" t="str">
            <v>1015</v>
          </cell>
          <cell r="C639">
            <v>-1574711.01</v>
          </cell>
          <cell r="D639" t="str">
            <v>203</v>
          </cell>
          <cell r="E639" t="str">
            <v>407</v>
          </cell>
          <cell r="F639">
            <v>0</v>
          </cell>
          <cell r="G639">
            <v>6</v>
          </cell>
          <cell r="H639" t="str">
            <v>2010-06-30</v>
          </cell>
        </row>
        <row r="640">
          <cell r="A640" t="str">
            <v>481004</v>
          </cell>
          <cell r="B640" t="str">
            <v>1015</v>
          </cell>
          <cell r="C640">
            <v>-1285.49</v>
          </cell>
          <cell r="D640" t="str">
            <v>203</v>
          </cell>
          <cell r="E640" t="str">
            <v>407</v>
          </cell>
          <cell r="F640">
            <v>0</v>
          </cell>
          <cell r="G640">
            <v>6</v>
          </cell>
          <cell r="H640" t="str">
            <v>2010-06-30</v>
          </cell>
        </row>
        <row r="641">
          <cell r="A641" t="str">
            <v>481006</v>
          </cell>
          <cell r="B641" t="str">
            <v>1015</v>
          </cell>
          <cell r="C641">
            <v>50254.559999999998</v>
          </cell>
          <cell r="D641" t="str">
            <v>203</v>
          </cell>
          <cell r="E641" t="str">
            <v>407</v>
          </cell>
          <cell r="F641">
            <v>0</v>
          </cell>
          <cell r="G641">
            <v>7</v>
          </cell>
          <cell r="H641" t="str">
            <v>2009-07-31</v>
          </cell>
        </row>
        <row r="642">
          <cell r="A642" t="str">
            <v>481006</v>
          </cell>
          <cell r="B642" t="str">
            <v>1015</v>
          </cell>
          <cell r="C642">
            <v>51.32</v>
          </cell>
          <cell r="D642" t="str">
            <v>203</v>
          </cell>
          <cell r="E642" t="str">
            <v>407</v>
          </cell>
          <cell r="F642">
            <v>0</v>
          </cell>
          <cell r="G642">
            <v>9</v>
          </cell>
          <cell r="H642" t="str">
            <v>2009-09-30</v>
          </cell>
        </row>
        <row r="643">
          <cell r="A643" t="str">
            <v>481006</v>
          </cell>
          <cell r="B643" t="str">
            <v>1015</v>
          </cell>
          <cell r="C643">
            <v>3737</v>
          </cell>
          <cell r="D643" t="str">
            <v>203</v>
          </cell>
          <cell r="E643" t="str">
            <v>407</v>
          </cell>
          <cell r="F643">
            <v>0</v>
          </cell>
          <cell r="G643">
            <v>4</v>
          </cell>
          <cell r="H643" t="str">
            <v>2010-04-30</v>
          </cell>
        </row>
        <row r="644">
          <cell r="A644" t="str">
            <v>480001</v>
          </cell>
          <cell r="B644" t="str">
            <v>1015</v>
          </cell>
          <cell r="C644">
            <v>2112</v>
          </cell>
          <cell r="D644" t="str">
            <v>203</v>
          </cell>
          <cell r="E644" t="str">
            <v>407</v>
          </cell>
          <cell r="F644">
            <v>0</v>
          </cell>
          <cell r="G644">
            <v>6</v>
          </cell>
          <cell r="H644" t="str">
            <v>2010-06-30</v>
          </cell>
        </row>
        <row r="645">
          <cell r="A645" t="str">
            <v>481004</v>
          </cell>
          <cell r="B645" t="str">
            <v>1015</v>
          </cell>
          <cell r="C645">
            <v>-838.38</v>
          </cell>
          <cell r="D645" t="str">
            <v>203</v>
          </cell>
          <cell r="E645" t="str">
            <v>407</v>
          </cell>
          <cell r="F645">
            <v>0</v>
          </cell>
          <cell r="G645">
            <v>7</v>
          </cell>
          <cell r="H645" t="str">
            <v>2009-07-31</v>
          </cell>
        </row>
        <row r="646">
          <cell r="A646" t="str">
            <v>481004</v>
          </cell>
          <cell r="B646" t="str">
            <v>1015</v>
          </cell>
          <cell r="C646">
            <v>-6607388.3499999996</v>
          </cell>
          <cell r="D646" t="str">
            <v>203</v>
          </cell>
          <cell r="E646" t="str">
            <v>407</v>
          </cell>
          <cell r="F646">
            <v>0</v>
          </cell>
          <cell r="G646">
            <v>1</v>
          </cell>
          <cell r="H646" t="str">
            <v>2010-01-31</v>
          </cell>
        </row>
        <row r="647">
          <cell r="A647" t="str">
            <v>480000</v>
          </cell>
          <cell r="B647" t="str">
            <v>1015</v>
          </cell>
          <cell r="C647">
            <v>-6403711.8200000003</v>
          </cell>
          <cell r="D647" t="str">
            <v>203</v>
          </cell>
          <cell r="E647" t="str">
            <v>407</v>
          </cell>
          <cell r="F647">
            <v>0</v>
          </cell>
          <cell r="G647">
            <v>4</v>
          </cell>
          <cell r="H647" t="str">
            <v>2010-04-30</v>
          </cell>
        </row>
        <row r="648">
          <cell r="A648" t="str">
            <v>481004</v>
          </cell>
          <cell r="B648" t="str">
            <v>1015</v>
          </cell>
          <cell r="C648">
            <v>-616349.82999999996</v>
          </cell>
          <cell r="D648" t="str">
            <v>203</v>
          </cell>
          <cell r="E648" t="str">
            <v>407</v>
          </cell>
          <cell r="F648">
            <v>0</v>
          </cell>
          <cell r="G648">
            <v>6</v>
          </cell>
          <cell r="H648" t="str">
            <v>2010-06-30</v>
          </cell>
        </row>
        <row r="649">
          <cell r="A649" t="str">
            <v>480001</v>
          </cell>
          <cell r="B649" t="str">
            <v>1015</v>
          </cell>
          <cell r="C649">
            <v>135.03</v>
          </cell>
          <cell r="D649" t="str">
            <v>203</v>
          </cell>
          <cell r="E649" t="str">
            <v>407</v>
          </cell>
          <cell r="F649">
            <v>0</v>
          </cell>
          <cell r="G649">
            <v>7</v>
          </cell>
          <cell r="H649" t="str">
            <v>2009-07-31</v>
          </cell>
        </row>
        <row r="650">
          <cell r="A650" t="str">
            <v>481006</v>
          </cell>
          <cell r="B650" t="str">
            <v>1015</v>
          </cell>
          <cell r="C650">
            <v>10767.2</v>
          </cell>
          <cell r="D650" t="str">
            <v>203</v>
          </cell>
          <cell r="E650" t="str">
            <v>407</v>
          </cell>
          <cell r="F650">
            <v>0</v>
          </cell>
          <cell r="G650">
            <v>9</v>
          </cell>
          <cell r="H650" t="str">
            <v>2009-09-30</v>
          </cell>
        </row>
        <row r="651">
          <cell r="A651" t="str">
            <v>481006</v>
          </cell>
          <cell r="B651" t="str">
            <v>1015</v>
          </cell>
          <cell r="C651">
            <v>-613</v>
          </cell>
          <cell r="D651" t="str">
            <v>203</v>
          </cell>
          <cell r="E651" t="str">
            <v>407</v>
          </cell>
          <cell r="F651">
            <v>0</v>
          </cell>
          <cell r="G651">
            <v>10</v>
          </cell>
          <cell r="H651" t="str">
            <v>2009-10-31</v>
          </cell>
        </row>
        <row r="652">
          <cell r="A652" t="str">
            <v>480001</v>
          </cell>
          <cell r="B652" t="str">
            <v>1015</v>
          </cell>
          <cell r="C652">
            <v>1000118</v>
          </cell>
          <cell r="D652" t="str">
            <v>203</v>
          </cell>
          <cell r="E652" t="str">
            <v>407</v>
          </cell>
          <cell r="F652">
            <v>0</v>
          </cell>
          <cell r="G652">
            <v>2</v>
          </cell>
          <cell r="H652" t="str">
            <v>2010-02-28</v>
          </cell>
        </row>
        <row r="653">
          <cell r="A653" t="str">
            <v>480001</v>
          </cell>
          <cell r="B653" t="str">
            <v>1015</v>
          </cell>
          <cell r="C653">
            <v>2244</v>
          </cell>
          <cell r="D653" t="str">
            <v>203</v>
          </cell>
          <cell r="E653" t="str">
            <v>407</v>
          </cell>
          <cell r="F653">
            <v>0</v>
          </cell>
          <cell r="G653">
            <v>3</v>
          </cell>
          <cell r="H653" t="str">
            <v>2010-03-31</v>
          </cell>
        </row>
        <row r="654">
          <cell r="A654" t="str">
            <v>480001</v>
          </cell>
          <cell r="B654" t="str">
            <v>1015</v>
          </cell>
          <cell r="C654">
            <v>188843</v>
          </cell>
          <cell r="D654" t="str">
            <v>203</v>
          </cell>
          <cell r="E654" t="str">
            <v>407</v>
          </cell>
          <cell r="F654">
            <v>0</v>
          </cell>
          <cell r="G654">
            <v>5</v>
          </cell>
          <cell r="H654" t="str">
            <v>2010-05-31</v>
          </cell>
        </row>
        <row r="655">
          <cell r="A655" t="str">
            <v>481006</v>
          </cell>
          <cell r="B655" t="str">
            <v>1015</v>
          </cell>
          <cell r="C655">
            <v>65233</v>
          </cell>
          <cell r="D655" t="str">
            <v>203</v>
          </cell>
          <cell r="E655" t="str">
            <v>407</v>
          </cell>
          <cell r="F655">
            <v>0</v>
          </cell>
          <cell r="G655">
            <v>5</v>
          </cell>
          <cell r="H655" t="str">
            <v>2010-05-31</v>
          </cell>
        </row>
        <row r="656">
          <cell r="A656" t="str">
            <v>481004</v>
          </cell>
          <cell r="B656" t="str">
            <v>1015</v>
          </cell>
          <cell r="C656">
            <v>-304914.75</v>
          </cell>
          <cell r="D656" t="str">
            <v>203</v>
          </cell>
          <cell r="E656" t="str">
            <v>407</v>
          </cell>
          <cell r="F656">
            <v>0</v>
          </cell>
          <cell r="G656">
            <v>8</v>
          </cell>
          <cell r="H656" t="str">
            <v>2009-08-31</v>
          </cell>
        </row>
        <row r="657">
          <cell r="A657" t="str">
            <v>480000</v>
          </cell>
          <cell r="B657" t="str">
            <v>1015</v>
          </cell>
          <cell r="C657">
            <v>-911628.49</v>
          </cell>
          <cell r="D657" t="str">
            <v>203</v>
          </cell>
          <cell r="E657" t="str">
            <v>407</v>
          </cell>
          <cell r="F657">
            <v>0</v>
          </cell>
          <cell r="G657">
            <v>9</v>
          </cell>
          <cell r="H657" t="str">
            <v>2009-09-30</v>
          </cell>
        </row>
        <row r="658">
          <cell r="A658" t="str">
            <v>480000</v>
          </cell>
          <cell r="B658" t="str">
            <v>1015</v>
          </cell>
          <cell r="C658">
            <v>-17575.009999999998</v>
          </cell>
          <cell r="D658" t="str">
            <v>203</v>
          </cell>
          <cell r="E658" t="str">
            <v>407</v>
          </cell>
          <cell r="F658">
            <v>0</v>
          </cell>
          <cell r="G658">
            <v>3</v>
          </cell>
          <cell r="H658" t="str">
            <v>2010-03-31</v>
          </cell>
        </row>
        <row r="659">
          <cell r="A659" t="str">
            <v>480000</v>
          </cell>
          <cell r="B659" t="str">
            <v>1015</v>
          </cell>
          <cell r="C659">
            <v>-9502123.5899999999</v>
          </cell>
          <cell r="D659" t="str">
            <v>203</v>
          </cell>
          <cell r="E659" t="str">
            <v>407</v>
          </cell>
          <cell r="F659">
            <v>0</v>
          </cell>
          <cell r="G659">
            <v>3</v>
          </cell>
          <cell r="H659" t="str">
            <v>2010-03-31</v>
          </cell>
        </row>
        <row r="660">
          <cell r="A660" t="str">
            <v>481000</v>
          </cell>
          <cell r="B660" t="str">
            <v>1015</v>
          </cell>
          <cell r="C660">
            <v>-2325.7199999999998</v>
          </cell>
          <cell r="D660" t="str">
            <v>203</v>
          </cell>
          <cell r="E660" t="str">
            <v>407</v>
          </cell>
          <cell r="F660">
            <v>0</v>
          </cell>
          <cell r="G660">
            <v>4</v>
          </cell>
          <cell r="H660" t="str">
            <v>2010-04-30</v>
          </cell>
        </row>
        <row r="661">
          <cell r="A661" t="str">
            <v>480001</v>
          </cell>
          <cell r="B661" t="str">
            <v>1015</v>
          </cell>
          <cell r="C661">
            <v>5705.2</v>
          </cell>
          <cell r="D661" t="str">
            <v>203</v>
          </cell>
          <cell r="E661" t="str">
            <v>407</v>
          </cell>
          <cell r="F661">
            <v>0</v>
          </cell>
          <cell r="G661">
            <v>8</v>
          </cell>
          <cell r="H661" t="str">
            <v>2009-08-31</v>
          </cell>
        </row>
        <row r="662">
          <cell r="A662" t="str">
            <v>481006</v>
          </cell>
          <cell r="B662" t="str">
            <v>1015</v>
          </cell>
          <cell r="C662">
            <v>-219.25</v>
          </cell>
          <cell r="D662" t="str">
            <v>203</v>
          </cell>
          <cell r="E662" t="str">
            <v>407</v>
          </cell>
          <cell r="F662">
            <v>0</v>
          </cell>
          <cell r="G662">
            <v>8</v>
          </cell>
          <cell r="H662" t="str">
            <v>2009-08-31</v>
          </cell>
        </row>
        <row r="663">
          <cell r="A663" t="str">
            <v>481006</v>
          </cell>
          <cell r="B663" t="str">
            <v>1015</v>
          </cell>
          <cell r="C663">
            <v>-288061.25</v>
          </cell>
          <cell r="D663" t="str">
            <v>203</v>
          </cell>
          <cell r="E663" t="str">
            <v>407</v>
          </cell>
          <cell r="F663">
            <v>0</v>
          </cell>
          <cell r="G663">
            <v>10</v>
          </cell>
          <cell r="H663" t="str">
            <v>2009-10-31</v>
          </cell>
        </row>
        <row r="664">
          <cell r="A664" t="str">
            <v>480001</v>
          </cell>
          <cell r="B664" t="str">
            <v>1015</v>
          </cell>
          <cell r="C664">
            <v>-1500.87</v>
          </cell>
          <cell r="D664" t="str">
            <v>203</v>
          </cell>
          <cell r="E664" t="str">
            <v>407</v>
          </cell>
          <cell r="F664">
            <v>0</v>
          </cell>
          <cell r="G664">
            <v>10</v>
          </cell>
          <cell r="H664" t="str">
            <v>2009-10-31</v>
          </cell>
        </row>
        <row r="665">
          <cell r="A665" t="str">
            <v>480001</v>
          </cell>
          <cell r="B665" t="str">
            <v>1015</v>
          </cell>
          <cell r="C665">
            <v>90</v>
          </cell>
          <cell r="D665" t="str">
            <v>203</v>
          </cell>
          <cell r="E665" t="str">
            <v>407</v>
          </cell>
          <cell r="F665">
            <v>0</v>
          </cell>
          <cell r="G665">
            <v>2</v>
          </cell>
          <cell r="H665" t="str">
            <v>2010-02-28</v>
          </cell>
        </row>
        <row r="666">
          <cell r="A666" t="str">
            <v>481006</v>
          </cell>
          <cell r="B666" t="str">
            <v>1015</v>
          </cell>
          <cell r="C666">
            <v>1174</v>
          </cell>
          <cell r="D666" t="str">
            <v>203</v>
          </cell>
          <cell r="E666" t="str">
            <v>407</v>
          </cell>
          <cell r="F666">
            <v>0</v>
          </cell>
          <cell r="G666">
            <v>3</v>
          </cell>
          <cell r="H666" t="str">
            <v>2010-03-31</v>
          </cell>
        </row>
        <row r="667">
          <cell r="A667" t="str">
            <v>480001</v>
          </cell>
          <cell r="B667" t="str">
            <v>1015</v>
          </cell>
          <cell r="C667">
            <v>6432</v>
          </cell>
          <cell r="D667" t="str">
            <v>203</v>
          </cell>
          <cell r="E667" t="str">
            <v>407</v>
          </cell>
          <cell r="F667">
            <v>0</v>
          </cell>
          <cell r="G667">
            <v>4</v>
          </cell>
          <cell r="H667" t="str">
            <v>2010-04-30</v>
          </cell>
        </row>
        <row r="668">
          <cell r="A668" t="str">
            <v>480000</v>
          </cell>
          <cell r="B668" t="str">
            <v>1015</v>
          </cell>
          <cell r="C668">
            <v>-1634.03</v>
          </cell>
          <cell r="D668" t="str">
            <v>203</v>
          </cell>
          <cell r="E668" t="str">
            <v>407</v>
          </cell>
          <cell r="F668">
            <v>0</v>
          </cell>
          <cell r="G668">
            <v>7</v>
          </cell>
          <cell r="H668" t="str">
            <v>2009-07-31</v>
          </cell>
        </row>
        <row r="669">
          <cell r="A669" t="str">
            <v>480000</v>
          </cell>
          <cell r="B669" t="str">
            <v>1015</v>
          </cell>
          <cell r="C669">
            <v>-1525.39</v>
          </cell>
          <cell r="D669" t="str">
            <v>203</v>
          </cell>
          <cell r="E669" t="str">
            <v>407</v>
          </cell>
          <cell r="F669">
            <v>0</v>
          </cell>
          <cell r="G669">
            <v>9</v>
          </cell>
          <cell r="H669" t="str">
            <v>2009-09-30</v>
          </cell>
        </row>
        <row r="670">
          <cell r="A670" t="str">
            <v>480000</v>
          </cell>
          <cell r="B670" t="str">
            <v>1015</v>
          </cell>
          <cell r="C670">
            <v>-3484.13</v>
          </cell>
          <cell r="D670" t="str">
            <v>203</v>
          </cell>
          <cell r="E670" t="str">
            <v>407</v>
          </cell>
          <cell r="F670">
            <v>0</v>
          </cell>
          <cell r="G670">
            <v>10</v>
          </cell>
          <cell r="H670" t="str">
            <v>2009-10-31</v>
          </cell>
        </row>
        <row r="671">
          <cell r="A671" t="str">
            <v>481004</v>
          </cell>
          <cell r="B671" t="str">
            <v>1015</v>
          </cell>
          <cell r="C671">
            <v>-2738241.03</v>
          </cell>
          <cell r="D671" t="str">
            <v>203</v>
          </cell>
          <cell r="E671" t="str">
            <v>407</v>
          </cell>
          <cell r="F671">
            <v>0</v>
          </cell>
          <cell r="G671">
            <v>4</v>
          </cell>
          <cell r="H671" t="str">
            <v>2010-04-30</v>
          </cell>
        </row>
        <row r="672">
          <cell r="A672" t="str">
            <v>481004</v>
          </cell>
          <cell r="B672" t="str">
            <v>1015</v>
          </cell>
          <cell r="C672">
            <v>-978763.72</v>
          </cell>
          <cell r="D672" t="str">
            <v>203</v>
          </cell>
          <cell r="E672" t="str">
            <v>407</v>
          </cell>
          <cell r="F672">
            <v>0</v>
          </cell>
          <cell r="G672">
            <v>5</v>
          </cell>
          <cell r="H672" t="str">
            <v>2010-05-31</v>
          </cell>
        </row>
        <row r="673">
          <cell r="A673" t="str">
            <v>480001</v>
          </cell>
          <cell r="B673" t="str">
            <v>1015</v>
          </cell>
          <cell r="C673">
            <v>111028.79</v>
          </cell>
          <cell r="D673" t="str">
            <v>203</v>
          </cell>
          <cell r="E673" t="str">
            <v>407</v>
          </cell>
          <cell r="F673">
            <v>0</v>
          </cell>
          <cell r="G673">
            <v>7</v>
          </cell>
          <cell r="H673" t="str">
            <v>2009-07-31</v>
          </cell>
        </row>
        <row r="674">
          <cell r="A674" t="str">
            <v>480001</v>
          </cell>
          <cell r="B674" t="str">
            <v>1015</v>
          </cell>
          <cell r="C674">
            <v>-757748.28</v>
          </cell>
          <cell r="D674" t="str">
            <v>203</v>
          </cell>
          <cell r="E674" t="str">
            <v>407</v>
          </cell>
          <cell r="F674">
            <v>0</v>
          </cell>
          <cell r="G674">
            <v>10</v>
          </cell>
          <cell r="H674" t="str">
            <v>2009-10-31</v>
          </cell>
        </row>
        <row r="675">
          <cell r="A675" t="str">
            <v>480001</v>
          </cell>
          <cell r="B675" t="str">
            <v>1015</v>
          </cell>
          <cell r="C675">
            <v>-5830.5</v>
          </cell>
          <cell r="D675" t="str">
            <v>203</v>
          </cell>
          <cell r="E675" t="str">
            <v>407</v>
          </cell>
          <cell r="F675">
            <v>0</v>
          </cell>
          <cell r="G675">
            <v>11</v>
          </cell>
          <cell r="H675" t="str">
            <v>2009-11-30</v>
          </cell>
        </row>
        <row r="676">
          <cell r="A676" t="str">
            <v>480001</v>
          </cell>
          <cell r="B676" t="str">
            <v>1015</v>
          </cell>
          <cell r="C676">
            <v>1526756.88</v>
          </cell>
          <cell r="D676" t="str">
            <v>203</v>
          </cell>
          <cell r="E676" t="str">
            <v>407</v>
          </cell>
          <cell r="F676">
            <v>0</v>
          </cell>
          <cell r="G676">
            <v>1</v>
          </cell>
          <cell r="H676" t="str">
            <v>2010-01-31</v>
          </cell>
        </row>
        <row r="677">
          <cell r="A677" t="str">
            <v>481006</v>
          </cell>
          <cell r="B677" t="str">
            <v>1015</v>
          </cell>
          <cell r="C677">
            <v>50</v>
          </cell>
          <cell r="D677" t="str">
            <v>203</v>
          </cell>
          <cell r="E677" t="str">
            <v>407</v>
          </cell>
          <cell r="F677">
            <v>0</v>
          </cell>
          <cell r="G677">
            <v>5</v>
          </cell>
          <cell r="H677" t="str">
            <v>2010-05-31</v>
          </cell>
        </row>
        <row r="678">
          <cell r="A678" t="str">
            <v>480000</v>
          </cell>
          <cell r="B678" t="str">
            <v>1015</v>
          </cell>
          <cell r="C678">
            <v>-1399.81</v>
          </cell>
          <cell r="D678" t="str">
            <v>203</v>
          </cell>
          <cell r="E678" t="str">
            <v>407</v>
          </cell>
          <cell r="F678">
            <v>0</v>
          </cell>
          <cell r="G678">
            <v>8</v>
          </cell>
          <cell r="H678" t="str">
            <v>2009-08-31</v>
          </cell>
        </row>
        <row r="679">
          <cell r="A679" t="str">
            <v>481004</v>
          </cell>
          <cell r="B679" t="str">
            <v>1015</v>
          </cell>
          <cell r="C679">
            <v>-4826045.68</v>
          </cell>
          <cell r="D679" t="str">
            <v>203</v>
          </cell>
          <cell r="E679" t="str">
            <v>407</v>
          </cell>
          <cell r="F679">
            <v>0</v>
          </cell>
          <cell r="G679">
            <v>12</v>
          </cell>
          <cell r="H679" t="str">
            <v>2009-12-31</v>
          </cell>
        </row>
        <row r="680">
          <cell r="A680" t="str">
            <v>480000</v>
          </cell>
          <cell r="B680" t="str">
            <v>1015</v>
          </cell>
          <cell r="C680">
            <v>-27305.66</v>
          </cell>
          <cell r="D680" t="str">
            <v>203</v>
          </cell>
          <cell r="E680" t="str">
            <v>407</v>
          </cell>
          <cell r="F680">
            <v>0</v>
          </cell>
          <cell r="G680">
            <v>1</v>
          </cell>
          <cell r="H680" t="str">
            <v>2010-01-31</v>
          </cell>
        </row>
        <row r="681">
          <cell r="A681" t="str">
            <v>481004</v>
          </cell>
          <cell r="B681" t="str">
            <v>1015</v>
          </cell>
          <cell r="C681">
            <v>-14867.53</v>
          </cell>
          <cell r="D681" t="str">
            <v>203</v>
          </cell>
          <cell r="E681" t="str">
            <v>407</v>
          </cell>
          <cell r="F681">
            <v>0</v>
          </cell>
          <cell r="G681">
            <v>1</v>
          </cell>
          <cell r="H681" t="str">
            <v>2010-01-31</v>
          </cell>
        </row>
        <row r="682">
          <cell r="A682" t="str">
            <v>480000</v>
          </cell>
          <cell r="B682" t="str">
            <v>1015</v>
          </cell>
          <cell r="C682">
            <v>-10344825.92</v>
          </cell>
          <cell r="D682" t="str">
            <v>203</v>
          </cell>
          <cell r="E682" t="str">
            <v>407</v>
          </cell>
          <cell r="F682">
            <v>0</v>
          </cell>
          <cell r="G682">
            <v>2</v>
          </cell>
          <cell r="H682" t="str">
            <v>2010-02-28</v>
          </cell>
        </row>
        <row r="683">
          <cell r="A683" t="str">
            <v>480000</v>
          </cell>
          <cell r="B683" t="str">
            <v>1015</v>
          </cell>
          <cell r="C683">
            <v>-10220.76</v>
          </cell>
          <cell r="D683" t="str">
            <v>203</v>
          </cell>
          <cell r="E683" t="str">
            <v>407</v>
          </cell>
          <cell r="F683">
            <v>0</v>
          </cell>
          <cell r="G683">
            <v>4</v>
          </cell>
          <cell r="H683" t="str">
            <v>2010-04-30</v>
          </cell>
        </row>
        <row r="684">
          <cell r="A684" t="str">
            <v>480000</v>
          </cell>
          <cell r="B684" t="str">
            <v>1015</v>
          </cell>
          <cell r="C684">
            <v>-4525.74</v>
          </cell>
          <cell r="D684" t="str">
            <v>203</v>
          </cell>
          <cell r="E684" t="str">
            <v>407</v>
          </cell>
          <cell r="F684">
            <v>0</v>
          </cell>
          <cell r="G684">
            <v>5</v>
          </cell>
          <cell r="H684" t="str">
            <v>2010-05-31</v>
          </cell>
        </row>
        <row r="685">
          <cell r="A685" t="str">
            <v>480001</v>
          </cell>
          <cell r="B685" t="str">
            <v>1015</v>
          </cell>
          <cell r="C685">
            <v>-583.19000000000005</v>
          </cell>
          <cell r="D685" t="str">
            <v>203</v>
          </cell>
          <cell r="E685" t="str">
            <v>407</v>
          </cell>
          <cell r="F685">
            <v>0</v>
          </cell>
          <cell r="G685">
            <v>8</v>
          </cell>
          <cell r="H685" t="str">
            <v>2009-08-31</v>
          </cell>
        </row>
        <row r="686">
          <cell r="A686" t="str">
            <v>480001</v>
          </cell>
          <cell r="B686" t="str">
            <v>1015</v>
          </cell>
          <cell r="C686">
            <v>-3469799.54</v>
          </cell>
          <cell r="D686" t="str">
            <v>203</v>
          </cell>
          <cell r="E686" t="str">
            <v>407</v>
          </cell>
          <cell r="F686">
            <v>0</v>
          </cell>
          <cell r="G686">
            <v>11</v>
          </cell>
          <cell r="H686" t="str">
            <v>2009-11-30</v>
          </cell>
        </row>
        <row r="687">
          <cell r="A687" t="str">
            <v>480001</v>
          </cell>
          <cell r="B687" t="str">
            <v>1015</v>
          </cell>
          <cell r="C687">
            <v>-3343.15</v>
          </cell>
          <cell r="D687" t="str">
            <v>203</v>
          </cell>
          <cell r="E687" t="str">
            <v>407</v>
          </cell>
          <cell r="F687">
            <v>0</v>
          </cell>
          <cell r="G687">
            <v>12</v>
          </cell>
          <cell r="H687" t="str">
            <v>2009-12-31</v>
          </cell>
        </row>
        <row r="688">
          <cell r="A688" t="str">
            <v>480001</v>
          </cell>
          <cell r="B688" t="str">
            <v>1015</v>
          </cell>
          <cell r="C688">
            <v>3343126</v>
          </cell>
          <cell r="D688" t="str">
            <v>203</v>
          </cell>
          <cell r="E688" t="str">
            <v>407</v>
          </cell>
          <cell r="F688">
            <v>0</v>
          </cell>
          <cell r="G688">
            <v>4</v>
          </cell>
          <cell r="H688" t="str">
            <v>2010-04-30</v>
          </cell>
        </row>
        <row r="689">
          <cell r="A689" t="str">
            <v>480001</v>
          </cell>
          <cell r="B689" t="str">
            <v>1015</v>
          </cell>
          <cell r="C689">
            <v>87</v>
          </cell>
          <cell r="D689" t="str">
            <v>203</v>
          </cell>
          <cell r="E689" t="str">
            <v>407</v>
          </cell>
          <cell r="F689">
            <v>0</v>
          </cell>
          <cell r="G689">
            <v>5</v>
          </cell>
          <cell r="H689" t="str">
            <v>2010-05-31</v>
          </cell>
        </row>
        <row r="690">
          <cell r="A690" t="str">
            <v>480000</v>
          </cell>
          <cell r="B690" t="str">
            <v>1015</v>
          </cell>
          <cell r="C690">
            <v>-1081688.79</v>
          </cell>
          <cell r="D690" t="str">
            <v>203</v>
          </cell>
          <cell r="E690" t="str">
            <v>407</v>
          </cell>
          <cell r="F690">
            <v>0</v>
          </cell>
          <cell r="G690">
            <v>7</v>
          </cell>
          <cell r="H690" t="str">
            <v>2009-07-31</v>
          </cell>
        </row>
        <row r="691">
          <cell r="A691" t="str">
            <v>481004</v>
          </cell>
          <cell r="B691" t="str">
            <v>1015</v>
          </cell>
          <cell r="C691">
            <v>-704.75</v>
          </cell>
          <cell r="D691" t="str">
            <v>203</v>
          </cell>
          <cell r="E691" t="str">
            <v>407</v>
          </cell>
          <cell r="F691">
            <v>0</v>
          </cell>
          <cell r="G691">
            <v>8</v>
          </cell>
          <cell r="H691" t="str">
            <v>2009-08-31</v>
          </cell>
        </row>
        <row r="692">
          <cell r="A692" t="str">
            <v>481004</v>
          </cell>
          <cell r="B692" t="str">
            <v>1015</v>
          </cell>
          <cell r="C692">
            <v>-323562.2</v>
          </cell>
          <cell r="D692" t="str">
            <v>203</v>
          </cell>
          <cell r="E692" t="str">
            <v>407</v>
          </cell>
          <cell r="F692">
            <v>0</v>
          </cell>
          <cell r="G692">
            <v>9</v>
          </cell>
          <cell r="H692" t="str">
            <v>2009-09-30</v>
          </cell>
        </row>
        <row r="693">
          <cell r="A693" t="str">
            <v>481004</v>
          </cell>
          <cell r="B693" t="str">
            <v>1015</v>
          </cell>
          <cell r="C693">
            <v>-573792.75</v>
          </cell>
          <cell r="D693" t="str">
            <v>203</v>
          </cell>
          <cell r="E693" t="str">
            <v>407</v>
          </cell>
          <cell r="F693">
            <v>0</v>
          </cell>
          <cell r="G693">
            <v>10</v>
          </cell>
          <cell r="H693" t="str">
            <v>2009-10-31</v>
          </cell>
        </row>
        <row r="694">
          <cell r="A694" t="str">
            <v>480000</v>
          </cell>
          <cell r="B694" t="str">
            <v>1015</v>
          </cell>
          <cell r="C694">
            <v>-1585776.72</v>
          </cell>
          <cell r="D694" t="str">
            <v>203</v>
          </cell>
          <cell r="E694" t="str">
            <v>407</v>
          </cell>
          <cell r="F694">
            <v>0</v>
          </cell>
          <cell r="G694">
            <v>10</v>
          </cell>
          <cell r="H694" t="str">
            <v>2009-10-31</v>
          </cell>
        </row>
        <row r="695">
          <cell r="A695" t="str">
            <v>481004</v>
          </cell>
          <cell r="B695" t="str">
            <v>1015</v>
          </cell>
          <cell r="C695">
            <v>-1532042.17</v>
          </cell>
          <cell r="D695" t="str">
            <v>203</v>
          </cell>
          <cell r="E695" t="str">
            <v>407</v>
          </cell>
          <cell r="F695">
            <v>0</v>
          </cell>
          <cell r="G695">
            <v>11</v>
          </cell>
          <cell r="H695" t="str">
            <v>2009-11-30</v>
          </cell>
        </row>
        <row r="696">
          <cell r="A696" t="str">
            <v>481004</v>
          </cell>
          <cell r="B696" t="str">
            <v>1015</v>
          </cell>
          <cell r="C696">
            <v>-5133.71</v>
          </cell>
          <cell r="D696" t="str">
            <v>203</v>
          </cell>
          <cell r="E696" t="str">
            <v>407</v>
          </cell>
          <cell r="F696">
            <v>0</v>
          </cell>
          <cell r="G696">
            <v>11</v>
          </cell>
          <cell r="H696" t="str">
            <v>2009-11-30</v>
          </cell>
        </row>
        <row r="697">
          <cell r="A697" t="str">
            <v>480000</v>
          </cell>
          <cell r="B697" t="str">
            <v>1015</v>
          </cell>
          <cell r="C697">
            <v>-21666.85</v>
          </cell>
          <cell r="D697" t="str">
            <v>203</v>
          </cell>
          <cell r="E697" t="str">
            <v>407</v>
          </cell>
          <cell r="F697">
            <v>0</v>
          </cell>
          <cell r="G697">
            <v>12</v>
          </cell>
          <cell r="H697" t="str">
            <v>2009-12-31</v>
          </cell>
        </row>
        <row r="698">
          <cell r="A698" t="str">
            <v>481004</v>
          </cell>
          <cell r="B698" t="str">
            <v>1015</v>
          </cell>
          <cell r="C698">
            <v>-4604506.1900000004</v>
          </cell>
          <cell r="D698" t="str">
            <v>203</v>
          </cell>
          <cell r="E698" t="str">
            <v>407</v>
          </cell>
          <cell r="F698">
            <v>0</v>
          </cell>
          <cell r="G698">
            <v>2</v>
          </cell>
          <cell r="H698" t="str">
            <v>2010-02-28</v>
          </cell>
        </row>
        <row r="699">
          <cell r="A699" t="str">
            <v>481000</v>
          </cell>
          <cell r="B699" t="str">
            <v>1015</v>
          </cell>
          <cell r="C699">
            <v>-787.93</v>
          </cell>
          <cell r="D699" t="str">
            <v>203</v>
          </cell>
          <cell r="E699" t="str">
            <v>407</v>
          </cell>
          <cell r="F699">
            <v>0</v>
          </cell>
          <cell r="G699">
            <v>5</v>
          </cell>
          <cell r="H699" t="str">
            <v>2010-05-31</v>
          </cell>
        </row>
        <row r="700">
          <cell r="A700" t="str">
            <v>480000</v>
          </cell>
          <cell r="B700" t="str">
            <v>1015</v>
          </cell>
          <cell r="C700">
            <v>-2984.2</v>
          </cell>
          <cell r="D700" t="str">
            <v>203</v>
          </cell>
          <cell r="E700" t="str">
            <v>407</v>
          </cell>
          <cell r="F700">
            <v>0</v>
          </cell>
          <cell r="G700">
            <v>6</v>
          </cell>
          <cell r="H700" t="str">
            <v>2010-06-30</v>
          </cell>
        </row>
        <row r="701">
          <cell r="A701" t="str">
            <v>481006</v>
          </cell>
          <cell r="B701" t="str">
            <v>1015</v>
          </cell>
          <cell r="C701">
            <v>28.38</v>
          </cell>
          <cell r="D701" t="str">
            <v>203</v>
          </cell>
          <cell r="E701" t="str">
            <v>407</v>
          </cell>
          <cell r="F701">
            <v>0</v>
          </cell>
          <cell r="G701">
            <v>7</v>
          </cell>
          <cell r="H701" t="str">
            <v>2009-07-31</v>
          </cell>
        </row>
        <row r="702">
          <cell r="A702" t="str">
            <v>480001</v>
          </cell>
          <cell r="B702" t="str">
            <v>1015</v>
          </cell>
          <cell r="C702">
            <v>15455.49</v>
          </cell>
          <cell r="D702" t="str">
            <v>203</v>
          </cell>
          <cell r="E702" t="str">
            <v>407</v>
          </cell>
          <cell r="F702">
            <v>0</v>
          </cell>
          <cell r="G702">
            <v>9</v>
          </cell>
          <cell r="H702" t="str">
            <v>2009-09-30</v>
          </cell>
        </row>
        <row r="703">
          <cell r="A703" t="str">
            <v>481006</v>
          </cell>
          <cell r="B703" t="str">
            <v>1015</v>
          </cell>
          <cell r="C703">
            <v>-1416764.83</v>
          </cell>
          <cell r="D703" t="str">
            <v>203</v>
          </cell>
          <cell r="E703" t="str">
            <v>407</v>
          </cell>
          <cell r="F703">
            <v>0</v>
          </cell>
          <cell r="G703">
            <v>11</v>
          </cell>
          <cell r="H703" t="str">
            <v>2009-11-30</v>
          </cell>
        </row>
        <row r="704">
          <cell r="A704" t="str">
            <v>481006</v>
          </cell>
          <cell r="B704" t="str">
            <v>1015</v>
          </cell>
          <cell r="C704">
            <v>-2224.02</v>
          </cell>
          <cell r="D704" t="str">
            <v>203</v>
          </cell>
          <cell r="E704" t="str">
            <v>407</v>
          </cell>
          <cell r="F704">
            <v>0</v>
          </cell>
          <cell r="G704">
            <v>12</v>
          </cell>
          <cell r="H704" t="str">
            <v>2009-12-31</v>
          </cell>
        </row>
        <row r="705">
          <cell r="A705" t="str">
            <v>481006</v>
          </cell>
          <cell r="B705" t="str">
            <v>1015</v>
          </cell>
          <cell r="C705">
            <v>1364048</v>
          </cell>
          <cell r="D705" t="str">
            <v>203</v>
          </cell>
          <cell r="E705" t="str">
            <v>407</v>
          </cell>
          <cell r="F705">
            <v>0</v>
          </cell>
          <cell r="G705">
            <v>4</v>
          </cell>
          <cell r="H705" t="str">
            <v>2010-04-30</v>
          </cell>
        </row>
        <row r="706">
          <cell r="A706" t="str">
            <v>481006</v>
          </cell>
          <cell r="B706" t="str">
            <v>1015</v>
          </cell>
          <cell r="C706">
            <v>402064</v>
          </cell>
          <cell r="D706" t="str">
            <v>203</v>
          </cell>
          <cell r="E706" t="str">
            <v>407</v>
          </cell>
          <cell r="F706">
            <v>0</v>
          </cell>
          <cell r="G706">
            <v>6</v>
          </cell>
          <cell r="H706" t="str">
            <v>2010-06-30</v>
          </cell>
        </row>
        <row r="707">
          <cell r="A707" t="str">
            <v>481004</v>
          </cell>
          <cell r="B707" t="str">
            <v>1015</v>
          </cell>
          <cell r="C707">
            <v>-1515</v>
          </cell>
          <cell r="D707" t="str">
            <v>203</v>
          </cell>
          <cell r="E707" t="str">
            <v>407</v>
          </cell>
          <cell r="F707">
            <v>0</v>
          </cell>
          <cell r="G707">
            <v>10</v>
          </cell>
          <cell r="H707" t="str">
            <v>2009-10-31</v>
          </cell>
        </row>
        <row r="708">
          <cell r="A708" t="str">
            <v>480000</v>
          </cell>
          <cell r="B708" t="str">
            <v>1015</v>
          </cell>
          <cell r="C708">
            <v>-3847350.46</v>
          </cell>
          <cell r="D708" t="str">
            <v>203</v>
          </cell>
          <cell r="E708" t="str">
            <v>407</v>
          </cell>
          <cell r="F708">
            <v>0</v>
          </cell>
          <cell r="G708">
            <v>11</v>
          </cell>
          <cell r="H708" t="str">
            <v>2009-11-30</v>
          </cell>
        </row>
        <row r="709">
          <cell r="A709" t="str">
            <v>480000</v>
          </cell>
          <cell r="B709" t="str">
            <v>1015</v>
          </cell>
          <cell r="C709">
            <v>-10491.5</v>
          </cell>
          <cell r="D709" t="str">
            <v>203</v>
          </cell>
          <cell r="E709" t="str">
            <v>407</v>
          </cell>
          <cell r="F709">
            <v>0</v>
          </cell>
          <cell r="G709">
            <v>11</v>
          </cell>
          <cell r="H709" t="str">
            <v>2009-11-30</v>
          </cell>
        </row>
        <row r="710">
          <cell r="A710" t="str">
            <v>480000</v>
          </cell>
          <cell r="B710" t="str">
            <v>1015</v>
          </cell>
          <cell r="C710">
            <v>-11664313.66</v>
          </cell>
          <cell r="D710" t="str">
            <v>203</v>
          </cell>
          <cell r="E710" t="str">
            <v>407</v>
          </cell>
          <cell r="F710">
            <v>0</v>
          </cell>
          <cell r="G710">
            <v>12</v>
          </cell>
          <cell r="H710" t="str">
            <v>2009-12-31</v>
          </cell>
        </row>
        <row r="711">
          <cell r="A711" t="str">
            <v>481004</v>
          </cell>
          <cell r="B711" t="str">
            <v>1015</v>
          </cell>
          <cell r="C711">
            <v>-4148603.02</v>
          </cell>
          <cell r="D711" t="str">
            <v>203</v>
          </cell>
          <cell r="E711" t="str">
            <v>407</v>
          </cell>
          <cell r="F711">
            <v>0</v>
          </cell>
          <cell r="G711">
            <v>3</v>
          </cell>
          <cell r="H711" t="str">
            <v>2010-03-31</v>
          </cell>
        </row>
        <row r="712">
          <cell r="A712" t="str">
            <v>480000</v>
          </cell>
          <cell r="B712" t="str">
            <v>1015</v>
          </cell>
          <cell r="C712">
            <v>-2421567.9700000002</v>
          </cell>
          <cell r="D712" t="str">
            <v>203</v>
          </cell>
          <cell r="E712" t="str">
            <v>407</v>
          </cell>
          <cell r="F712">
            <v>0</v>
          </cell>
          <cell r="G712">
            <v>5</v>
          </cell>
          <cell r="H712" t="str">
            <v>2010-05-31</v>
          </cell>
        </row>
        <row r="713">
          <cell r="A713" t="str">
            <v>481004</v>
          </cell>
          <cell r="B713" t="str">
            <v>1015</v>
          </cell>
          <cell r="C713">
            <v>-2016.18</v>
          </cell>
          <cell r="D713" t="str">
            <v>203</v>
          </cell>
          <cell r="E713" t="str">
            <v>407</v>
          </cell>
          <cell r="F713">
            <v>0</v>
          </cell>
          <cell r="G713">
            <v>5</v>
          </cell>
          <cell r="H713" t="str">
            <v>2010-05-31</v>
          </cell>
        </row>
        <row r="714">
          <cell r="A714" t="str">
            <v>480000</v>
          </cell>
          <cell r="B714" t="str">
            <v>1015</v>
          </cell>
          <cell r="C714">
            <v>0</v>
          </cell>
          <cell r="D714" t="str">
            <v>203</v>
          </cell>
          <cell r="E714" t="str">
            <v>408</v>
          </cell>
          <cell r="F714">
            <v>0</v>
          </cell>
          <cell r="G714">
            <v>9</v>
          </cell>
          <cell r="H714" t="str">
            <v>2009-09-30</v>
          </cell>
        </row>
        <row r="715">
          <cell r="A715" t="str">
            <v>481005</v>
          </cell>
          <cell r="B715" t="str">
            <v>1015</v>
          </cell>
          <cell r="C715">
            <v>-22546</v>
          </cell>
          <cell r="D715" t="str">
            <v>203</v>
          </cell>
          <cell r="E715" t="str">
            <v>411</v>
          </cell>
          <cell r="F715">
            <v>0</v>
          </cell>
          <cell r="G715">
            <v>7</v>
          </cell>
          <cell r="H715" t="str">
            <v>2009-07-31</v>
          </cell>
        </row>
        <row r="716">
          <cell r="A716" t="str">
            <v>481005</v>
          </cell>
          <cell r="B716" t="str">
            <v>1015</v>
          </cell>
          <cell r="C716">
            <v>-24246</v>
          </cell>
          <cell r="D716" t="str">
            <v>203</v>
          </cell>
          <cell r="E716" t="str">
            <v>411</v>
          </cell>
          <cell r="F716">
            <v>0</v>
          </cell>
          <cell r="G716">
            <v>10</v>
          </cell>
          <cell r="H716" t="str">
            <v>2009-10-31</v>
          </cell>
        </row>
        <row r="717">
          <cell r="A717" t="str">
            <v>481005</v>
          </cell>
          <cell r="B717" t="str">
            <v>1015</v>
          </cell>
          <cell r="C717">
            <v>-26963</v>
          </cell>
          <cell r="D717" t="str">
            <v>203</v>
          </cell>
          <cell r="E717" t="str">
            <v>411</v>
          </cell>
          <cell r="F717">
            <v>0</v>
          </cell>
          <cell r="G717">
            <v>11</v>
          </cell>
          <cell r="H717" t="str">
            <v>2009-11-30</v>
          </cell>
        </row>
        <row r="718">
          <cell r="A718" t="str">
            <v>481002</v>
          </cell>
          <cell r="B718" t="str">
            <v>1015</v>
          </cell>
          <cell r="C718">
            <v>-9463</v>
          </cell>
          <cell r="D718" t="str">
            <v>203</v>
          </cell>
          <cell r="E718" t="str">
            <v>411</v>
          </cell>
          <cell r="F718">
            <v>0</v>
          </cell>
          <cell r="G718">
            <v>8</v>
          </cell>
          <cell r="H718" t="str">
            <v>2009-08-31</v>
          </cell>
        </row>
        <row r="719">
          <cell r="A719" t="str">
            <v>481002</v>
          </cell>
          <cell r="B719" t="str">
            <v>1015</v>
          </cell>
          <cell r="C719">
            <v>-7996</v>
          </cell>
          <cell r="D719" t="str">
            <v>203</v>
          </cell>
          <cell r="E719" t="str">
            <v>411</v>
          </cell>
          <cell r="F719">
            <v>0</v>
          </cell>
          <cell r="G719">
            <v>9</v>
          </cell>
          <cell r="H719" t="str">
            <v>2009-09-30</v>
          </cell>
        </row>
        <row r="720">
          <cell r="A720" t="str">
            <v>481002</v>
          </cell>
          <cell r="B720" t="str">
            <v>1015</v>
          </cell>
          <cell r="C720">
            <v>-5800</v>
          </cell>
          <cell r="D720" t="str">
            <v>203</v>
          </cell>
          <cell r="E720" t="str">
            <v>411</v>
          </cell>
          <cell r="F720">
            <v>0</v>
          </cell>
          <cell r="G720">
            <v>11</v>
          </cell>
          <cell r="H720" t="str">
            <v>2009-11-30</v>
          </cell>
        </row>
        <row r="721">
          <cell r="A721" t="str">
            <v>481005</v>
          </cell>
          <cell r="B721" t="str">
            <v>1015</v>
          </cell>
          <cell r="C721">
            <v>-16151.13</v>
          </cell>
          <cell r="D721" t="str">
            <v>203</v>
          </cell>
          <cell r="E721" t="str">
            <v>411</v>
          </cell>
          <cell r="F721">
            <v>0</v>
          </cell>
          <cell r="G721">
            <v>3</v>
          </cell>
          <cell r="H721" t="str">
            <v>2010-03-31</v>
          </cell>
        </row>
        <row r="722">
          <cell r="A722" t="str">
            <v>481005</v>
          </cell>
          <cell r="B722" t="str">
            <v>1015</v>
          </cell>
          <cell r="C722">
            <v>-28199</v>
          </cell>
          <cell r="D722" t="str">
            <v>203</v>
          </cell>
          <cell r="E722" t="str">
            <v>411</v>
          </cell>
          <cell r="F722">
            <v>0</v>
          </cell>
          <cell r="G722">
            <v>12</v>
          </cell>
          <cell r="H722" t="str">
            <v>2009-12-31</v>
          </cell>
        </row>
        <row r="723">
          <cell r="A723" t="str">
            <v>481005</v>
          </cell>
          <cell r="B723" t="str">
            <v>1015</v>
          </cell>
          <cell r="C723">
            <v>-2856.16</v>
          </cell>
          <cell r="D723" t="str">
            <v>203</v>
          </cell>
          <cell r="E723" t="str">
            <v>411</v>
          </cell>
          <cell r="F723">
            <v>0</v>
          </cell>
          <cell r="G723">
            <v>6</v>
          </cell>
          <cell r="H723" t="str">
            <v>2010-06-30</v>
          </cell>
        </row>
        <row r="724">
          <cell r="A724" t="str">
            <v>481002</v>
          </cell>
          <cell r="B724" t="str">
            <v>1015</v>
          </cell>
          <cell r="C724">
            <v>-6725</v>
          </cell>
          <cell r="D724" t="str">
            <v>203</v>
          </cell>
          <cell r="E724" t="str">
            <v>411</v>
          </cell>
          <cell r="F724">
            <v>0</v>
          </cell>
          <cell r="G724">
            <v>7</v>
          </cell>
          <cell r="H724" t="str">
            <v>2009-07-31</v>
          </cell>
        </row>
        <row r="725">
          <cell r="A725" t="str">
            <v>481005</v>
          </cell>
          <cell r="B725" t="str">
            <v>1015</v>
          </cell>
          <cell r="C725">
            <v>-237</v>
          </cell>
          <cell r="D725" t="str">
            <v>203</v>
          </cell>
          <cell r="E725" t="str">
            <v>411</v>
          </cell>
          <cell r="F725">
            <v>0</v>
          </cell>
          <cell r="G725">
            <v>11</v>
          </cell>
          <cell r="H725" t="str">
            <v>2009-11-30</v>
          </cell>
        </row>
        <row r="726">
          <cell r="A726" t="str">
            <v>481005</v>
          </cell>
          <cell r="B726" t="str">
            <v>1015</v>
          </cell>
          <cell r="C726">
            <v>-288.95999999999998</v>
          </cell>
          <cell r="D726" t="str">
            <v>203</v>
          </cell>
          <cell r="E726" t="str">
            <v>411</v>
          </cell>
          <cell r="F726">
            <v>0</v>
          </cell>
          <cell r="G726">
            <v>3</v>
          </cell>
          <cell r="H726" t="str">
            <v>2010-03-31</v>
          </cell>
        </row>
        <row r="727">
          <cell r="A727" t="str">
            <v>481002</v>
          </cell>
          <cell r="B727" t="str">
            <v>1015</v>
          </cell>
          <cell r="C727">
            <v>-21312.959999999999</v>
          </cell>
          <cell r="D727" t="str">
            <v>203</v>
          </cell>
          <cell r="E727" t="str">
            <v>411</v>
          </cell>
          <cell r="F727">
            <v>0</v>
          </cell>
          <cell r="G727">
            <v>5</v>
          </cell>
          <cell r="H727" t="str">
            <v>2010-05-31</v>
          </cell>
        </row>
        <row r="728">
          <cell r="A728" t="str">
            <v>481005</v>
          </cell>
          <cell r="B728" t="str">
            <v>1015</v>
          </cell>
          <cell r="C728">
            <v>-26124</v>
          </cell>
          <cell r="D728" t="str">
            <v>203</v>
          </cell>
          <cell r="E728" t="str">
            <v>411</v>
          </cell>
          <cell r="F728">
            <v>0</v>
          </cell>
          <cell r="G728">
            <v>8</v>
          </cell>
          <cell r="H728" t="str">
            <v>2009-08-31</v>
          </cell>
        </row>
        <row r="729">
          <cell r="A729" t="str">
            <v>481002</v>
          </cell>
          <cell r="B729" t="str">
            <v>1015</v>
          </cell>
          <cell r="C729">
            <v>-3382</v>
          </cell>
          <cell r="D729" t="str">
            <v>203</v>
          </cell>
          <cell r="E729" t="str">
            <v>411</v>
          </cell>
          <cell r="F729">
            <v>0</v>
          </cell>
          <cell r="G729">
            <v>12</v>
          </cell>
          <cell r="H729" t="str">
            <v>2009-12-31</v>
          </cell>
        </row>
        <row r="730">
          <cell r="A730" t="str">
            <v>481002</v>
          </cell>
          <cell r="B730" t="str">
            <v>1015</v>
          </cell>
          <cell r="C730">
            <v>-15120.59</v>
          </cell>
          <cell r="D730" t="str">
            <v>203</v>
          </cell>
          <cell r="E730" t="str">
            <v>411</v>
          </cell>
          <cell r="F730">
            <v>0</v>
          </cell>
          <cell r="G730">
            <v>1</v>
          </cell>
          <cell r="H730" t="str">
            <v>2010-01-31</v>
          </cell>
        </row>
        <row r="731">
          <cell r="A731" t="str">
            <v>481005</v>
          </cell>
          <cell r="B731" t="str">
            <v>1015</v>
          </cell>
          <cell r="C731">
            <v>-228.76</v>
          </cell>
          <cell r="D731" t="str">
            <v>203</v>
          </cell>
          <cell r="E731" t="str">
            <v>411</v>
          </cell>
          <cell r="F731">
            <v>0</v>
          </cell>
          <cell r="G731">
            <v>4</v>
          </cell>
          <cell r="H731" t="str">
            <v>2010-04-30</v>
          </cell>
        </row>
        <row r="732">
          <cell r="A732" t="str">
            <v>481002</v>
          </cell>
          <cell r="B732" t="str">
            <v>1015</v>
          </cell>
          <cell r="C732">
            <v>-21906.17</v>
          </cell>
          <cell r="D732" t="str">
            <v>203</v>
          </cell>
          <cell r="E732" t="str">
            <v>411</v>
          </cell>
          <cell r="F732">
            <v>0</v>
          </cell>
          <cell r="G732">
            <v>4</v>
          </cell>
          <cell r="H732" t="str">
            <v>2010-04-30</v>
          </cell>
        </row>
        <row r="733">
          <cell r="A733" t="str">
            <v>481005</v>
          </cell>
          <cell r="B733" t="str">
            <v>1015</v>
          </cell>
          <cell r="C733">
            <v>-10998.25</v>
          </cell>
          <cell r="D733" t="str">
            <v>203</v>
          </cell>
          <cell r="E733" t="str">
            <v>411</v>
          </cell>
          <cell r="F733">
            <v>0</v>
          </cell>
          <cell r="G733">
            <v>5</v>
          </cell>
          <cell r="H733" t="str">
            <v>2010-05-31</v>
          </cell>
        </row>
        <row r="734">
          <cell r="A734" t="str">
            <v>481005</v>
          </cell>
          <cell r="B734" t="str">
            <v>1015</v>
          </cell>
          <cell r="C734">
            <v>260.77999999999997</v>
          </cell>
          <cell r="D734" t="str">
            <v>203</v>
          </cell>
          <cell r="E734" t="str">
            <v>411</v>
          </cell>
          <cell r="F734">
            <v>0</v>
          </cell>
          <cell r="G734">
            <v>6</v>
          </cell>
          <cell r="H734" t="str">
            <v>2010-06-30</v>
          </cell>
        </row>
        <row r="735">
          <cell r="A735" t="str">
            <v>481005</v>
          </cell>
          <cell r="B735" t="str">
            <v>1015</v>
          </cell>
          <cell r="C735">
            <v>-26038</v>
          </cell>
          <cell r="D735" t="str">
            <v>203</v>
          </cell>
          <cell r="E735" t="str">
            <v>411</v>
          </cell>
          <cell r="F735">
            <v>0</v>
          </cell>
          <cell r="G735">
            <v>9</v>
          </cell>
          <cell r="H735" t="str">
            <v>2009-09-30</v>
          </cell>
        </row>
        <row r="736">
          <cell r="A736" t="str">
            <v>481005</v>
          </cell>
          <cell r="B736" t="str">
            <v>1015</v>
          </cell>
          <cell r="C736">
            <v>0</v>
          </cell>
          <cell r="D736" t="str">
            <v>203</v>
          </cell>
          <cell r="E736" t="str">
            <v>411</v>
          </cell>
          <cell r="F736">
            <v>0</v>
          </cell>
          <cell r="G736">
            <v>9</v>
          </cell>
          <cell r="H736" t="str">
            <v>2009-09-30</v>
          </cell>
        </row>
        <row r="737">
          <cell r="A737" t="str">
            <v>481002</v>
          </cell>
          <cell r="B737" t="str">
            <v>1015</v>
          </cell>
          <cell r="C737">
            <v>-7063</v>
          </cell>
          <cell r="D737" t="str">
            <v>203</v>
          </cell>
          <cell r="E737" t="str">
            <v>411</v>
          </cell>
          <cell r="F737">
            <v>0</v>
          </cell>
          <cell r="G737">
            <v>10</v>
          </cell>
          <cell r="H737" t="str">
            <v>2009-10-31</v>
          </cell>
        </row>
        <row r="738">
          <cell r="A738" t="str">
            <v>481005</v>
          </cell>
          <cell r="B738" t="str">
            <v>1015</v>
          </cell>
          <cell r="C738">
            <v>-348</v>
          </cell>
          <cell r="D738" t="str">
            <v>203</v>
          </cell>
          <cell r="E738" t="str">
            <v>411</v>
          </cell>
          <cell r="F738">
            <v>0</v>
          </cell>
          <cell r="G738">
            <v>12</v>
          </cell>
          <cell r="H738" t="str">
            <v>2009-12-31</v>
          </cell>
        </row>
        <row r="739">
          <cell r="A739" t="str">
            <v>481005</v>
          </cell>
          <cell r="B739" t="str">
            <v>1015</v>
          </cell>
          <cell r="C739">
            <v>-14205.13</v>
          </cell>
          <cell r="D739" t="str">
            <v>203</v>
          </cell>
          <cell r="E739" t="str">
            <v>411</v>
          </cell>
          <cell r="F739">
            <v>0</v>
          </cell>
          <cell r="G739">
            <v>2</v>
          </cell>
          <cell r="H739" t="str">
            <v>2010-02-28</v>
          </cell>
        </row>
        <row r="740">
          <cell r="A740" t="str">
            <v>481002</v>
          </cell>
          <cell r="B740" t="str">
            <v>1015</v>
          </cell>
          <cell r="C740">
            <v>-16973.39</v>
          </cell>
          <cell r="D740" t="str">
            <v>203</v>
          </cell>
          <cell r="E740" t="str">
            <v>411</v>
          </cell>
          <cell r="F740">
            <v>0</v>
          </cell>
          <cell r="G740">
            <v>3</v>
          </cell>
          <cell r="H740" t="str">
            <v>2010-03-31</v>
          </cell>
        </row>
        <row r="741">
          <cell r="A741" t="str">
            <v>481005</v>
          </cell>
          <cell r="B741" t="str">
            <v>1015</v>
          </cell>
          <cell r="C741">
            <v>-84.51</v>
          </cell>
          <cell r="D741" t="str">
            <v>203</v>
          </cell>
          <cell r="E741" t="str">
            <v>411</v>
          </cell>
          <cell r="F741">
            <v>0</v>
          </cell>
          <cell r="G741">
            <v>5</v>
          </cell>
          <cell r="H741" t="str">
            <v>2010-05-31</v>
          </cell>
        </row>
        <row r="742">
          <cell r="A742" t="str">
            <v>481005</v>
          </cell>
          <cell r="B742" t="str">
            <v>1015</v>
          </cell>
          <cell r="C742">
            <v>0</v>
          </cell>
          <cell r="D742" t="str">
            <v>203</v>
          </cell>
          <cell r="E742" t="str">
            <v>411</v>
          </cell>
          <cell r="F742">
            <v>0</v>
          </cell>
          <cell r="G742">
            <v>8</v>
          </cell>
          <cell r="H742" t="str">
            <v>2009-08-31</v>
          </cell>
        </row>
        <row r="743">
          <cell r="A743" t="str">
            <v>481005</v>
          </cell>
          <cell r="B743" t="str">
            <v>1015</v>
          </cell>
          <cell r="C743">
            <v>-642.82000000000005</v>
          </cell>
          <cell r="D743" t="str">
            <v>203</v>
          </cell>
          <cell r="E743" t="str">
            <v>411</v>
          </cell>
          <cell r="F743">
            <v>0</v>
          </cell>
          <cell r="G743">
            <v>1</v>
          </cell>
          <cell r="H743" t="str">
            <v>2010-01-31</v>
          </cell>
        </row>
        <row r="744">
          <cell r="A744" t="str">
            <v>481005</v>
          </cell>
          <cell r="B744" t="str">
            <v>1015</v>
          </cell>
          <cell r="C744">
            <v>-288.20999999999998</v>
          </cell>
          <cell r="D744" t="str">
            <v>203</v>
          </cell>
          <cell r="E744" t="str">
            <v>411</v>
          </cell>
          <cell r="F744">
            <v>0</v>
          </cell>
          <cell r="G744">
            <v>2</v>
          </cell>
          <cell r="H744" t="str">
            <v>2010-02-28</v>
          </cell>
        </row>
        <row r="745">
          <cell r="A745" t="str">
            <v>481002</v>
          </cell>
          <cell r="B745" t="str">
            <v>1015</v>
          </cell>
          <cell r="C745">
            <v>-13871.73</v>
          </cell>
          <cell r="D745" t="str">
            <v>203</v>
          </cell>
          <cell r="E745" t="str">
            <v>411</v>
          </cell>
          <cell r="F745">
            <v>0</v>
          </cell>
          <cell r="G745">
            <v>2</v>
          </cell>
          <cell r="H745" t="str">
            <v>2010-02-28</v>
          </cell>
        </row>
        <row r="746">
          <cell r="A746" t="str">
            <v>481005</v>
          </cell>
          <cell r="B746" t="str">
            <v>1015</v>
          </cell>
          <cell r="C746">
            <v>0</v>
          </cell>
          <cell r="D746" t="str">
            <v>203</v>
          </cell>
          <cell r="E746" t="str">
            <v>411</v>
          </cell>
          <cell r="F746">
            <v>0</v>
          </cell>
          <cell r="G746">
            <v>7</v>
          </cell>
          <cell r="H746" t="str">
            <v>2009-07-31</v>
          </cell>
        </row>
        <row r="747">
          <cell r="A747" t="str">
            <v>481005</v>
          </cell>
          <cell r="B747" t="str">
            <v>1015</v>
          </cell>
          <cell r="C747">
            <v>-128</v>
          </cell>
          <cell r="D747" t="str">
            <v>203</v>
          </cell>
          <cell r="E747" t="str">
            <v>411</v>
          </cell>
          <cell r="F747">
            <v>0</v>
          </cell>
          <cell r="G747">
            <v>10</v>
          </cell>
          <cell r="H747" t="str">
            <v>2009-10-31</v>
          </cell>
        </row>
        <row r="748">
          <cell r="A748" t="str">
            <v>481005</v>
          </cell>
          <cell r="B748" t="str">
            <v>1015</v>
          </cell>
          <cell r="C748">
            <v>-27824.21</v>
          </cell>
          <cell r="D748" t="str">
            <v>203</v>
          </cell>
          <cell r="E748" t="str">
            <v>411</v>
          </cell>
          <cell r="F748">
            <v>0</v>
          </cell>
          <cell r="G748">
            <v>1</v>
          </cell>
          <cell r="H748" t="str">
            <v>2010-01-31</v>
          </cell>
        </row>
        <row r="749">
          <cell r="A749" t="str">
            <v>481005</v>
          </cell>
          <cell r="B749" t="str">
            <v>1015</v>
          </cell>
          <cell r="C749">
            <v>-10945.6</v>
          </cell>
          <cell r="D749" t="str">
            <v>203</v>
          </cell>
          <cell r="E749" t="str">
            <v>411</v>
          </cell>
          <cell r="F749">
            <v>0</v>
          </cell>
          <cell r="G749">
            <v>4</v>
          </cell>
          <cell r="H749" t="str">
            <v>2010-04-30</v>
          </cell>
        </row>
        <row r="750">
          <cell r="A750" t="str">
            <v>481002</v>
          </cell>
          <cell r="B750" t="str">
            <v>1015</v>
          </cell>
          <cell r="C750">
            <v>-24366.65</v>
          </cell>
          <cell r="D750" t="str">
            <v>203</v>
          </cell>
          <cell r="E750" t="str">
            <v>411</v>
          </cell>
          <cell r="F750">
            <v>0</v>
          </cell>
          <cell r="G750">
            <v>6</v>
          </cell>
          <cell r="H750" t="str">
            <v>2010-06-30</v>
          </cell>
        </row>
        <row r="751">
          <cell r="A751" t="str">
            <v>489304</v>
          </cell>
          <cell r="B751" t="str">
            <v>1015</v>
          </cell>
          <cell r="C751">
            <v>-54.82</v>
          </cell>
          <cell r="D751" t="str">
            <v>203</v>
          </cell>
          <cell r="E751" t="str">
            <v>416</v>
          </cell>
          <cell r="F751">
            <v>0</v>
          </cell>
          <cell r="G751">
            <v>9</v>
          </cell>
          <cell r="H751" t="str">
            <v>2009-09-30</v>
          </cell>
        </row>
        <row r="752">
          <cell r="A752" t="str">
            <v>489304</v>
          </cell>
          <cell r="B752" t="str">
            <v>1015</v>
          </cell>
          <cell r="C752">
            <v>-126.24</v>
          </cell>
          <cell r="D752" t="str">
            <v>203</v>
          </cell>
          <cell r="E752" t="str">
            <v>416</v>
          </cell>
          <cell r="F752">
            <v>0</v>
          </cell>
          <cell r="G752">
            <v>4</v>
          </cell>
          <cell r="H752" t="str">
            <v>2010-04-30</v>
          </cell>
        </row>
        <row r="753">
          <cell r="A753" t="str">
            <v>489304</v>
          </cell>
          <cell r="B753" t="str">
            <v>1015</v>
          </cell>
          <cell r="C753">
            <v>-49.54</v>
          </cell>
          <cell r="D753" t="str">
            <v>203</v>
          </cell>
          <cell r="E753" t="str">
            <v>416</v>
          </cell>
          <cell r="F753">
            <v>0</v>
          </cell>
          <cell r="G753">
            <v>7</v>
          </cell>
          <cell r="H753" t="str">
            <v>2009-07-31</v>
          </cell>
        </row>
        <row r="754">
          <cell r="A754" t="str">
            <v>489304</v>
          </cell>
          <cell r="B754" t="str">
            <v>1015</v>
          </cell>
          <cell r="C754">
            <v>-130.13999999999999</v>
          </cell>
          <cell r="D754" t="str">
            <v>203</v>
          </cell>
          <cell r="E754" t="str">
            <v>416</v>
          </cell>
          <cell r="F754">
            <v>0</v>
          </cell>
          <cell r="G754">
            <v>11</v>
          </cell>
          <cell r="H754" t="str">
            <v>2009-11-30</v>
          </cell>
        </row>
        <row r="755">
          <cell r="A755" t="str">
            <v>489304</v>
          </cell>
          <cell r="B755" t="str">
            <v>1015</v>
          </cell>
          <cell r="C755">
            <v>-84.76</v>
          </cell>
          <cell r="D755" t="str">
            <v>203</v>
          </cell>
          <cell r="E755" t="str">
            <v>416</v>
          </cell>
          <cell r="F755">
            <v>0</v>
          </cell>
          <cell r="G755">
            <v>5</v>
          </cell>
          <cell r="H755" t="str">
            <v>2010-05-31</v>
          </cell>
        </row>
        <row r="756">
          <cell r="A756" t="str">
            <v>489304</v>
          </cell>
          <cell r="B756" t="str">
            <v>1015</v>
          </cell>
          <cell r="C756">
            <v>-290.83999999999997</v>
          </cell>
          <cell r="D756" t="str">
            <v>203</v>
          </cell>
          <cell r="E756" t="str">
            <v>416</v>
          </cell>
          <cell r="F756">
            <v>0</v>
          </cell>
          <cell r="G756">
            <v>12</v>
          </cell>
          <cell r="H756" t="str">
            <v>2009-12-31</v>
          </cell>
        </row>
        <row r="757">
          <cell r="A757" t="str">
            <v>489304</v>
          </cell>
          <cell r="B757" t="str">
            <v>1015</v>
          </cell>
          <cell r="C757">
            <v>-276.76</v>
          </cell>
          <cell r="D757" t="str">
            <v>203</v>
          </cell>
          <cell r="E757" t="str">
            <v>416</v>
          </cell>
          <cell r="F757">
            <v>0</v>
          </cell>
          <cell r="G757">
            <v>1</v>
          </cell>
          <cell r="H757" t="str">
            <v>2010-01-31</v>
          </cell>
        </row>
        <row r="758">
          <cell r="A758" t="str">
            <v>489304</v>
          </cell>
          <cell r="B758" t="str">
            <v>1015</v>
          </cell>
          <cell r="C758">
            <v>-230.32</v>
          </cell>
          <cell r="D758" t="str">
            <v>203</v>
          </cell>
          <cell r="E758" t="str">
            <v>416</v>
          </cell>
          <cell r="F758">
            <v>0</v>
          </cell>
          <cell r="G758">
            <v>2</v>
          </cell>
          <cell r="H758" t="str">
            <v>2010-02-28</v>
          </cell>
        </row>
        <row r="759">
          <cell r="A759" t="str">
            <v>489304</v>
          </cell>
          <cell r="B759" t="str">
            <v>1015</v>
          </cell>
          <cell r="C759">
            <v>-195.16</v>
          </cell>
          <cell r="D759" t="str">
            <v>203</v>
          </cell>
          <cell r="E759" t="str">
            <v>416</v>
          </cell>
          <cell r="F759">
            <v>0</v>
          </cell>
          <cell r="G759">
            <v>3</v>
          </cell>
          <cell r="H759" t="str">
            <v>2010-03-31</v>
          </cell>
        </row>
        <row r="760">
          <cell r="A760" t="str">
            <v>489304</v>
          </cell>
          <cell r="B760" t="str">
            <v>1015</v>
          </cell>
          <cell r="C760">
            <v>-93.66</v>
          </cell>
          <cell r="D760" t="str">
            <v>203</v>
          </cell>
          <cell r="E760" t="str">
            <v>416</v>
          </cell>
          <cell r="F760">
            <v>0</v>
          </cell>
          <cell r="G760">
            <v>10</v>
          </cell>
          <cell r="H760" t="str">
            <v>2009-10-31</v>
          </cell>
        </row>
        <row r="761">
          <cell r="A761" t="str">
            <v>489304</v>
          </cell>
          <cell r="B761" t="str">
            <v>1015</v>
          </cell>
          <cell r="C761">
            <v>-51.28</v>
          </cell>
          <cell r="D761" t="str">
            <v>203</v>
          </cell>
          <cell r="E761" t="str">
            <v>416</v>
          </cell>
          <cell r="F761">
            <v>0</v>
          </cell>
          <cell r="G761">
            <v>8</v>
          </cell>
          <cell r="H761" t="str">
            <v>2009-08-31</v>
          </cell>
        </row>
        <row r="762">
          <cell r="A762" t="str">
            <v>489304</v>
          </cell>
          <cell r="B762" t="str">
            <v>1015</v>
          </cell>
          <cell r="C762">
            <v>-64.599999999999994</v>
          </cell>
          <cell r="D762" t="str">
            <v>203</v>
          </cell>
          <cell r="E762" t="str">
            <v>416</v>
          </cell>
          <cell r="F762">
            <v>0</v>
          </cell>
          <cell r="G762">
            <v>6</v>
          </cell>
          <cell r="H762" t="str">
            <v>2010-06-30</v>
          </cell>
        </row>
        <row r="763">
          <cell r="A763" t="str">
            <v>481005</v>
          </cell>
          <cell r="B763" t="str">
            <v>1015</v>
          </cell>
          <cell r="C763">
            <v>-880</v>
          </cell>
          <cell r="D763" t="str">
            <v>203</v>
          </cell>
          <cell r="E763" t="str">
            <v>457</v>
          </cell>
          <cell r="F763">
            <v>0</v>
          </cell>
          <cell r="G763">
            <v>9</v>
          </cell>
          <cell r="H763" t="str">
            <v>2009-09-30</v>
          </cell>
        </row>
        <row r="764">
          <cell r="A764" t="str">
            <v>481005</v>
          </cell>
          <cell r="B764" t="str">
            <v>1015</v>
          </cell>
          <cell r="C764">
            <v>-1176</v>
          </cell>
          <cell r="D764" t="str">
            <v>203</v>
          </cell>
          <cell r="E764" t="str">
            <v>457</v>
          </cell>
          <cell r="F764">
            <v>0</v>
          </cell>
          <cell r="G764">
            <v>10</v>
          </cell>
          <cell r="H764" t="str">
            <v>2009-10-31</v>
          </cell>
        </row>
        <row r="765">
          <cell r="A765" t="str">
            <v>481002</v>
          </cell>
          <cell r="B765" t="str">
            <v>1015</v>
          </cell>
          <cell r="C765">
            <v>2</v>
          </cell>
          <cell r="D765" t="str">
            <v>203</v>
          </cell>
          <cell r="E765" t="str">
            <v>457</v>
          </cell>
          <cell r="F765">
            <v>0</v>
          </cell>
          <cell r="G765">
            <v>5</v>
          </cell>
          <cell r="H765" t="str">
            <v>2010-05-31</v>
          </cell>
        </row>
        <row r="766">
          <cell r="A766" t="str">
            <v>481005</v>
          </cell>
          <cell r="B766" t="str">
            <v>1015</v>
          </cell>
          <cell r="C766">
            <v>-1304</v>
          </cell>
          <cell r="D766" t="str">
            <v>203</v>
          </cell>
          <cell r="E766" t="str">
            <v>457</v>
          </cell>
          <cell r="F766">
            <v>0</v>
          </cell>
          <cell r="G766">
            <v>7</v>
          </cell>
          <cell r="H766" t="str">
            <v>2009-07-31</v>
          </cell>
        </row>
        <row r="767">
          <cell r="A767" t="str">
            <v>481005</v>
          </cell>
          <cell r="B767" t="str">
            <v>1015</v>
          </cell>
          <cell r="C767">
            <v>-2656</v>
          </cell>
          <cell r="D767" t="str">
            <v>203</v>
          </cell>
          <cell r="E767" t="str">
            <v>457</v>
          </cell>
          <cell r="F767">
            <v>0</v>
          </cell>
          <cell r="G767">
            <v>11</v>
          </cell>
          <cell r="H767" t="str">
            <v>2009-11-30</v>
          </cell>
        </row>
        <row r="768">
          <cell r="A768" t="str">
            <v>481005</v>
          </cell>
          <cell r="B768" t="str">
            <v>1015</v>
          </cell>
          <cell r="C768">
            <v>-230</v>
          </cell>
          <cell r="D768" t="str">
            <v>203</v>
          </cell>
          <cell r="E768" t="str">
            <v>457</v>
          </cell>
          <cell r="F768">
            <v>0</v>
          </cell>
          <cell r="G768">
            <v>3</v>
          </cell>
          <cell r="H768" t="str">
            <v>2010-03-31</v>
          </cell>
        </row>
        <row r="769">
          <cell r="A769" t="str">
            <v>481005</v>
          </cell>
          <cell r="B769" t="str">
            <v>1015</v>
          </cell>
          <cell r="C769">
            <v>837</v>
          </cell>
          <cell r="D769" t="str">
            <v>203</v>
          </cell>
          <cell r="E769" t="str">
            <v>457</v>
          </cell>
          <cell r="F769">
            <v>0</v>
          </cell>
          <cell r="G769">
            <v>6</v>
          </cell>
          <cell r="H769" t="str">
            <v>2010-06-30</v>
          </cell>
        </row>
        <row r="770">
          <cell r="A770" t="str">
            <v>481002</v>
          </cell>
          <cell r="B770" t="str">
            <v>1015</v>
          </cell>
          <cell r="C770">
            <v>20</v>
          </cell>
          <cell r="D770" t="str">
            <v>203</v>
          </cell>
          <cell r="E770" t="str">
            <v>457</v>
          </cell>
          <cell r="F770">
            <v>0</v>
          </cell>
          <cell r="G770">
            <v>6</v>
          </cell>
          <cell r="H770" t="str">
            <v>2010-06-30</v>
          </cell>
        </row>
        <row r="771">
          <cell r="A771" t="str">
            <v>481002</v>
          </cell>
          <cell r="B771" t="str">
            <v>1015</v>
          </cell>
          <cell r="C771">
            <v>-346</v>
          </cell>
          <cell r="D771" t="str">
            <v>203</v>
          </cell>
          <cell r="E771" t="str">
            <v>457</v>
          </cell>
          <cell r="F771">
            <v>0</v>
          </cell>
          <cell r="G771">
            <v>11</v>
          </cell>
          <cell r="H771" t="str">
            <v>2009-11-30</v>
          </cell>
        </row>
        <row r="772">
          <cell r="A772" t="str">
            <v>481005</v>
          </cell>
          <cell r="B772" t="str">
            <v>1015</v>
          </cell>
          <cell r="C772">
            <v>-857.14</v>
          </cell>
          <cell r="D772" t="str">
            <v>203</v>
          </cell>
          <cell r="E772" t="str">
            <v>457</v>
          </cell>
          <cell r="F772">
            <v>0</v>
          </cell>
          <cell r="G772">
            <v>1</v>
          </cell>
          <cell r="H772" t="str">
            <v>2010-01-31</v>
          </cell>
        </row>
        <row r="773">
          <cell r="A773" t="str">
            <v>481002</v>
          </cell>
          <cell r="B773" t="str">
            <v>1015</v>
          </cell>
          <cell r="C773">
            <v>-7</v>
          </cell>
          <cell r="D773" t="str">
            <v>203</v>
          </cell>
          <cell r="E773" t="str">
            <v>457</v>
          </cell>
          <cell r="F773">
            <v>0</v>
          </cell>
          <cell r="G773">
            <v>1</v>
          </cell>
          <cell r="H773" t="str">
            <v>2010-01-31</v>
          </cell>
        </row>
        <row r="774">
          <cell r="A774" t="str">
            <v>481002</v>
          </cell>
          <cell r="B774" t="str">
            <v>1015</v>
          </cell>
          <cell r="C774">
            <v>-318</v>
          </cell>
          <cell r="D774" t="str">
            <v>203</v>
          </cell>
          <cell r="E774" t="str">
            <v>457</v>
          </cell>
          <cell r="F774">
            <v>0</v>
          </cell>
          <cell r="G774">
            <v>8</v>
          </cell>
          <cell r="H774" t="str">
            <v>2009-08-31</v>
          </cell>
        </row>
        <row r="775">
          <cell r="A775" t="str">
            <v>481002</v>
          </cell>
          <cell r="B775" t="str">
            <v>1015</v>
          </cell>
          <cell r="C775">
            <v>-211</v>
          </cell>
          <cell r="D775" t="str">
            <v>203</v>
          </cell>
          <cell r="E775" t="str">
            <v>457</v>
          </cell>
          <cell r="F775">
            <v>0</v>
          </cell>
          <cell r="G775">
            <v>9</v>
          </cell>
          <cell r="H775" t="str">
            <v>2009-09-30</v>
          </cell>
        </row>
        <row r="776">
          <cell r="A776" t="str">
            <v>481005</v>
          </cell>
          <cell r="B776" t="str">
            <v>1015</v>
          </cell>
          <cell r="C776">
            <v>83</v>
          </cell>
          <cell r="D776" t="str">
            <v>203</v>
          </cell>
          <cell r="E776" t="str">
            <v>457</v>
          </cell>
          <cell r="F776">
            <v>0</v>
          </cell>
          <cell r="G776">
            <v>2</v>
          </cell>
          <cell r="H776" t="str">
            <v>2010-02-28</v>
          </cell>
        </row>
        <row r="777">
          <cell r="A777" t="str">
            <v>481002</v>
          </cell>
          <cell r="B777" t="str">
            <v>1015</v>
          </cell>
          <cell r="C777">
            <v>33</v>
          </cell>
          <cell r="D777" t="str">
            <v>203</v>
          </cell>
          <cell r="E777" t="str">
            <v>457</v>
          </cell>
          <cell r="F777">
            <v>0</v>
          </cell>
          <cell r="G777">
            <v>3</v>
          </cell>
          <cell r="H777" t="str">
            <v>2010-03-31</v>
          </cell>
        </row>
        <row r="778">
          <cell r="A778" t="str">
            <v>481002</v>
          </cell>
          <cell r="B778" t="str">
            <v>1015</v>
          </cell>
          <cell r="C778">
            <v>-335</v>
          </cell>
          <cell r="D778" t="str">
            <v>203</v>
          </cell>
          <cell r="E778" t="str">
            <v>457</v>
          </cell>
          <cell r="F778">
            <v>0</v>
          </cell>
          <cell r="G778">
            <v>7</v>
          </cell>
          <cell r="H778" t="str">
            <v>2009-07-31</v>
          </cell>
        </row>
        <row r="779">
          <cell r="A779" t="str">
            <v>481005</v>
          </cell>
          <cell r="B779" t="str">
            <v>1015</v>
          </cell>
          <cell r="C779">
            <v>-2567</v>
          </cell>
          <cell r="D779" t="str">
            <v>203</v>
          </cell>
          <cell r="E779" t="str">
            <v>457</v>
          </cell>
          <cell r="F779">
            <v>0</v>
          </cell>
          <cell r="G779">
            <v>12</v>
          </cell>
          <cell r="H779" t="str">
            <v>2009-12-31</v>
          </cell>
        </row>
        <row r="780">
          <cell r="A780" t="str">
            <v>481002</v>
          </cell>
          <cell r="B780" t="str">
            <v>1015</v>
          </cell>
          <cell r="C780">
            <v>110</v>
          </cell>
          <cell r="D780" t="str">
            <v>203</v>
          </cell>
          <cell r="E780" t="str">
            <v>457</v>
          </cell>
          <cell r="F780">
            <v>0</v>
          </cell>
          <cell r="G780">
            <v>2</v>
          </cell>
          <cell r="H780" t="str">
            <v>2010-02-28</v>
          </cell>
        </row>
        <row r="781">
          <cell r="A781" t="str">
            <v>481005</v>
          </cell>
          <cell r="B781" t="str">
            <v>1015</v>
          </cell>
          <cell r="C781">
            <v>328</v>
          </cell>
          <cell r="D781" t="str">
            <v>203</v>
          </cell>
          <cell r="E781" t="str">
            <v>457</v>
          </cell>
          <cell r="F781">
            <v>0</v>
          </cell>
          <cell r="G781">
            <v>4</v>
          </cell>
          <cell r="H781" t="str">
            <v>2010-04-30</v>
          </cell>
        </row>
        <row r="782">
          <cell r="A782" t="str">
            <v>481005</v>
          </cell>
          <cell r="B782" t="str">
            <v>1015</v>
          </cell>
          <cell r="C782">
            <v>-1092</v>
          </cell>
          <cell r="D782" t="str">
            <v>203</v>
          </cell>
          <cell r="E782" t="str">
            <v>457</v>
          </cell>
          <cell r="F782">
            <v>0</v>
          </cell>
          <cell r="G782">
            <v>8</v>
          </cell>
          <cell r="H782" t="str">
            <v>2009-08-31</v>
          </cell>
        </row>
        <row r="783">
          <cell r="A783" t="str">
            <v>481002</v>
          </cell>
          <cell r="B783" t="str">
            <v>1015</v>
          </cell>
          <cell r="C783">
            <v>-305</v>
          </cell>
          <cell r="D783" t="str">
            <v>203</v>
          </cell>
          <cell r="E783" t="str">
            <v>457</v>
          </cell>
          <cell r="F783">
            <v>0</v>
          </cell>
          <cell r="G783">
            <v>10</v>
          </cell>
          <cell r="H783" t="str">
            <v>2009-10-31</v>
          </cell>
        </row>
        <row r="784">
          <cell r="A784" t="str">
            <v>481002</v>
          </cell>
          <cell r="B784" t="str">
            <v>1015</v>
          </cell>
          <cell r="C784">
            <v>-371</v>
          </cell>
          <cell r="D784" t="str">
            <v>203</v>
          </cell>
          <cell r="E784" t="str">
            <v>457</v>
          </cell>
          <cell r="F784">
            <v>0</v>
          </cell>
          <cell r="G784">
            <v>12</v>
          </cell>
          <cell r="H784" t="str">
            <v>2009-12-31</v>
          </cell>
        </row>
        <row r="785">
          <cell r="A785" t="str">
            <v>481002</v>
          </cell>
          <cell r="B785" t="str">
            <v>1015</v>
          </cell>
          <cell r="C785">
            <v>-43</v>
          </cell>
          <cell r="D785" t="str">
            <v>203</v>
          </cell>
          <cell r="E785" t="str">
            <v>457</v>
          </cell>
          <cell r="F785">
            <v>0</v>
          </cell>
          <cell r="G785">
            <v>4</v>
          </cell>
          <cell r="H785" t="str">
            <v>2010-04-30</v>
          </cell>
        </row>
        <row r="786">
          <cell r="A786" t="str">
            <v>481005</v>
          </cell>
          <cell r="B786" t="str">
            <v>1015</v>
          </cell>
          <cell r="C786">
            <v>-260</v>
          </cell>
          <cell r="D786" t="str">
            <v>203</v>
          </cell>
          <cell r="E786" t="str">
            <v>457</v>
          </cell>
          <cell r="F786">
            <v>0</v>
          </cell>
          <cell r="G786">
            <v>5</v>
          </cell>
          <cell r="H786" t="str">
            <v>2010-05-31</v>
          </cell>
        </row>
        <row r="787">
          <cell r="A787" t="str">
            <v>481004</v>
          </cell>
          <cell r="B787" t="str">
            <v>1015</v>
          </cell>
          <cell r="C787">
            <v>-1798.24</v>
          </cell>
          <cell r="D787" t="str">
            <v>204</v>
          </cell>
          <cell r="E787" t="str">
            <v>402</v>
          </cell>
          <cell r="F787">
            <v>0</v>
          </cell>
          <cell r="G787">
            <v>5</v>
          </cell>
          <cell r="H787" t="str">
            <v>2010-05-31</v>
          </cell>
        </row>
        <row r="788">
          <cell r="A788" t="str">
            <v>481004</v>
          </cell>
          <cell r="B788" t="str">
            <v>1015</v>
          </cell>
          <cell r="C788">
            <v>-1061</v>
          </cell>
          <cell r="D788" t="str">
            <v>204</v>
          </cell>
          <cell r="E788" t="str">
            <v>402</v>
          </cell>
          <cell r="F788">
            <v>0</v>
          </cell>
          <cell r="G788">
            <v>9</v>
          </cell>
          <cell r="H788" t="str">
            <v>2009-09-30</v>
          </cell>
        </row>
        <row r="789">
          <cell r="A789" t="str">
            <v>481004</v>
          </cell>
          <cell r="B789" t="str">
            <v>1015</v>
          </cell>
          <cell r="C789">
            <v>-1865446.38</v>
          </cell>
          <cell r="D789" t="str">
            <v>204</v>
          </cell>
          <cell r="E789" t="str">
            <v>402</v>
          </cell>
          <cell r="F789">
            <v>0</v>
          </cell>
          <cell r="G789">
            <v>3</v>
          </cell>
          <cell r="H789" t="str">
            <v>2010-03-31</v>
          </cell>
        </row>
        <row r="790">
          <cell r="A790" t="str">
            <v>481004</v>
          </cell>
          <cell r="B790" t="str">
            <v>1015</v>
          </cell>
          <cell r="C790">
            <v>-1957.81</v>
          </cell>
          <cell r="D790" t="str">
            <v>204</v>
          </cell>
          <cell r="E790" t="str">
            <v>402</v>
          </cell>
          <cell r="F790">
            <v>0</v>
          </cell>
          <cell r="G790">
            <v>4</v>
          </cell>
          <cell r="H790" t="str">
            <v>2010-04-30</v>
          </cell>
        </row>
        <row r="791">
          <cell r="A791" t="str">
            <v>481000</v>
          </cell>
          <cell r="B791" t="str">
            <v>1015</v>
          </cell>
          <cell r="C791">
            <v>-112648</v>
          </cell>
          <cell r="D791" t="str">
            <v>204</v>
          </cell>
          <cell r="E791" t="str">
            <v>402</v>
          </cell>
          <cell r="F791">
            <v>0</v>
          </cell>
          <cell r="G791">
            <v>7</v>
          </cell>
          <cell r="H791" t="str">
            <v>2009-07-31</v>
          </cell>
        </row>
        <row r="792">
          <cell r="A792" t="str">
            <v>481004</v>
          </cell>
          <cell r="B792" t="str">
            <v>1015</v>
          </cell>
          <cell r="C792">
            <v>-1965336</v>
          </cell>
          <cell r="D792" t="str">
            <v>204</v>
          </cell>
          <cell r="E792" t="str">
            <v>402</v>
          </cell>
          <cell r="F792">
            <v>0</v>
          </cell>
          <cell r="G792">
            <v>8</v>
          </cell>
          <cell r="H792" t="str">
            <v>2009-08-31</v>
          </cell>
        </row>
        <row r="793">
          <cell r="A793" t="str">
            <v>481000</v>
          </cell>
          <cell r="B793" t="str">
            <v>1015</v>
          </cell>
          <cell r="C793">
            <v>-885056.37</v>
          </cell>
          <cell r="D793" t="str">
            <v>204</v>
          </cell>
          <cell r="E793" t="str">
            <v>402</v>
          </cell>
          <cell r="F793">
            <v>0</v>
          </cell>
          <cell r="G793">
            <v>2</v>
          </cell>
          <cell r="H793" t="str">
            <v>2010-02-28</v>
          </cell>
        </row>
        <row r="794">
          <cell r="A794" t="str">
            <v>481000</v>
          </cell>
          <cell r="B794" t="str">
            <v>1015</v>
          </cell>
          <cell r="C794">
            <v>-887756.13</v>
          </cell>
          <cell r="D794" t="str">
            <v>204</v>
          </cell>
          <cell r="E794" t="str">
            <v>402</v>
          </cell>
          <cell r="F794">
            <v>0</v>
          </cell>
          <cell r="G794">
            <v>3</v>
          </cell>
          <cell r="H794" t="str">
            <v>2010-03-31</v>
          </cell>
        </row>
        <row r="795">
          <cell r="A795" t="str">
            <v>481000</v>
          </cell>
          <cell r="B795" t="str">
            <v>1015</v>
          </cell>
          <cell r="C795">
            <v>-169613</v>
          </cell>
          <cell r="D795" t="str">
            <v>204</v>
          </cell>
          <cell r="E795" t="str">
            <v>402</v>
          </cell>
          <cell r="F795">
            <v>0</v>
          </cell>
          <cell r="G795">
            <v>11</v>
          </cell>
          <cell r="H795" t="str">
            <v>2009-11-30</v>
          </cell>
        </row>
        <row r="796">
          <cell r="A796" t="str">
            <v>481000</v>
          </cell>
          <cell r="B796" t="str">
            <v>1015</v>
          </cell>
          <cell r="C796">
            <v>-1089935.71</v>
          </cell>
          <cell r="D796" t="str">
            <v>204</v>
          </cell>
          <cell r="E796" t="str">
            <v>402</v>
          </cell>
          <cell r="F796">
            <v>0</v>
          </cell>
          <cell r="G796">
            <v>1</v>
          </cell>
          <cell r="H796" t="str">
            <v>2010-01-31</v>
          </cell>
        </row>
        <row r="797">
          <cell r="A797" t="str">
            <v>481000</v>
          </cell>
          <cell r="B797" t="str">
            <v>1015</v>
          </cell>
          <cell r="C797">
            <v>-780716.44</v>
          </cell>
          <cell r="D797" t="str">
            <v>204</v>
          </cell>
          <cell r="E797" t="str">
            <v>402</v>
          </cell>
          <cell r="F797">
            <v>0</v>
          </cell>
          <cell r="G797">
            <v>5</v>
          </cell>
          <cell r="H797" t="str">
            <v>2010-05-31</v>
          </cell>
        </row>
        <row r="798">
          <cell r="A798" t="str">
            <v>481000</v>
          </cell>
          <cell r="B798" t="str">
            <v>1015</v>
          </cell>
          <cell r="C798">
            <v>-163171</v>
          </cell>
          <cell r="D798" t="str">
            <v>204</v>
          </cell>
          <cell r="E798" t="str">
            <v>402</v>
          </cell>
          <cell r="F798">
            <v>0</v>
          </cell>
          <cell r="G798">
            <v>10</v>
          </cell>
          <cell r="H798" t="str">
            <v>2009-10-31</v>
          </cell>
        </row>
        <row r="799">
          <cell r="A799" t="str">
            <v>481000</v>
          </cell>
          <cell r="B799" t="str">
            <v>1015</v>
          </cell>
          <cell r="C799">
            <v>-231199</v>
          </cell>
          <cell r="D799" t="str">
            <v>204</v>
          </cell>
          <cell r="E799" t="str">
            <v>402</v>
          </cell>
          <cell r="F799">
            <v>0</v>
          </cell>
          <cell r="G799">
            <v>12</v>
          </cell>
          <cell r="H799" t="str">
            <v>2009-12-31</v>
          </cell>
        </row>
        <row r="800">
          <cell r="A800" t="str">
            <v>481004</v>
          </cell>
          <cell r="B800" t="str">
            <v>1015</v>
          </cell>
          <cell r="C800">
            <v>-3228718</v>
          </cell>
          <cell r="D800" t="str">
            <v>204</v>
          </cell>
          <cell r="E800" t="str">
            <v>402</v>
          </cell>
          <cell r="F800">
            <v>0</v>
          </cell>
          <cell r="G800">
            <v>12</v>
          </cell>
          <cell r="H800" t="str">
            <v>2009-12-31</v>
          </cell>
        </row>
        <row r="801">
          <cell r="A801" t="str">
            <v>481004</v>
          </cell>
          <cell r="B801" t="str">
            <v>1015</v>
          </cell>
          <cell r="C801">
            <v>-1462450.73</v>
          </cell>
          <cell r="D801" t="str">
            <v>204</v>
          </cell>
          <cell r="E801" t="str">
            <v>402</v>
          </cell>
          <cell r="F801">
            <v>0</v>
          </cell>
          <cell r="G801">
            <v>5</v>
          </cell>
          <cell r="H801" t="str">
            <v>2010-05-31</v>
          </cell>
        </row>
        <row r="802">
          <cell r="A802" t="str">
            <v>481004</v>
          </cell>
          <cell r="B802" t="str">
            <v>1015</v>
          </cell>
          <cell r="C802">
            <v>-886.41</v>
          </cell>
          <cell r="D802" t="str">
            <v>204</v>
          </cell>
          <cell r="E802" t="str">
            <v>402</v>
          </cell>
          <cell r="F802">
            <v>0</v>
          </cell>
          <cell r="G802">
            <v>6</v>
          </cell>
          <cell r="H802" t="str">
            <v>2010-06-30</v>
          </cell>
        </row>
        <row r="803">
          <cell r="A803" t="str">
            <v>481004</v>
          </cell>
          <cell r="B803" t="str">
            <v>1015</v>
          </cell>
          <cell r="C803">
            <v>-1192840.7</v>
          </cell>
          <cell r="D803" t="str">
            <v>204</v>
          </cell>
          <cell r="E803" t="str">
            <v>402</v>
          </cell>
          <cell r="F803">
            <v>0</v>
          </cell>
          <cell r="G803">
            <v>6</v>
          </cell>
          <cell r="H803" t="str">
            <v>2010-06-30</v>
          </cell>
        </row>
        <row r="804">
          <cell r="A804" t="str">
            <v>481000</v>
          </cell>
          <cell r="B804" t="str">
            <v>1015</v>
          </cell>
          <cell r="C804">
            <v>-813242.87</v>
          </cell>
          <cell r="D804" t="str">
            <v>204</v>
          </cell>
          <cell r="E804" t="str">
            <v>402</v>
          </cell>
          <cell r="F804">
            <v>0</v>
          </cell>
          <cell r="G804">
            <v>6</v>
          </cell>
          <cell r="H804" t="str">
            <v>2010-06-30</v>
          </cell>
        </row>
        <row r="805">
          <cell r="A805" t="str">
            <v>481004</v>
          </cell>
          <cell r="B805" t="str">
            <v>1015</v>
          </cell>
          <cell r="C805">
            <v>-1568837</v>
          </cell>
          <cell r="D805" t="str">
            <v>204</v>
          </cell>
          <cell r="E805" t="str">
            <v>402</v>
          </cell>
          <cell r="F805">
            <v>0</v>
          </cell>
          <cell r="G805">
            <v>7</v>
          </cell>
          <cell r="H805" t="str">
            <v>2009-07-31</v>
          </cell>
        </row>
        <row r="806">
          <cell r="A806" t="str">
            <v>481004</v>
          </cell>
          <cell r="B806" t="str">
            <v>1015</v>
          </cell>
          <cell r="C806">
            <v>-1182</v>
          </cell>
          <cell r="D806" t="str">
            <v>204</v>
          </cell>
          <cell r="E806" t="str">
            <v>402</v>
          </cell>
          <cell r="F806">
            <v>0</v>
          </cell>
          <cell r="G806">
            <v>7</v>
          </cell>
          <cell r="H806" t="str">
            <v>2009-07-31</v>
          </cell>
        </row>
        <row r="807">
          <cell r="A807" t="str">
            <v>481004</v>
          </cell>
          <cell r="B807" t="str">
            <v>1015</v>
          </cell>
          <cell r="C807">
            <v>-2574440</v>
          </cell>
          <cell r="D807" t="str">
            <v>204</v>
          </cell>
          <cell r="E807" t="str">
            <v>402</v>
          </cell>
          <cell r="F807">
            <v>0</v>
          </cell>
          <cell r="G807">
            <v>10</v>
          </cell>
          <cell r="H807" t="str">
            <v>2009-10-31</v>
          </cell>
        </row>
        <row r="808">
          <cell r="A808" t="str">
            <v>481004</v>
          </cell>
          <cell r="B808" t="str">
            <v>1015</v>
          </cell>
          <cell r="C808">
            <v>-2753.11</v>
          </cell>
          <cell r="D808" t="str">
            <v>204</v>
          </cell>
          <cell r="E808" t="str">
            <v>402</v>
          </cell>
          <cell r="F808">
            <v>0</v>
          </cell>
          <cell r="G808">
            <v>1</v>
          </cell>
          <cell r="H808" t="str">
            <v>2010-01-31</v>
          </cell>
        </row>
        <row r="809">
          <cell r="A809" t="str">
            <v>481004</v>
          </cell>
          <cell r="B809" t="str">
            <v>1015</v>
          </cell>
          <cell r="C809">
            <v>-1627377.6</v>
          </cell>
          <cell r="D809" t="str">
            <v>204</v>
          </cell>
          <cell r="E809" t="str">
            <v>402</v>
          </cell>
          <cell r="F809">
            <v>0</v>
          </cell>
          <cell r="G809">
            <v>1</v>
          </cell>
          <cell r="H809" t="str">
            <v>2010-01-31</v>
          </cell>
        </row>
        <row r="810">
          <cell r="A810" t="str">
            <v>481004</v>
          </cell>
          <cell r="B810" t="str">
            <v>1015</v>
          </cell>
          <cell r="C810">
            <v>-1667.5</v>
          </cell>
          <cell r="D810" t="str">
            <v>204</v>
          </cell>
          <cell r="E810" t="str">
            <v>402</v>
          </cell>
          <cell r="F810">
            <v>0</v>
          </cell>
          <cell r="G810">
            <v>2</v>
          </cell>
          <cell r="H810" t="str">
            <v>2010-02-28</v>
          </cell>
        </row>
        <row r="811">
          <cell r="A811" t="str">
            <v>481000</v>
          </cell>
          <cell r="B811" t="str">
            <v>1015</v>
          </cell>
          <cell r="C811">
            <v>-120596</v>
          </cell>
          <cell r="D811" t="str">
            <v>204</v>
          </cell>
          <cell r="E811" t="str">
            <v>402</v>
          </cell>
          <cell r="F811">
            <v>0</v>
          </cell>
          <cell r="G811">
            <v>8</v>
          </cell>
          <cell r="H811" t="str">
            <v>2009-08-31</v>
          </cell>
        </row>
        <row r="812">
          <cell r="A812" t="str">
            <v>481004</v>
          </cell>
          <cell r="B812" t="str">
            <v>1015</v>
          </cell>
          <cell r="C812">
            <v>-1048</v>
          </cell>
          <cell r="D812" t="str">
            <v>204</v>
          </cell>
          <cell r="E812" t="str">
            <v>402</v>
          </cell>
          <cell r="F812">
            <v>0</v>
          </cell>
          <cell r="G812">
            <v>8</v>
          </cell>
          <cell r="H812" t="str">
            <v>2009-08-31</v>
          </cell>
        </row>
        <row r="813">
          <cell r="A813" t="str">
            <v>481004</v>
          </cell>
          <cell r="B813" t="str">
            <v>1015</v>
          </cell>
          <cell r="C813">
            <v>-1823077</v>
          </cell>
          <cell r="D813" t="str">
            <v>204</v>
          </cell>
          <cell r="E813" t="str">
            <v>402</v>
          </cell>
          <cell r="F813">
            <v>0</v>
          </cell>
          <cell r="G813">
            <v>9</v>
          </cell>
          <cell r="H813" t="str">
            <v>2009-09-30</v>
          </cell>
        </row>
        <row r="814">
          <cell r="A814" t="str">
            <v>481004</v>
          </cell>
          <cell r="B814" t="str">
            <v>1015</v>
          </cell>
          <cell r="C814">
            <v>-1645</v>
          </cell>
          <cell r="D814" t="str">
            <v>204</v>
          </cell>
          <cell r="E814" t="str">
            <v>402</v>
          </cell>
          <cell r="F814">
            <v>0</v>
          </cell>
          <cell r="G814">
            <v>10</v>
          </cell>
          <cell r="H814" t="str">
            <v>2009-10-31</v>
          </cell>
        </row>
        <row r="815">
          <cell r="A815" t="str">
            <v>481004</v>
          </cell>
          <cell r="B815" t="str">
            <v>1015</v>
          </cell>
          <cell r="C815">
            <v>-2451181</v>
          </cell>
          <cell r="D815" t="str">
            <v>204</v>
          </cell>
          <cell r="E815" t="str">
            <v>402</v>
          </cell>
          <cell r="F815">
            <v>0</v>
          </cell>
          <cell r="G815">
            <v>11</v>
          </cell>
          <cell r="H815" t="str">
            <v>2009-11-30</v>
          </cell>
        </row>
        <row r="816">
          <cell r="A816" t="str">
            <v>481004</v>
          </cell>
          <cell r="B816" t="str">
            <v>1015</v>
          </cell>
          <cell r="C816">
            <v>-2172</v>
          </cell>
          <cell r="D816" t="str">
            <v>204</v>
          </cell>
          <cell r="E816" t="str">
            <v>402</v>
          </cell>
          <cell r="F816">
            <v>0</v>
          </cell>
          <cell r="G816">
            <v>12</v>
          </cell>
          <cell r="H816" t="str">
            <v>2009-12-31</v>
          </cell>
        </row>
        <row r="817">
          <cell r="A817" t="str">
            <v>481004</v>
          </cell>
          <cell r="B817" t="str">
            <v>1015</v>
          </cell>
          <cell r="C817">
            <v>-1761707.19</v>
          </cell>
          <cell r="D817" t="str">
            <v>204</v>
          </cell>
          <cell r="E817" t="str">
            <v>402</v>
          </cell>
          <cell r="F817">
            <v>0</v>
          </cell>
          <cell r="G817">
            <v>2</v>
          </cell>
          <cell r="H817" t="str">
            <v>2010-02-28</v>
          </cell>
        </row>
        <row r="818">
          <cell r="A818" t="str">
            <v>481004</v>
          </cell>
          <cell r="B818" t="str">
            <v>1015</v>
          </cell>
          <cell r="C818">
            <v>-1822.82</v>
          </cell>
          <cell r="D818" t="str">
            <v>204</v>
          </cell>
          <cell r="E818" t="str">
            <v>402</v>
          </cell>
          <cell r="F818">
            <v>0</v>
          </cell>
          <cell r="G818">
            <v>3</v>
          </cell>
          <cell r="H818" t="str">
            <v>2010-03-31</v>
          </cell>
        </row>
        <row r="819">
          <cell r="A819" t="str">
            <v>481004</v>
          </cell>
          <cell r="B819" t="str">
            <v>1015</v>
          </cell>
          <cell r="C819">
            <v>-1830919.42</v>
          </cell>
          <cell r="D819" t="str">
            <v>204</v>
          </cell>
          <cell r="E819" t="str">
            <v>402</v>
          </cell>
          <cell r="F819">
            <v>0</v>
          </cell>
          <cell r="G819">
            <v>4</v>
          </cell>
          <cell r="H819" t="str">
            <v>2010-04-30</v>
          </cell>
        </row>
        <row r="820">
          <cell r="A820" t="str">
            <v>481000</v>
          </cell>
          <cell r="B820" t="str">
            <v>1015</v>
          </cell>
          <cell r="C820">
            <v>-126074</v>
          </cell>
          <cell r="D820" t="str">
            <v>204</v>
          </cell>
          <cell r="E820" t="str">
            <v>402</v>
          </cell>
          <cell r="F820">
            <v>0</v>
          </cell>
          <cell r="G820">
            <v>9</v>
          </cell>
          <cell r="H820" t="str">
            <v>2009-09-30</v>
          </cell>
        </row>
        <row r="821">
          <cell r="A821" t="str">
            <v>481004</v>
          </cell>
          <cell r="B821" t="str">
            <v>1015</v>
          </cell>
          <cell r="C821">
            <v>-2187</v>
          </cell>
          <cell r="D821" t="str">
            <v>204</v>
          </cell>
          <cell r="E821" t="str">
            <v>402</v>
          </cell>
          <cell r="F821">
            <v>0</v>
          </cell>
          <cell r="G821">
            <v>11</v>
          </cell>
          <cell r="H821" t="str">
            <v>2009-11-30</v>
          </cell>
        </row>
        <row r="822">
          <cell r="A822" t="str">
            <v>481000</v>
          </cell>
          <cell r="B822" t="str">
            <v>1015</v>
          </cell>
          <cell r="C822">
            <v>-913402.99</v>
          </cell>
          <cell r="D822" t="str">
            <v>204</v>
          </cell>
          <cell r="E822" t="str">
            <v>402</v>
          </cell>
          <cell r="F822">
            <v>0</v>
          </cell>
          <cell r="G822">
            <v>4</v>
          </cell>
          <cell r="H822" t="str">
            <v>2010-04-30</v>
          </cell>
        </row>
        <row r="823">
          <cell r="A823" t="str">
            <v>480001</v>
          </cell>
          <cell r="B823" t="str">
            <v>1015</v>
          </cell>
          <cell r="C823">
            <v>-5597770.2999999998</v>
          </cell>
          <cell r="D823" t="str">
            <v>204</v>
          </cell>
          <cell r="E823" t="str">
            <v>407</v>
          </cell>
          <cell r="F823">
            <v>0</v>
          </cell>
          <cell r="G823">
            <v>10</v>
          </cell>
          <cell r="H823" t="str">
            <v>2009-10-31</v>
          </cell>
        </row>
        <row r="824">
          <cell r="A824" t="str">
            <v>481006</v>
          </cell>
          <cell r="B824" t="str">
            <v>1015</v>
          </cell>
          <cell r="C824">
            <v>-2533161.29</v>
          </cell>
          <cell r="D824" t="str">
            <v>204</v>
          </cell>
          <cell r="E824" t="str">
            <v>407</v>
          </cell>
          <cell r="F824">
            <v>0</v>
          </cell>
          <cell r="G824">
            <v>11</v>
          </cell>
          <cell r="H824" t="str">
            <v>2009-11-30</v>
          </cell>
        </row>
        <row r="825">
          <cell r="A825" t="str">
            <v>481006</v>
          </cell>
          <cell r="B825" t="str">
            <v>1015</v>
          </cell>
          <cell r="C825">
            <v>-5004829.76</v>
          </cell>
          <cell r="D825" t="str">
            <v>204</v>
          </cell>
          <cell r="E825" t="str">
            <v>407</v>
          </cell>
          <cell r="F825">
            <v>0</v>
          </cell>
          <cell r="G825">
            <v>12</v>
          </cell>
          <cell r="H825" t="str">
            <v>2009-12-31</v>
          </cell>
        </row>
        <row r="826">
          <cell r="A826" t="str">
            <v>481006</v>
          </cell>
          <cell r="B826" t="str">
            <v>1015</v>
          </cell>
          <cell r="C826">
            <v>2130604</v>
          </cell>
          <cell r="D826" t="str">
            <v>204</v>
          </cell>
          <cell r="E826" t="str">
            <v>407</v>
          </cell>
          <cell r="F826">
            <v>0</v>
          </cell>
          <cell r="G826">
            <v>4</v>
          </cell>
          <cell r="H826" t="str">
            <v>2010-04-30</v>
          </cell>
        </row>
        <row r="827">
          <cell r="A827" t="str">
            <v>481004</v>
          </cell>
          <cell r="B827" t="str">
            <v>1015</v>
          </cell>
          <cell r="C827">
            <v>-3022838.19</v>
          </cell>
          <cell r="D827" t="str">
            <v>204</v>
          </cell>
          <cell r="E827" t="str">
            <v>407</v>
          </cell>
          <cell r="F827">
            <v>0</v>
          </cell>
          <cell r="G827">
            <v>7</v>
          </cell>
          <cell r="H827" t="str">
            <v>2009-07-31</v>
          </cell>
        </row>
        <row r="828">
          <cell r="A828" t="str">
            <v>481004</v>
          </cell>
          <cell r="B828" t="str">
            <v>1015</v>
          </cell>
          <cell r="C828">
            <v>-5440.36</v>
          </cell>
          <cell r="D828" t="str">
            <v>204</v>
          </cell>
          <cell r="E828" t="str">
            <v>407</v>
          </cell>
          <cell r="F828">
            <v>0</v>
          </cell>
          <cell r="G828">
            <v>8</v>
          </cell>
          <cell r="H828" t="str">
            <v>2009-08-31</v>
          </cell>
        </row>
        <row r="829">
          <cell r="A829" t="str">
            <v>481004</v>
          </cell>
          <cell r="B829" t="str">
            <v>1015</v>
          </cell>
          <cell r="C829">
            <v>-22952.59</v>
          </cell>
          <cell r="D829" t="str">
            <v>204</v>
          </cell>
          <cell r="E829" t="str">
            <v>407</v>
          </cell>
          <cell r="F829">
            <v>0</v>
          </cell>
          <cell r="G829">
            <v>11</v>
          </cell>
          <cell r="H829" t="str">
            <v>2009-11-30</v>
          </cell>
        </row>
        <row r="830">
          <cell r="A830" t="str">
            <v>481004</v>
          </cell>
          <cell r="B830" t="str">
            <v>1015</v>
          </cell>
          <cell r="C830">
            <v>-7391395.5499999998</v>
          </cell>
          <cell r="D830" t="str">
            <v>204</v>
          </cell>
          <cell r="E830" t="str">
            <v>407</v>
          </cell>
          <cell r="F830">
            <v>0</v>
          </cell>
          <cell r="G830">
            <v>5</v>
          </cell>
          <cell r="H830" t="str">
            <v>2010-05-31</v>
          </cell>
        </row>
        <row r="831">
          <cell r="A831" t="str">
            <v>481006</v>
          </cell>
          <cell r="B831" t="str">
            <v>1015</v>
          </cell>
          <cell r="C831">
            <v>221.2</v>
          </cell>
          <cell r="D831" t="str">
            <v>204</v>
          </cell>
          <cell r="E831" t="str">
            <v>407</v>
          </cell>
          <cell r="F831">
            <v>0</v>
          </cell>
          <cell r="G831">
            <v>7</v>
          </cell>
          <cell r="H831" t="str">
            <v>2009-07-31</v>
          </cell>
        </row>
        <row r="832">
          <cell r="A832" t="str">
            <v>480001</v>
          </cell>
          <cell r="B832" t="str">
            <v>1015</v>
          </cell>
          <cell r="C832">
            <v>42430.81</v>
          </cell>
          <cell r="D832" t="str">
            <v>204</v>
          </cell>
          <cell r="E832" t="str">
            <v>407</v>
          </cell>
          <cell r="F832">
            <v>0</v>
          </cell>
          <cell r="G832">
            <v>8</v>
          </cell>
          <cell r="H832" t="str">
            <v>2009-08-31</v>
          </cell>
        </row>
        <row r="833">
          <cell r="A833" t="str">
            <v>481006</v>
          </cell>
          <cell r="B833" t="str">
            <v>1015</v>
          </cell>
          <cell r="C833">
            <v>401.92</v>
          </cell>
          <cell r="D833" t="str">
            <v>204</v>
          </cell>
          <cell r="E833" t="str">
            <v>407</v>
          </cell>
          <cell r="F833">
            <v>0</v>
          </cell>
          <cell r="G833">
            <v>9</v>
          </cell>
          <cell r="H833" t="str">
            <v>2009-09-30</v>
          </cell>
        </row>
        <row r="834">
          <cell r="A834" t="str">
            <v>481006</v>
          </cell>
          <cell r="B834" t="str">
            <v>1015</v>
          </cell>
          <cell r="C834">
            <v>-4554.4799999999996</v>
          </cell>
          <cell r="D834" t="str">
            <v>204</v>
          </cell>
          <cell r="E834" t="str">
            <v>407</v>
          </cell>
          <cell r="F834">
            <v>0</v>
          </cell>
          <cell r="G834">
            <v>10</v>
          </cell>
          <cell r="H834" t="str">
            <v>2009-10-31</v>
          </cell>
        </row>
        <row r="835">
          <cell r="A835" t="str">
            <v>481006</v>
          </cell>
          <cell r="B835" t="str">
            <v>1015</v>
          </cell>
          <cell r="C835">
            <v>492873</v>
          </cell>
          <cell r="D835" t="str">
            <v>204</v>
          </cell>
          <cell r="E835" t="str">
            <v>407</v>
          </cell>
          <cell r="F835">
            <v>0</v>
          </cell>
          <cell r="G835">
            <v>5</v>
          </cell>
          <cell r="H835" t="str">
            <v>2010-05-31</v>
          </cell>
        </row>
        <row r="836">
          <cell r="A836" t="str">
            <v>481006</v>
          </cell>
          <cell r="B836" t="str">
            <v>1015</v>
          </cell>
          <cell r="C836">
            <v>373</v>
          </cell>
          <cell r="D836" t="str">
            <v>204</v>
          </cell>
          <cell r="E836" t="str">
            <v>407</v>
          </cell>
          <cell r="F836">
            <v>0</v>
          </cell>
          <cell r="G836">
            <v>5</v>
          </cell>
          <cell r="H836" t="str">
            <v>2010-05-31</v>
          </cell>
        </row>
        <row r="837">
          <cell r="A837" t="str">
            <v>481006</v>
          </cell>
          <cell r="B837" t="str">
            <v>1015</v>
          </cell>
          <cell r="C837">
            <v>10480</v>
          </cell>
          <cell r="D837" t="str">
            <v>204</v>
          </cell>
          <cell r="E837" t="str">
            <v>407</v>
          </cell>
          <cell r="F837">
            <v>0</v>
          </cell>
          <cell r="G837">
            <v>6</v>
          </cell>
          <cell r="H837" t="str">
            <v>2010-06-30</v>
          </cell>
        </row>
        <row r="838">
          <cell r="A838" t="str">
            <v>480000</v>
          </cell>
          <cell r="B838" t="str">
            <v>1015</v>
          </cell>
          <cell r="C838">
            <v>-8320226.0599999996</v>
          </cell>
          <cell r="D838" t="str">
            <v>204</v>
          </cell>
          <cell r="E838" t="str">
            <v>407</v>
          </cell>
          <cell r="F838">
            <v>0</v>
          </cell>
          <cell r="G838">
            <v>7</v>
          </cell>
          <cell r="H838" t="str">
            <v>2009-07-31</v>
          </cell>
        </row>
        <row r="839">
          <cell r="A839" t="str">
            <v>480000</v>
          </cell>
          <cell r="B839" t="str">
            <v>1015</v>
          </cell>
          <cell r="C839">
            <v>-10808.21</v>
          </cell>
          <cell r="D839" t="str">
            <v>204</v>
          </cell>
          <cell r="E839" t="str">
            <v>407</v>
          </cell>
          <cell r="F839">
            <v>0</v>
          </cell>
          <cell r="G839">
            <v>8</v>
          </cell>
          <cell r="H839" t="str">
            <v>2009-08-31</v>
          </cell>
        </row>
        <row r="840">
          <cell r="A840" t="str">
            <v>480000</v>
          </cell>
          <cell r="B840" t="str">
            <v>1015</v>
          </cell>
          <cell r="C840">
            <v>-11773.64</v>
          </cell>
          <cell r="D840" t="str">
            <v>204</v>
          </cell>
          <cell r="E840" t="str">
            <v>407</v>
          </cell>
          <cell r="F840">
            <v>0</v>
          </cell>
          <cell r="G840">
            <v>9</v>
          </cell>
          <cell r="H840" t="str">
            <v>2009-09-30</v>
          </cell>
        </row>
        <row r="841">
          <cell r="A841" t="str">
            <v>480000</v>
          </cell>
          <cell r="B841" t="str">
            <v>1015</v>
          </cell>
          <cell r="C841">
            <v>-41404467.909999996</v>
          </cell>
          <cell r="D841" t="str">
            <v>204</v>
          </cell>
          <cell r="E841" t="str">
            <v>407</v>
          </cell>
          <cell r="F841">
            <v>0</v>
          </cell>
          <cell r="G841">
            <v>12</v>
          </cell>
          <cell r="H841" t="str">
            <v>2009-12-31</v>
          </cell>
        </row>
        <row r="842">
          <cell r="A842" t="str">
            <v>480000</v>
          </cell>
          <cell r="B842" t="str">
            <v>1015</v>
          </cell>
          <cell r="C842">
            <v>-33711071.060000002</v>
          </cell>
          <cell r="D842" t="str">
            <v>204</v>
          </cell>
          <cell r="E842" t="str">
            <v>407</v>
          </cell>
          <cell r="F842">
            <v>0</v>
          </cell>
          <cell r="G842">
            <v>3</v>
          </cell>
          <cell r="H842" t="str">
            <v>2010-03-31</v>
          </cell>
        </row>
        <row r="843">
          <cell r="A843" t="str">
            <v>480000</v>
          </cell>
          <cell r="B843" t="str">
            <v>1015</v>
          </cell>
          <cell r="C843">
            <v>-23351.24</v>
          </cell>
          <cell r="D843" t="str">
            <v>204</v>
          </cell>
          <cell r="E843" t="str">
            <v>407</v>
          </cell>
          <cell r="F843">
            <v>0</v>
          </cell>
          <cell r="G843">
            <v>6</v>
          </cell>
          <cell r="H843" t="str">
            <v>2010-06-30</v>
          </cell>
        </row>
        <row r="844">
          <cell r="A844" t="str">
            <v>480001</v>
          </cell>
          <cell r="B844" t="str">
            <v>1015</v>
          </cell>
          <cell r="C844">
            <v>1042.1300000000001</v>
          </cell>
          <cell r="D844" t="str">
            <v>204</v>
          </cell>
          <cell r="E844" t="str">
            <v>407</v>
          </cell>
          <cell r="F844">
            <v>0</v>
          </cell>
          <cell r="G844">
            <v>7</v>
          </cell>
          <cell r="H844" t="str">
            <v>2009-07-31</v>
          </cell>
        </row>
        <row r="845">
          <cell r="A845" t="str">
            <v>481006</v>
          </cell>
          <cell r="B845" t="str">
            <v>1015</v>
          </cell>
          <cell r="C845">
            <v>-461944.82</v>
          </cell>
          <cell r="D845" t="str">
            <v>204</v>
          </cell>
          <cell r="E845" t="str">
            <v>407</v>
          </cell>
          <cell r="F845">
            <v>0</v>
          </cell>
          <cell r="G845">
            <v>8</v>
          </cell>
          <cell r="H845" t="str">
            <v>2009-08-31</v>
          </cell>
        </row>
        <row r="846">
          <cell r="A846" t="str">
            <v>481006</v>
          </cell>
          <cell r="B846" t="str">
            <v>1015</v>
          </cell>
          <cell r="C846">
            <v>-63</v>
          </cell>
          <cell r="D846" t="str">
            <v>204</v>
          </cell>
          <cell r="E846" t="str">
            <v>407</v>
          </cell>
          <cell r="F846">
            <v>0</v>
          </cell>
          <cell r="G846">
            <v>2</v>
          </cell>
          <cell r="H846" t="str">
            <v>2010-02-28</v>
          </cell>
        </row>
        <row r="847">
          <cell r="A847" t="str">
            <v>481006</v>
          </cell>
          <cell r="B847" t="str">
            <v>1015</v>
          </cell>
          <cell r="C847">
            <v>681936</v>
          </cell>
          <cell r="D847" t="str">
            <v>204</v>
          </cell>
          <cell r="E847" t="str">
            <v>407</v>
          </cell>
          <cell r="F847">
            <v>0</v>
          </cell>
          <cell r="G847">
            <v>3</v>
          </cell>
          <cell r="H847" t="str">
            <v>2010-03-31</v>
          </cell>
        </row>
        <row r="848">
          <cell r="A848" t="str">
            <v>481004</v>
          </cell>
          <cell r="B848" t="str">
            <v>1015</v>
          </cell>
          <cell r="C848">
            <v>-5923.92</v>
          </cell>
          <cell r="D848" t="str">
            <v>204</v>
          </cell>
          <cell r="E848" t="str">
            <v>407</v>
          </cell>
          <cell r="F848">
            <v>0</v>
          </cell>
          <cell r="G848">
            <v>9</v>
          </cell>
          <cell r="H848" t="str">
            <v>2009-09-30</v>
          </cell>
        </row>
        <row r="849">
          <cell r="A849" t="str">
            <v>480000</v>
          </cell>
          <cell r="B849" t="str">
            <v>1015</v>
          </cell>
          <cell r="C849">
            <v>-19555755.010000002</v>
          </cell>
          <cell r="D849" t="str">
            <v>204</v>
          </cell>
          <cell r="E849" t="str">
            <v>407</v>
          </cell>
          <cell r="F849">
            <v>0</v>
          </cell>
          <cell r="G849">
            <v>11</v>
          </cell>
          <cell r="H849" t="str">
            <v>2009-11-30</v>
          </cell>
        </row>
        <row r="850">
          <cell r="A850" t="str">
            <v>481004</v>
          </cell>
          <cell r="B850" t="str">
            <v>1015</v>
          </cell>
          <cell r="C850">
            <v>-23443158.210000001</v>
          </cell>
          <cell r="D850" t="str">
            <v>204</v>
          </cell>
          <cell r="E850" t="str">
            <v>407</v>
          </cell>
          <cell r="F850">
            <v>0</v>
          </cell>
          <cell r="G850">
            <v>1</v>
          </cell>
          <cell r="H850" t="str">
            <v>2010-01-31</v>
          </cell>
        </row>
        <row r="851">
          <cell r="A851" t="str">
            <v>481004</v>
          </cell>
          <cell r="B851" t="str">
            <v>1015</v>
          </cell>
          <cell r="C851">
            <v>-52742.8</v>
          </cell>
          <cell r="D851" t="str">
            <v>204</v>
          </cell>
          <cell r="E851" t="str">
            <v>407</v>
          </cell>
          <cell r="F851">
            <v>0</v>
          </cell>
          <cell r="G851">
            <v>1</v>
          </cell>
          <cell r="H851" t="str">
            <v>2010-01-31</v>
          </cell>
        </row>
        <row r="852">
          <cell r="A852" t="str">
            <v>481004</v>
          </cell>
          <cell r="B852" t="str">
            <v>1015</v>
          </cell>
          <cell r="C852">
            <v>-15232.88</v>
          </cell>
          <cell r="D852" t="str">
            <v>204</v>
          </cell>
          <cell r="E852" t="str">
            <v>407</v>
          </cell>
          <cell r="F852">
            <v>0</v>
          </cell>
          <cell r="G852">
            <v>5</v>
          </cell>
          <cell r="H852" t="str">
            <v>2010-05-31</v>
          </cell>
        </row>
        <row r="853">
          <cell r="A853" t="str">
            <v>480001</v>
          </cell>
          <cell r="B853" t="str">
            <v>1015</v>
          </cell>
          <cell r="C853">
            <v>-10931801.09</v>
          </cell>
          <cell r="D853" t="str">
            <v>204</v>
          </cell>
          <cell r="E853" t="str">
            <v>407</v>
          </cell>
          <cell r="F853">
            <v>0</v>
          </cell>
          <cell r="G853">
            <v>12</v>
          </cell>
          <cell r="H853" t="str">
            <v>2009-12-31</v>
          </cell>
        </row>
        <row r="854">
          <cell r="A854" t="str">
            <v>480001</v>
          </cell>
          <cell r="B854" t="str">
            <v>1015</v>
          </cell>
          <cell r="C854">
            <v>-11843.6</v>
          </cell>
          <cell r="D854" t="str">
            <v>204</v>
          </cell>
          <cell r="E854" t="str">
            <v>407</v>
          </cell>
          <cell r="F854">
            <v>0</v>
          </cell>
          <cell r="G854">
            <v>12</v>
          </cell>
          <cell r="H854" t="str">
            <v>2009-12-31</v>
          </cell>
        </row>
        <row r="855">
          <cell r="A855" t="str">
            <v>481006</v>
          </cell>
          <cell r="B855" t="str">
            <v>1015</v>
          </cell>
          <cell r="C855">
            <v>-7891.47</v>
          </cell>
          <cell r="D855" t="str">
            <v>204</v>
          </cell>
          <cell r="E855" t="str">
            <v>407</v>
          </cell>
          <cell r="F855">
            <v>0</v>
          </cell>
          <cell r="G855">
            <v>12</v>
          </cell>
          <cell r="H855" t="str">
            <v>2009-12-31</v>
          </cell>
        </row>
        <row r="856">
          <cell r="A856" t="str">
            <v>480001</v>
          </cell>
          <cell r="B856" t="str">
            <v>1015</v>
          </cell>
          <cell r="C856">
            <v>7009.6</v>
          </cell>
          <cell r="D856" t="str">
            <v>204</v>
          </cell>
          <cell r="E856" t="str">
            <v>407</v>
          </cell>
          <cell r="F856">
            <v>0</v>
          </cell>
          <cell r="G856">
            <v>1</v>
          </cell>
          <cell r="H856" t="str">
            <v>2010-01-31</v>
          </cell>
        </row>
        <row r="857">
          <cell r="A857" t="str">
            <v>481006</v>
          </cell>
          <cell r="B857" t="str">
            <v>1015</v>
          </cell>
          <cell r="C857">
            <v>2894.23</v>
          </cell>
          <cell r="D857" t="str">
            <v>204</v>
          </cell>
          <cell r="E857" t="str">
            <v>407</v>
          </cell>
          <cell r="F857">
            <v>0</v>
          </cell>
          <cell r="G857">
            <v>1</v>
          </cell>
          <cell r="H857" t="str">
            <v>2010-01-31</v>
          </cell>
        </row>
        <row r="858">
          <cell r="A858" t="str">
            <v>480001</v>
          </cell>
          <cell r="B858" t="str">
            <v>1015</v>
          </cell>
          <cell r="C858">
            <v>1855721</v>
          </cell>
          <cell r="D858" t="str">
            <v>204</v>
          </cell>
          <cell r="E858" t="str">
            <v>407</v>
          </cell>
          <cell r="F858">
            <v>0</v>
          </cell>
          <cell r="G858">
            <v>3</v>
          </cell>
          <cell r="H858" t="str">
            <v>2010-03-31</v>
          </cell>
        </row>
        <row r="859">
          <cell r="A859" t="str">
            <v>481006</v>
          </cell>
          <cell r="B859" t="str">
            <v>1015</v>
          </cell>
          <cell r="C859">
            <v>6244</v>
          </cell>
          <cell r="D859" t="str">
            <v>204</v>
          </cell>
          <cell r="E859" t="str">
            <v>407</v>
          </cell>
          <cell r="F859">
            <v>0</v>
          </cell>
          <cell r="G859">
            <v>4</v>
          </cell>
          <cell r="H859" t="str">
            <v>2010-04-30</v>
          </cell>
        </row>
        <row r="860">
          <cell r="A860" t="str">
            <v>480000</v>
          </cell>
          <cell r="B860" t="str">
            <v>1015</v>
          </cell>
          <cell r="C860">
            <v>-7035961.0099999998</v>
          </cell>
          <cell r="D860" t="str">
            <v>204</v>
          </cell>
          <cell r="E860" t="str">
            <v>407</v>
          </cell>
          <cell r="F860">
            <v>0</v>
          </cell>
          <cell r="G860">
            <v>9</v>
          </cell>
          <cell r="H860" t="str">
            <v>2009-09-30</v>
          </cell>
        </row>
        <row r="861">
          <cell r="A861" t="str">
            <v>481004</v>
          </cell>
          <cell r="B861" t="str">
            <v>1015</v>
          </cell>
          <cell r="C861">
            <v>-4385346.1399999997</v>
          </cell>
          <cell r="D861" t="str">
            <v>204</v>
          </cell>
          <cell r="E861" t="str">
            <v>407</v>
          </cell>
          <cell r="F861">
            <v>0</v>
          </cell>
          <cell r="G861">
            <v>10</v>
          </cell>
          <cell r="H861" t="str">
            <v>2009-10-31</v>
          </cell>
        </row>
        <row r="862">
          <cell r="A862" t="str">
            <v>480000</v>
          </cell>
          <cell r="B862" t="str">
            <v>1015</v>
          </cell>
          <cell r="C862">
            <v>-76878.399999999994</v>
          </cell>
          <cell r="D862" t="str">
            <v>204</v>
          </cell>
          <cell r="E862" t="str">
            <v>407</v>
          </cell>
          <cell r="F862">
            <v>0</v>
          </cell>
          <cell r="G862">
            <v>12</v>
          </cell>
          <cell r="H862" t="str">
            <v>2009-12-31</v>
          </cell>
        </row>
        <row r="863">
          <cell r="A863" t="str">
            <v>481004</v>
          </cell>
          <cell r="B863" t="str">
            <v>1015</v>
          </cell>
          <cell r="C863">
            <v>-14717481.24</v>
          </cell>
          <cell r="D863" t="str">
            <v>204</v>
          </cell>
          <cell r="E863" t="str">
            <v>407</v>
          </cell>
          <cell r="F863">
            <v>0</v>
          </cell>
          <cell r="G863">
            <v>3</v>
          </cell>
          <cell r="H863" t="str">
            <v>2010-03-31</v>
          </cell>
        </row>
        <row r="864">
          <cell r="A864" t="str">
            <v>481004</v>
          </cell>
          <cell r="B864" t="str">
            <v>1015</v>
          </cell>
          <cell r="C864">
            <v>-12226122.58</v>
          </cell>
          <cell r="D864" t="str">
            <v>204</v>
          </cell>
          <cell r="E864" t="str">
            <v>407</v>
          </cell>
          <cell r="F864">
            <v>0</v>
          </cell>
          <cell r="G864">
            <v>4</v>
          </cell>
          <cell r="H864" t="str">
            <v>2010-04-30</v>
          </cell>
        </row>
        <row r="865">
          <cell r="A865" t="str">
            <v>481006</v>
          </cell>
          <cell r="B865" t="str">
            <v>1015</v>
          </cell>
          <cell r="C865">
            <v>-2126495.86</v>
          </cell>
          <cell r="D865" t="str">
            <v>204</v>
          </cell>
          <cell r="E865" t="str">
            <v>407</v>
          </cell>
          <cell r="F865">
            <v>0</v>
          </cell>
          <cell r="G865">
            <v>10</v>
          </cell>
          <cell r="H865" t="str">
            <v>2009-10-31</v>
          </cell>
        </row>
        <row r="866">
          <cell r="A866" t="str">
            <v>480001</v>
          </cell>
          <cell r="B866" t="str">
            <v>1015</v>
          </cell>
          <cell r="C866">
            <v>-11170.29</v>
          </cell>
          <cell r="D866" t="str">
            <v>204</v>
          </cell>
          <cell r="E866" t="str">
            <v>407</v>
          </cell>
          <cell r="F866">
            <v>0</v>
          </cell>
          <cell r="G866">
            <v>10</v>
          </cell>
          <cell r="H866" t="str">
            <v>2009-10-31</v>
          </cell>
        </row>
        <row r="867">
          <cell r="A867" t="str">
            <v>480001</v>
          </cell>
          <cell r="B867" t="str">
            <v>1015</v>
          </cell>
          <cell r="C867">
            <v>3547938</v>
          </cell>
          <cell r="D867" t="str">
            <v>204</v>
          </cell>
          <cell r="E867" t="str">
            <v>407</v>
          </cell>
          <cell r="F867">
            <v>0</v>
          </cell>
          <cell r="G867">
            <v>2</v>
          </cell>
          <cell r="H867" t="str">
            <v>2010-02-28</v>
          </cell>
        </row>
        <row r="868">
          <cell r="A868" t="str">
            <v>481006</v>
          </cell>
          <cell r="B868" t="str">
            <v>1015</v>
          </cell>
          <cell r="C868">
            <v>1582416</v>
          </cell>
          <cell r="D868" t="str">
            <v>204</v>
          </cell>
          <cell r="E868" t="str">
            <v>407</v>
          </cell>
          <cell r="F868">
            <v>0</v>
          </cell>
          <cell r="G868">
            <v>2</v>
          </cell>
          <cell r="H868" t="str">
            <v>2010-02-28</v>
          </cell>
        </row>
        <row r="869">
          <cell r="A869" t="str">
            <v>480001</v>
          </cell>
          <cell r="B869" t="str">
            <v>1015</v>
          </cell>
          <cell r="C869">
            <v>318</v>
          </cell>
          <cell r="D869" t="str">
            <v>204</v>
          </cell>
          <cell r="E869" t="str">
            <v>407</v>
          </cell>
          <cell r="F869">
            <v>0</v>
          </cell>
          <cell r="G869">
            <v>2</v>
          </cell>
          <cell r="H869" t="str">
            <v>2010-02-28</v>
          </cell>
        </row>
        <row r="870">
          <cell r="A870" t="str">
            <v>480001</v>
          </cell>
          <cell r="B870" t="str">
            <v>1015</v>
          </cell>
          <cell r="C870">
            <v>1426817</v>
          </cell>
          <cell r="D870" t="str">
            <v>204</v>
          </cell>
          <cell r="E870" t="str">
            <v>407</v>
          </cell>
          <cell r="F870">
            <v>0</v>
          </cell>
          <cell r="G870">
            <v>5</v>
          </cell>
          <cell r="H870" t="str">
            <v>2010-05-31</v>
          </cell>
        </row>
        <row r="871">
          <cell r="A871" t="str">
            <v>480001</v>
          </cell>
          <cell r="B871" t="str">
            <v>1015</v>
          </cell>
          <cell r="C871">
            <v>15646</v>
          </cell>
          <cell r="D871" t="str">
            <v>204</v>
          </cell>
          <cell r="E871" t="str">
            <v>407</v>
          </cell>
          <cell r="F871">
            <v>0</v>
          </cell>
          <cell r="G871">
            <v>6</v>
          </cell>
          <cell r="H871" t="str">
            <v>2010-06-30</v>
          </cell>
        </row>
        <row r="872">
          <cell r="A872" t="str">
            <v>480001</v>
          </cell>
          <cell r="B872" t="str">
            <v>1015</v>
          </cell>
          <cell r="C872">
            <v>6064237</v>
          </cell>
          <cell r="D872" t="str">
            <v>204</v>
          </cell>
          <cell r="E872" t="str">
            <v>407</v>
          </cell>
          <cell r="F872">
            <v>0</v>
          </cell>
          <cell r="G872">
            <v>6</v>
          </cell>
          <cell r="H872" t="str">
            <v>2010-06-30</v>
          </cell>
        </row>
        <row r="873">
          <cell r="A873" t="str">
            <v>481004</v>
          </cell>
          <cell r="B873" t="str">
            <v>1015</v>
          </cell>
          <cell r="C873">
            <v>-6472.2</v>
          </cell>
          <cell r="D873" t="str">
            <v>204</v>
          </cell>
          <cell r="E873" t="str">
            <v>407</v>
          </cell>
          <cell r="F873">
            <v>0</v>
          </cell>
          <cell r="G873">
            <v>7</v>
          </cell>
          <cell r="H873" t="str">
            <v>2009-07-31</v>
          </cell>
        </row>
        <row r="874">
          <cell r="A874" t="str">
            <v>480000</v>
          </cell>
          <cell r="B874" t="str">
            <v>1015</v>
          </cell>
          <cell r="C874">
            <v>-70758.710000000006</v>
          </cell>
          <cell r="D874" t="str">
            <v>204</v>
          </cell>
          <cell r="E874" t="str">
            <v>407</v>
          </cell>
          <cell r="F874">
            <v>0</v>
          </cell>
          <cell r="G874">
            <v>2</v>
          </cell>
          <cell r="H874" t="str">
            <v>2010-02-28</v>
          </cell>
        </row>
        <row r="875">
          <cell r="A875" t="str">
            <v>480000</v>
          </cell>
          <cell r="B875" t="str">
            <v>1015</v>
          </cell>
          <cell r="C875">
            <v>-53430.95</v>
          </cell>
          <cell r="D875" t="str">
            <v>204</v>
          </cell>
          <cell r="E875" t="str">
            <v>407</v>
          </cell>
          <cell r="F875">
            <v>0</v>
          </cell>
          <cell r="G875">
            <v>4</v>
          </cell>
          <cell r="H875" t="str">
            <v>2010-04-30</v>
          </cell>
        </row>
        <row r="876">
          <cell r="A876" t="str">
            <v>481000</v>
          </cell>
          <cell r="B876" t="str">
            <v>1015</v>
          </cell>
          <cell r="C876">
            <v>-8250.5400000000009</v>
          </cell>
          <cell r="D876" t="str">
            <v>204</v>
          </cell>
          <cell r="E876" t="str">
            <v>407</v>
          </cell>
          <cell r="F876">
            <v>0</v>
          </cell>
          <cell r="G876">
            <v>4</v>
          </cell>
          <cell r="H876" t="str">
            <v>2010-04-30</v>
          </cell>
        </row>
        <row r="877">
          <cell r="A877" t="str">
            <v>480000</v>
          </cell>
          <cell r="B877" t="str">
            <v>1015</v>
          </cell>
          <cell r="C877">
            <v>-18209797.719999999</v>
          </cell>
          <cell r="D877" t="str">
            <v>204</v>
          </cell>
          <cell r="E877" t="str">
            <v>407</v>
          </cell>
          <cell r="F877">
            <v>0</v>
          </cell>
          <cell r="G877">
            <v>5</v>
          </cell>
          <cell r="H877" t="str">
            <v>2010-05-31</v>
          </cell>
        </row>
        <row r="878">
          <cell r="A878" t="str">
            <v>480000</v>
          </cell>
          <cell r="B878" t="str">
            <v>1015</v>
          </cell>
          <cell r="C878">
            <v>-34184.160000000003</v>
          </cell>
          <cell r="D878" t="str">
            <v>204</v>
          </cell>
          <cell r="E878" t="str">
            <v>407</v>
          </cell>
          <cell r="F878">
            <v>0</v>
          </cell>
          <cell r="G878">
            <v>5</v>
          </cell>
          <cell r="H878" t="str">
            <v>2010-05-31</v>
          </cell>
        </row>
        <row r="879">
          <cell r="A879" t="str">
            <v>480001</v>
          </cell>
          <cell r="B879" t="str">
            <v>1015</v>
          </cell>
          <cell r="C879">
            <v>-4503.79</v>
          </cell>
          <cell r="D879" t="str">
            <v>204</v>
          </cell>
          <cell r="E879" t="str">
            <v>407</v>
          </cell>
          <cell r="F879">
            <v>0</v>
          </cell>
          <cell r="G879">
            <v>8</v>
          </cell>
          <cell r="H879" t="str">
            <v>2009-08-31</v>
          </cell>
        </row>
        <row r="880">
          <cell r="A880" t="str">
            <v>481006</v>
          </cell>
          <cell r="B880" t="str">
            <v>1015</v>
          </cell>
          <cell r="C880">
            <v>-1695.64</v>
          </cell>
          <cell r="D880" t="str">
            <v>204</v>
          </cell>
          <cell r="E880" t="str">
            <v>407</v>
          </cell>
          <cell r="F880">
            <v>0</v>
          </cell>
          <cell r="G880">
            <v>8</v>
          </cell>
          <cell r="H880" t="str">
            <v>2009-08-31</v>
          </cell>
        </row>
        <row r="881">
          <cell r="A881" t="str">
            <v>481006</v>
          </cell>
          <cell r="B881" t="str">
            <v>1015</v>
          </cell>
          <cell r="C881">
            <v>4162</v>
          </cell>
          <cell r="D881" t="str">
            <v>204</v>
          </cell>
          <cell r="E881" t="str">
            <v>407</v>
          </cell>
          <cell r="F881">
            <v>0</v>
          </cell>
          <cell r="G881">
            <v>3</v>
          </cell>
          <cell r="H881" t="str">
            <v>2010-03-31</v>
          </cell>
        </row>
        <row r="882">
          <cell r="A882" t="str">
            <v>480001</v>
          </cell>
          <cell r="B882" t="str">
            <v>1015</v>
          </cell>
          <cell r="C882">
            <v>5298737</v>
          </cell>
          <cell r="D882" t="str">
            <v>204</v>
          </cell>
          <cell r="E882" t="str">
            <v>407</v>
          </cell>
          <cell r="F882">
            <v>0</v>
          </cell>
          <cell r="G882">
            <v>4</v>
          </cell>
          <cell r="H882" t="str">
            <v>2010-04-30</v>
          </cell>
        </row>
        <row r="883">
          <cell r="A883" t="str">
            <v>480001</v>
          </cell>
          <cell r="B883" t="str">
            <v>1015</v>
          </cell>
          <cell r="C883">
            <v>659</v>
          </cell>
          <cell r="D883" t="str">
            <v>204</v>
          </cell>
          <cell r="E883" t="str">
            <v>407</v>
          </cell>
          <cell r="F883">
            <v>0</v>
          </cell>
          <cell r="G883">
            <v>5</v>
          </cell>
          <cell r="H883" t="str">
            <v>2010-05-31</v>
          </cell>
        </row>
        <row r="884">
          <cell r="A884" t="str">
            <v>480000</v>
          </cell>
          <cell r="B884" t="str">
            <v>1015</v>
          </cell>
          <cell r="C884">
            <v>-12614.13</v>
          </cell>
          <cell r="D884" t="str">
            <v>204</v>
          </cell>
          <cell r="E884" t="str">
            <v>407</v>
          </cell>
          <cell r="F884">
            <v>0</v>
          </cell>
          <cell r="G884">
            <v>7</v>
          </cell>
          <cell r="H884" t="str">
            <v>2009-07-31</v>
          </cell>
        </row>
        <row r="885">
          <cell r="A885" t="str">
            <v>481004</v>
          </cell>
          <cell r="B885" t="str">
            <v>1015</v>
          </cell>
          <cell r="C885">
            <v>-2498819.56</v>
          </cell>
          <cell r="D885" t="str">
            <v>204</v>
          </cell>
          <cell r="E885" t="str">
            <v>407</v>
          </cell>
          <cell r="F885">
            <v>0</v>
          </cell>
          <cell r="G885">
            <v>9</v>
          </cell>
          <cell r="H885" t="str">
            <v>2009-09-30</v>
          </cell>
        </row>
        <row r="886">
          <cell r="A886" t="str">
            <v>481004</v>
          </cell>
          <cell r="B886" t="str">
            <v>1015</v>
          </cell>
          <cell r="C886">
            <v>-7927784.71</v>
          </cell>
          <cell r="D886" t="str">
            <v>204</v>
          </cell>
          <cell r="E886" t="str">
            <v>407</v>
          </cell>
          <cell r="F886">
            <v>0</v>
          </cell>
          <cell r="G886">
            <v>11</v>
          </cell>
          <cell r="H886" t="str">
            <v>2009-11-30</v>
          </cell>
        </row>
        <row r="887">
          <cell r="A887" t="str">
            <v>480000</v>
          </cell>
          <cell r="B887" t="str">
            <v>1015</v>
          </cell>
          <cell r="C887">
            <v>-96866.97</v>
          </cell>
          <cell r="D887" t="str">
            <v>204</v>
          </cell>
          <cell r="E887" t="str">
            <v>407</v>
          </cell>
          <cell r="F887">
            <v>0</v>
          </cell>
          <cell r="G887">
            <v>1</v>
          </cell>
          <cell r="H887" t="str">
            <v>2010-01-31</v>
          </cell>
        </row>
        <row r="888">
          <cell r="A888" t="str">
            <v>480000</v>
          </cell>
          <cell r="B888" t="str">
            <v>1015</v>
          </cell>
          <cell r="C888">
            <v>-62348.21</v>
          </cell>
          <cell r="D888" t="str">
            <v>204</v>
          </cell>
          <cell r="E888" t="str">
            <v>407</v>
          </cell>
          <cell r="F888">
            <v>0</v>
          </cell>
          <cell r="G888">
            <v>3</v>
          </cell>
          <cell r="H888" t="str">
            <v>2010-03-31</v>
          </cell>
        </row>
        <row r="889">
          <cell r="A889" t="str">
            <v>480000</v>
          </cell>
          <cell r="B889" t="str">
            <v>1015</v>
          </cell>
          <cell r="C889">
            <v>-28840342.890000001</v>
          </cell>
          <cell r="D889" t="str">
            <v>204</v>
          </cell>
          <cell r="E889" t="str">
            <v>407</v>
          </cell>
          <cell r="F889">
            <v>0</v>
          </cell>
          <cell r="G889">
            <v>4</v>
          </cell>
          <cell r="H889" t="str">
            <v>2010-04-30</v>
          </cell>
        </row>
        <row r="890">
          <cell r="A890" t="str">
            <v>481004</v>
          </cell>
          <cell r="B890" t="str">
            <v>1015</v>
          </cell>
          <cell r="C890">
            <v>-26090.36</v>
          </cell>
          <cell r="D890" t="str">
            <v>204</v>
          </cell>
          <cell r="E890" t="str">
            <v>407</v>
          </cell>
          <cell r="F890">
            <v>0</v>
          </cell>
          <cell r="G890">
            <v>4</v>
          </cell>
          <cell r="H890" t="str">
            <v>2010-04-30</v>
          </cell>
        </row>
        <row r="891">
          <cell r="A891" t="str">
            <v>481000</v>
          </cell>
          <cell r="B891" t="str">
            <v>1015</v>
          </cell>
          <cell r="C891">
            <v>-5953.27</v>
          </cell>
          <cell r="D891" t="str">
            <v>204</v>
          </cell>
          <cell r="E891" t="str">
            <v>407</v>
          </cell>
          <cell r="F891">
            <v>0</v>
          </cell>
          <cell r="G891">
            <v>5</v>
          </cell>
          <cell r="H891" t="str">
            <v>2010-05-31</v>
          </cell>
        </row>
        <row r="892">
          <cell r="A892" t="str">
            <v>480000</v>
          </cell>
          <cell r="B892" t="str">
            <v>1015</v>
          </cell>
          <cell r="C892">
            <v>-12173018.5</v>
          </cell>
          <cell r="D892" t="str">
            <v>204</v>
          </cell>
          <cell r="E892" t="str">
            <v>407</v>
          </cell>
          <cell r="F892">
            <v>0</v>
          </cell>
          <cell r="G892">
            <v>6</v>
          </cell>
          <cell r="H892" t="str">
            <v>2010-06-30</v>
          </cell>
        </row>
        <row r="893">
          <cell r="A893" t="str">
            <v>481006</v>
          </cell>
          <cell r="B893" t="str">
            <v>1015</v>
          </cell>
          <cell r="C893">
            <v>381311.19</v>
          </cell>
          <cell r="D893" t="str">
            <v>204</v>
          </cell>
          <cell r="E893" t="str">
            <v>407</v>
          </cell>
          <cell r="F893">
            <v>0</v>
          </cell>
          <cell r="G893">
            <v>7</v>
          </cell>
          <cell r="H893" t="str">
            <v>2009-07-31</v>
          </cell>
        </row>
        <row r="894">
          <cell r="A894" t="str">
            <v>480001</v>
          </cell>
          <cell r="B894" t="str">
            <v>1015</v>
          </cell>
          <cell r="C894">
            <v>117298.01</v>
          </cell>
          <cell r="D894" t="str">
            <v>204</v>
          </cell>
          <cell r="E894" t="str">
            <v>407</v>
          </cell>
          <cell r="F894">
            <v>0</v>
          </cell>
          <cell r="G894">
            <v>9</v>
          </cell>
          <cell r="H894" t="str">
            <v>2009-09-30</v>
          </cell>
        </row>
        <row r="895">
          <cell r="A895" t="str">
            <v>480001</v>
          </cell>
          <cell r="B895" t="str">
            <v>1015</v>
          </cell>
          <cell r="C895">
            <v>1346.64</v>
          </cell>
          <cell r="D895" t="str">
            <v>204</v>
          </cell>
          <cell r="E895" t="str">
            <v>407</v>
          </cell>
          <cell r="F895">
            <v>0</v>
          </cell>
          <cell r="G895">
            <v>9</v>
          </cell>
          <cell r="H895" t="str">
            <v>2009-09-30</v>
          </cell>
        </row>
        <row r="896">
          <cell r="A896" t="str">
            <v>480001</v>
          </cell>
          <cell r="B896" t="str">
            <v>1015</v>
          </cell>
          <cell r="C896">
            <v>-6401960.9900000002</v>
          </cell>
          <cell r="D896" t="str">
            <v>204</v>
          </cell>
          <cell r="E896" t="str">
            <v>407</v>
          </cell>
          <cell r="F896">
            <v>0</v>
          </cell>
          <cell r="G896">
            <v>11</v>
          </cell>
          <cell r="H896" t="str">
            <v>2009-11-30</v>
          </cell>
        </row>
        <row r="897">
          <cell r="A897" t="str">
            <v>480001</v>
          </cell>
          <cell r="B897" t="str">
            <v>1015</v>
          </cell>
          <cell r="C897">
            <v>-11311.67</v>
          </cell>
          <cell r="D897" t="str">
            <v>204</v>
          </cell>
          <cell r="E897" t="str">
            <v>407</v>
          </cell>
          <cell r="F897">
            <v>0</v>
          </cell>
          <cell r="G897">
            <v>11</v>
          </cell>
          <cell r="H897" t="str">
            <v>2009-11-30</v>
          </cell>
        </row>
        <row r="898">
          <cell r="A898" t="str">
            <v>480001</v>
          </cell>
          <cell r="B898" t="str">
            <v>1015</v>
          </cell>
          <cell r="C898">
            <v>5416195.9299999997</v>
          </cell>
          <cell r="D898" t="str">
            <v>204</v>
          </cell>
          <cell r="E898" t="str">
            <v>407</v>
          </cell>
          <cell r="F898">
            <v>0</v>
          </cell>
          <cell r="G898">
            <v>1</v>
          </cell>
          <cell r="H898" t="str">
            <v>2010-01-31</v>
          </cell>
        </row>
        <row r="899">
          <cell r="A899" t="str">
            <v>480001</v>
          </cell>
          <cell r="B899" t="str">
            <v>1015</v>
          </cell>
          <cell r="C899">
            <v>7960</v>
          </cell>
          <cell r="D899" t="str">
            <v>204</v>
          </cell>
          <cell r="E899" t="str">
            <v>407</v>
          </cell>
          <cell r="F899">
            <v>0</v>
          </cell>
          <cell r="G899">
            <v>3</v>
          </cell>
          <cell r="H899" t="str">
            <v>2010-03-31</v>
          </cell>
        </row>
        <row r="900">
          <cell r="A900" t="str">
            <v>481004</v>
          </cell>
          <cell r="B900" t="str">
            <v>1015</v>
          </cell>
          <cell r="C900">
            <v>-11526.52</v>
          </cell>
          <cell r="D900" t="str">
            <v>204</v>
          </cell>
          <cell r="E900" t="str">
            <v>407</v>
          </cell>
          <cell r="F900">
            <v>0</v>
          </cell>
          <cell r="G900">
            <v>10</v>
          </cell>
          <cell r="H900" t="str">
            <v>2009-10-31</v>
          </cell>
        </row>
        <row r="901">
          <cell r="A901" t="str">
            <v>480000</v>
          </cell>
          <cell r="B901" t="str">
            <v>1015</v>
          </cell>
          <cell r="C901">
            <v>-46591.33</v>
          </cell>
          <cell r="D901" t="str">
            <v>204</v>
          </cell>
          <cell r="E901" t="str">
            <v>407</v>
          </cell>
          <cell r="F901">
            <v>0</v>
          </cell>
          <cell r="G901">
            <v>11</v>
          </cell>
          <cell r="H901" t="str">
            <v>2009-11-30</v>
          </cell>
        </row>
        <row r="902">
          <cell r="A902" t="str">
            <v>481004</v>
          </cell>
          <cell r="B902" t="str">
            <v>1015</v>
          </cell>
          <cell r="C902">
            <v>-41321.53</v>
          </cell>
          <cell r="D902" t="str">
            <v>204</v>
          </cell>
          <cell r="E902" t="str">
            <v>407</v>
          </cell>
          <cell r="F902">
            <v>0</v>
          </cell>
          <cell r="G902">
            <v>12</v>
          </cell>
          <cell r="H902" t="str">
            <v>2009-12-31</v>
          </cell>
        </row>
        <row r="903">
          <cell r="A903" t="str">
            <v>481004</v>
          </cell>
          <cell r="B903" t="str">
            <v>1015</v>
          </cell>
          <cell r="C903">
            <v>-16307129.73</v>
          </cell>
          <cell r="D903" t="str">
            <v>204</v>
          </cell>
          <cell r="E903" t="str">
            <v>407</v>
          </cell>
          <cell r="F903">
            <v>0</v>
          </cell>
          <cell r="G903">
            <v>2</v>
          </cell>
          <cell r="H903" t="str">
            <v>2010-02-28</v>
          </cell>
        </row>
        <row r="904">
          <cell r="A904" t="str">
            <v>481004</v>
          </cell>
          <cell r="B904" t="str">
            <v>1015</v>
          </cell>
          <cell r="C904">
            <v>-4742252.43</v>
          </cell>
          <cell r="D904" t="str">
            <v>204</v>
          </cell>
          <cell r="E904" t="str">
            <v>407</v>
          </cell>
          <cell r="F904">
            <v>0</v>
          </cell>
          <cell r="G904">
            <v>6</v>
          </cell>
          <cell r="H904" t="str">
            <v>2010-06-30</v>
          </cell>
        </row>
        <row r="905">
          <cell r="A905" t="str">
            <v>480001</v>
          </cell>
          <cell r="B905" t="str">
            <v>1015</v>
          </cell>
          <cell r="C905">
            <v>826508.06</v>
          </cell>
          <cell r="D905" t="str">
            <v>204</v>
          </cell>
          <cell r="E905" t="str">
            <v>407</v>
          </cell>
          <cell r="F905">
            <v>0</v>
          </cell>
          <cell r="G905">
            <v>7</v>
          </cell>
          <cell r="H905" t="str">
            <v>2009-07-31</v>
          </cell>
        </row>
        <row r="906">
          <cell r="A906" t="str">
            <v>481006</v>
          </cell>
          <cell r="B906" t="str">
            <v>1015</v>
          </cell>
          <cell r="C906">
            <v>83975.56</v>
          </cell>
          <cell r="D906" t="str">
            <v>204</v>
          </cell>
          <cell r="E906" t="str">
            <v>407</v>
          </cell>
          <cell r="F906">
            <v>0</v>
          </cell>
          <cell r="G906">
            <v>9</v>
          </cell>
          <cell r="H906" t="str">
            <v>2009-09-30</v>
          </cell>
        </row>
        <row r="907">
          <cell r="A907" t="str">
            <v>481006</v>
          </cell>
          <cell r="B907" t="str">
            <v>1015</v>
          </cell>
          <cell r="C907">
            <v>-5812.41</v>
          </cell>
          <cell r="D907" t="str">
            <v>204</v>
          </cell>
          <cell r="E907" t="str">
            <v>407</v>
          </cell>
          <cell r="F907">
            <v>0</v>
          </cell>
          <cell r="G907">
            <v>11</v>
          </cell>
          <cell r="H907" t="str">
            <v>2009-11-30</v>
          </cell>
        </row>
        <row r="908">
          <cell r="A908" t="str">
            <v>481006</v>
          </cell>
          <cell r="B908" t="str">
            <v>1015</v>
          </cell>
          <cell r="C908">
            <v>2409633.2400000002</v>
          </cell>
          <cell r="D908" t="str">
            <v>204</v>
          </cell>
          <cell r="E908" t="str">
            <v>407</v>
          </cell>
          <cell r="F908">
            <v>0</v>
          </cell>
          <cell r="G908">
            <v>1</v>
          </cell>
          <cell r="H908" t="str">
            <v>2010-01-31</v>
          </cell>
        </row>
        <row r="909">
          <cell r="A909" t="str">
            <v>480001</v>
          </cell>
          <cell r="B909" t="str">
            <v>1015</v>
          </cell>
          <cell r="C909">
            <v>11310</v>
          </cell>
          <cell r="D909" t="str">
            <v>204</v>
          </cell>
          <cell r="E909" t="str">
            <v>407</v>
          </cell>
          <cell r="F909">
            <v>0</v>
          </cell>
          <cell r="G909">
            <v>4</v>
          </cell>
          <cell r="H909" t="str">
            <v>2010-04-30</v>
          </cell>
        </row>
        <row r="910">
          <cell r="A910" t="str">
            <v>481006</v>
          </cell>
          <cell r="B910" t="str">
            <v>1015</v>
          </cell>
          <cell r="C910">
            <v>2941183</v>
          </cell>
          <cell r="D910" t="str">
            <v>204</v>
          </cell>
          <cell r="E910" t="str">
            <v>407</v>
          </cell>
          <cell r="F910">
            <v>0</v>
          </cell>
          <cell r="G910">
            <v>6</v>
          </cell>
          <cell r="H910" t="str">
            <v>2010-06-30</v>
          </cell>
        </row>
        <row r="911">
          <cell r="A911" t="str">
            <v>480000</v>
          </cell>
          <cell r="B911" t="str">
            <v>1015</v>
          </cell>
          <cell r="C911">
            <v>-6791731.0499999998</v>
          </cell>
          <cell r="D911" t="str">
            <v>204</v>
          </cell>
          <cell r="E911" t="str">
            <v>407</v>
          </cell>
          <cell r="F911">
            <v>0</v>
          </cell>
          <cell r="G911">
            <v>8</v>
          </cell>
          <cell r="H911" t="str">
            <v>2009-08-31</v>
          </cell>
        </row>
        <row r="912">
          <cell r="A912" t="str">
            <v>481004</v>
          </cell>
          <cell r="B912" t="str">
            <v>1015</v>
          </cell>
          <cell r="C912">
            <v>-2359016.14</v>
          </cell>
          <cell r="D912" t="str">
            <v>204</v>
          </cell>
          <cell r="E912" t="str">
            <v>407</v>
          </cell>
          <cell r="F912">
            <v>0</v>
          </cell>
          <cell r="G912">
            <v>8</v>
          </cell>
          <cell r="H912" t="str">
            <v>2009-08-31</v>
          </cell>
        </row>
        <row r="913">
          <cell r="A913" t="str">
            <v>480000</v>
          </cell>
          <cell r="B913" t="str">
            <v>1015</v>
          </cell>
          <cell r="C913">
            <v>-26496.71</v>
          </cell>
          <cell r="D913" t="str">
            <v>204</v>
          </cell>
          <cell r="E913" t="str">
            <v>407</v>
          </cell>
          <cell r="F913">
            <v>0</v>
          </cell>
          <cell r="G913">
            <v>10</v>
          </cell>
          <cell r="H913" t="str">
            <v>2009-10-31</v>
          </cell>
        </row>
        <row r="914">
          <cell r="A914" t="str">
            <v>480000</v>
          </cell>
          <cell r="B914" t="str">
            <v>1015</v>
          </cell>
          <cell r="C914">
            <v>-12109021.699999999</v>
          </cell>
          <cell r="D914" t="str">
            <v>204</v>
          </cell>
          <cell r="E914" t="str">
            <v>407</v>
          </cell>
          <cell r="F914">
            <v>0</v>
          </cell>
          <cell r="G914">
            <v>10</v>
          </cell>
          <cell r="H914" t="str">
            <v>2009-10-31</v>
          </cell>
        </row>
        <row r="915">
          <cell r="A915" t="str">
            <v>481004</v>
          </cell>
          <cell r="B915" t="str">
            <v>1015</v>
          </cell>
          <cell r="C915">
            <v>-17147462.239999998</v>
          </cell>
          <cell r="D915" t="str">
            <v>204</v>
          </cell>
          <cell r="E915" t="str">
            <v>407</v>
          </cell>
          <cell r="F915">
            <v>0</v>
          </cell>
          <cell r="G915">
            <v>12</v>
          </cell>
          <cell r="H915" t="str">
            <v>2009-12-31</v>
          </cell>
        </row>
        <row r="916">
          <cell r="A916" t="str">
            <v>480000</v>
          </cell>
          <cell r="B916" t="str">
            <v>1015</v>
          </cell>
          <cell r="C916">
            <v>-52845105.310000002</v>
          </cell>
          <cell r="D916" t="str">
            <v>204</v>
          </cell>
          <cell r="E916" t="str">
            <v>407</v>
          </cell>
          <cell r="F916">
            <v>0</v>
          </cell>
          <cell r="G916">
            <v>1</v>
          </cell>
          <cell r="H916" t="str">
            <v>2010-01-31</v>
          </cell>
        </row>
        <row r="917">
          <cell r="A917" t="str">
            <v>480000</v>
          </cell>
          <cell r="B917" t="str">
            <v>1015</v>
          </cell>
          <cell r="C917">
            <v>-36697837.890000001</v>
          </cell>
          <cell r="D917" t="str">
            <v>204</v>
          </cell>
          <cell r="E917" t="str">
            <v>407</v>
          </cell>
          <cell r="F917">
            <v>0</v>
          </cell>
          <cell r="G917">
            <v>2</v>
          </cell>
          <cell r="H917" t="str">
            <v>2010-02-28</v>
          </cell>
        </row>
        <row r="918">
          <cell r="A918" t="str">
            <v>481004</v>
          </cell>
          <cell r="B918" t="str">
            <v>1015</v>
          </cell>
          <cell r="C918">
            <v>-39072.06</v>
          </cell>
          <cell r="D918" t="str">
            <v>204</v>
          </cell>
          <cell r="E918" t="str">
            <v>407</v>
          </cell>
          <cell r="F918">
            <v>0</v>
          </cell>
          <cell r="G918">
            <v>2</v>
          </cell>
          <cell r="H918" t="str">
            <v>2010-02-28</v>
          </cell>
        </row>
        <row r="919">
          <cell r="A919" t="str">
            <v>481004</v>
          </cell>
          <cell r="B919" t="str">
            <v>1015</v>
          </cell>
          <cell r="C919">
            <v>-34564.629999999997</v>
          </cell>
          <cell r="D919" t="str">
            <v>204</v>
          </cell>
          <cell r="E919" t="str">
            <v>407</v>
          </cell>
          <cell r="F919">
            <v>0</v>
          </cell>
          <cell r="G919">
            <v>3</v>
          </cell>
          <cell r="H919" t="str">
            <v>2010-03-31</v>
          </cell>
        </row>
        <row r="920">
          <cell r="A920" t="str">
            <v>481004</v>
          </cell>
          <cell r="B920" t="str">
            <v>1015</v>
          </cell>
          <cell r="C920">
            <v>-10058.65</v>
          </cell>
          <cell r="D920" t="str">
            <v>204</v>
          </cell>
          <cell r="E920" t="str">
            <v>407</v>
          </cell>
          <cell r="F920">
            <v>0</v>
          </cell>
          <cell r="G920">
            <v>6</v>
          </cell>
          <cell r="H920" t="str">
            <v>2010-06-30</v>
          </cell>
        </row>
        <row r="921">
          <cell r="A921" t="str">
            <v>480000</v>
          </cell>
          <cell r="B921" t="str">
            <v>1015</v>
          </cell>
          <cell r="C921">
            <v>0</v>
          </cell>
          <cell r="D921" t="str">
            <v>204</v>
          </cell>
          <cell r="E921" t="str">
            <v>408</v>
          </cell>
          <cell r="F921">
            <v>0</v>
          </cell>
          <cell r="G921">
            <v>9</v>
          </cell>
          <cell r="H921" t="str">
            <v>2009-09-30</v>
          </cell>
        </row>
        <row r="922">
          <cell r="A922" t="str">
            <v>481002</v>
          </cell>
          <cell r="B922" t="str">
            <v>1015</v>
          </cell>
          <cell r="C922">
            <v>-135712</v>
          </cell>
          <cell r="D922" t="str">
            <v>204</v>
          </cell>
          <cell r="E922" t="str">
            <v>411</v>
          </cell>
          <cell r="F922">
            <v>0</v>
          </cell>
          <cell r="G922">
            <v>10</v>
          </cell>
          <cell r="H922" t="str">
            <v>2009-10-31</v>
          </cell>
        </row>
        <row r="923">
          <cell r="A923" t="str">
            <v>481005</v>
          </cell>
          <cell r="B923" t="str">
            <v>1015</v>
          </cell>
          <cell r="C923">
            <v>-666750</v>
          </cell>
          <cell r="D923" t="str">
            <v>204</v>
          </cell>
          <cell r="E923" t="str">
            <v>411</v>
          </cell>
          <cell r="F923">
            <v>0</v>
          </cell>
          <cell r="G923">
            <v>12</v>
          </cell>
          <cell r="H923" t="str">
            <v>2009-12-31</v>
          </cell>
        </row>
        <row r="924">
          <cell r="A924" t="str">
            <v>481005</v>
          </cell>
          <cell r="B924" t="str">
            <v>1015</v>
          </cell>
          <cell r="C924">
            <v>-892482.57</v>
          </cell>
          <cell r="D924" t="str">
            <v>204</v>
          </cell>
          <cell r="E924" t="str">
            <v>411</v>
          </cell>
          <cell r="F924">
            <v>0</v>
          </cell>
          <cell r="G924">
            <v>1</v>
          </cell>
          <cell r="H924" t="str">
            <v>2010-01-31</v>
          </cell>
        </row>
        <row r="925">
          <cell r="A925" t="str">
            <v>481005</v>
          </cell>
          <cell r="B925" t="str">
            <v>1015</v>
          </cell>
          <cell r="C925">
            <v>-156294.31</v>
          </cell>
          <cell r="D925" t="str">
            <v>204</v>
          </cell>
          <cell r="E925" t="str">
            <v>411</v>
          </cell>
          <cell r="F925">
            <v>0</v>
          </cell>
          <cell r="G925">
            <v>4</v>
          </cell>
          <cell r="H925" t="str">
            <v>2010-04-30</v>
          </cell>
        </row>
        <row r="926">
          <cell r="A926" t="str">
            <v>481002</v>
          </cell>
          <cell r="B926" t="str">
            <v>1015</v>
          </cell>
          <cell r="C926">
            <v>-445669.22</v>
          </cell>
          <cell r="D926" t="str">
            <v>204</v>
          </cell>
          <cell r="E926" t="str">
            <v>411</v>
          </cell>
          <cell r="F926">
            <v>0</v>
          </cell>
          <cell r="G926">
            <v>5</v>
          </cell>
          <cell r="H926" t="str">
            <v>2010-05-31</v>
          </cell>
        </row>
        <row r="927">
          <cell r="A927" t="str">
            <v>481002</v>
          </cell>
          <cell r="B927" t="str">
            <v>1015</v>
          </cell>
          <cell r="C927">
            <v>-423219.26</v>
          </cell>
          <cell r="D927" t="str">
            <v>204</v>
          </cell>
          <cell r="E927" t="str">
            <v>411</v>
          </cell>
          <cell r="F927">
            <v>0</v>
          </cell>
          <cell r="G927">
            <v>1</v>
          </cell>
          <cell r="H927" t="str">
            <v>2010-01-31</v>
          </cell>
        </row>
        <row r="928">
          <cell r="A928" t="str">
            <v>481005</v>
          </cell>
          <cell r="B928" t="str">
            <v>1015</v>
          </cell>
          <cell r="C928">
            <v>-387440.65</v>
          </cell>
          <cell r="D928" t="str">
            <v>204</v>
          </cell>
          <cell r="E928" t="str">
            <v>411</v>
          </cell>
          <cell r="F928">
            <v>0</v>
          </cell>
          <cell r="G928">
            <v>2</v>
          </cell>
          <cell r="H928" t="str">
            <v>2010-02-28</v>
          </cell>
        </row>
        <row r="929">
          <cell r="A929" t="str">
            <v>481005</v>
          </cell>
          <cell r="B929" t="str">
            <v>1015</v>
          </cell>
          <cell r="C929">
            <v>-6896.71</v>
          </cell>
          <cell r="D929" t="str">
            <v>204</v>
          </cell>
          <cell r="E929" t="str">
            <v>411</v>
          </cell>
          <cell r="F929">
            <v>0</v>
          </cell>
          <cell r="G929">
            <v>3</v>
          </cell>
          <cell r="H929" t="str">
            <v>2010-03-31</v>
          </cell>
        </row>
        <row r="930">
          <cell r="A930" t="str">
            <v>481005</v>
          </cell>
          <cell r="B930" t="str">
            <v>1015</v>
          </cell>
          <cell r="C930">
            <v>-1839.61</v>
          </cell>
          <cell r="D930" t="str">
            <v>204</v>
          </cell>
          <cell r="E930" t="str">
            <v>411</v>
          </cell>
          <cell r="F930">
            <v>0</v>
          </cell>
          <cell r="G930">
            <v>5</v>
          </cell>
          <cell r="H930" t="str">
            <v>2010-05-31</v>
          </cell>
        </row>
        <row r="931">
          <cell r="A931" t="str">
            <v>481005</v>
          </cell>
          <cell r="B931" t="str">
            <v>1015</v>
          </cell>
          <cell r="C931">
            <v>-236283.65</v>
          </cell>
          <cell r="D931" t="str">
            <v>204</v>
          </cell>
          <cell r="E931" t="str">
            <v>411</v>
          </cell>
          <cell r="F931">
            <v>0</v>
          </cell>
          <cell r="G931">
            <v>5</v>
          </cell>
          <cell r="H931" t="str">
            <v>2010-05-31</v>
          </cell>
        </row>
        <row r="932">
          <cell r="A932" t="str">
            <v>481002</v>
          </cell>
          <cell r="B932" t="str">
            <v>1015</v>
          </cell>
          <cell r="C932">
            <v>-101997</v>
          </cell>
          <cell r="D932" t="str">
            <v>204</v>
          </cell>
          <cell r="E932" t="str">
            <v>411</v>
          </cell>
          <cell r="F932">
            <v>0</v>
          </cell>
          <cell r="G932">
            <v>7</v>
          </cell>
          <cell r="H932" t="str">
            <v>2009-07-31</v>
          </cell>
        </row>
        <row r="933">
          <cell r="A933" t="str">
            <v>481005</v>
          </cell>
          <cell r="B933" t="str">
            <v>1015</v>
          </cell>
          <cell r="C933">
            <v>-341936</v>
          </cell>
          <cell r="D933" t="str">
            <v>204</v>
          </cell>
          <cell r="E933" t="str">
            <v>411</v>
          </cell>
          <cell r="F933">
            <v>0</v>
          </cell>
          <cell r="G933">
            <v>7</v>
          </cell>
          <cell r="H933" t="str">
            <v>2009-07-31</v>
          </cell>
        </row>
        <row r="934">
          <cell r="A934" t="str">
            <v>481005</v>
          </cell>
          <cell r="B934" t="str">
            <v>1015</v>
          </cell>
          <cell r="C934">
            <v>0</v>
          </cell>
          <cell r="D934" t="str">
            <v>204</v>
          </cell>
          <cell r="E934" t="str">
            <v>411</v>
          </cell>
          <cell r="F934">
            <v>0</v>
          </cell>
          <cell r="G934">
            <v>8</v>
          </cell>
          <cell r="H934" t="str">
            <v>2009-08-31</v>
          </cell>
        </row>
        <row r="935">
          <cell r="A935" t="str">
            <v>481002</v>
          </cell>
          <cell r="B935" t="str">
            <v>1015</v>
          </cell>
          <cell r="C935">
            <v>-455817.9</v>
          </cell>
          <cell r="D935" t="str">
            <v>204</v>
          </cell>
          <cell r="E935" t="str">
            <v>411</v>
          </cell>
          <cell r="F935">
            <v>0</v>
          </cell>
          <cell r="G935">
            <v>3</v>
          </cell>
          <cell r="H935" t="str">
            <v>2010-03-31</v>
          </cell>
        </row>
        <row r="936">
          <cell r="A936" t="str">
            <v>481005</v>
          </cell>
          <cell r="B936" t="str">
            <v>1015</v>
          </cell>
          <cell r="C936">
            <v>-360668</v>
          </cell>
          <cell r="D936" t="str">
            <v>204</v>
          </cell>
          <cell r="E936" t="str">
            <v>411</v>
          </cell>
          <cell r="F936">
            <v>0</v>
          </cell>
          <cell r="G936">
            <v>9</v>
          </cell>
          <cell r="H936" t="str">
            <v>2009-09-30</v>
          </cell>
        </row>
        <row r="937">
          <cell r="A937" t="str">
            <v>481005</v>
          </cell>
          <cell r="B937" t="str">
            <v>1015</v>
          </cell>
          <cell r="C937">
            <v>-19324</v>
          </cell>
          <cell r="D937" t="str">
            <v>204</v>
          </cell>
          <cell r="E937" t="str">
            <v>411</v>
          </cell>
          <cell r="F937">
            <v>0</v>
          </cell>
          <cell r="G937">
            <v>1</v>
          </cell>
          <cell r="H937" t="str">
            <v>2010-01-31</v>
          </cell>
        </row>
        <row r="938">
          <cell r="A938" t="str">
            <v>481005</v>
          </cell>
          <cell r="B938" t="str">
            <v>1015</v>
          </cell>
          <cell r="C938">
            <v>-47156.38</v>
          </cell>
          <cell r="D938" t="str">
            <v>204</v>
          </cell>
          <cell r="E938" t="str">
            <v>411</v>
          </cell>
          <cell r="F938">
            <v>0</v>
          </cell>
          <cell r="G938">
            <v>6</v>
          </cell>
          <cell r="H938" t="str">
            <v>2010-06-30</v>
          </cell>
        </row>
        <row r="939">
          <cell r="A939" t="str">
            <v>481005</v>
          </cell>
          <cell r="B939" t="str">
            <v>1015</v>
          </cell>
          <cell r="C939">
            <v>-465915</v>
          </cell>
          <cell r="D939" t="str">
            <v>204</v>
          </cell>
          <cell r="E939" t="str">
            <v>411</v>
          </cell>
          <cell r="F939">
            <v>0</v>
          </cell>
          <cell r="G939">
            <v>10</v>
          </cell>
          <cell r="H939" t="str">
            <v>2009-10-31</v>
          </cell>
        </row>
        <row r="940">
          <cell r="A940" t="str">
            <v>481002</v>
          </cell>
          <cell r="B940" t="str">
            <v>1015</v>
          </cell>
          <cell r="C940">
            <v>-141531</v>
          </cell>
          <cell r="D940" t="str">
            <v>204</v>
          </cell>
          <cell r="E940" t="str">
            <v>411</v>
          </cell>
          <cell r="F940">
            <v>0</v>
          </cell>
          <cell r="G940">
            <v>11</v>
          </cell>
          <cell r="H940" t="str">
            <v>2009-11-30</v>
          </cell>
        </row>
        <row r="941">
          <cell r="A941" t="str">
            <v>481005</v>
          </cell>
          <cell r="B941" t="str">
            <v>1015</v>
          </cell>
          <cell r="C941">
            <v>-8228</v>
          </cell>
          <cell r="D941" t="str">
            <v>204</v>
          </cell>
          <cell r="E941" t="str">
            <v>411</v>
          </cell>
          <cell r="F941">
            <v>0</v>
          </cell>
          <cell r="G941">
            <v>12</v>
          </cell>
          <cell r="H941" t="str">
            <v>2009-12-31</v>
          </cell>
        </row>
        <row r="942">
          <cell r="A942" t="str">
            <v>481002</v>
          </cell>
          <cell r="B942" t="str">
            <v>1015</v>
          </cell>
          <cell r="C942">
            <v>-420741.14</v>
          </cell>
          <cell r="D942" t="str">
            <v>204</v>
          </cell>
          <cell r="E942" t="str">
            <v>411</v>
          </cell>
          <cell r="F942">
            <v>0</v>
          </cell>
          <cell r="G942">
            <v>2</v>
          </cell>
          <cell r="H942" t="str">
            <v>2010-02-28</v>
          </cell>
        </row>
        <row r="943">
          <cell r="A943" t="str">
            <v>481005</v>
          </cell>
          <cell r="B943" t="str">
            <v>1015</v>
          </cell>
          <cell r="C943">
            <v>5461.48</v>
          </cell>
          <cell r="D943" t="str">
            <v>204</v>
          </cell>
          <cell r="E943" t="str">
            <v>411</v>
          </cell>
          <cell r="F943">
            <v>0</v>
          </cell>
          <cell r="G943">
            <v>6</v>
          </cell>
          <cell r="H943" t="str">
            <v>2010-06-30</v>
          </cell>
        </row>
        <row r="944">
          <cell r="A944" t="str">
            <v>481002</v>
          </cell>
          <cell r="B944" t="str">
            <v>1015</v>
          </cell>
          <cell r="C944">
            <v>-157956</v>
          </cell>
          <cell r="D944" t="str">
            <v>204</v>
          </cell>
          <cell r="E944" t="str">
            <v>411</v>
          </cell>
          <cell r="F944">
            <v>0</v>
          </cell>
          <cell r="G944">
            <v>8</v>
          </cell>
          <cell r="H944" t="str">
            <v>2009-08-31</v>
          </cell>
        </row>
        <row r="945">
          <cell r="A945" t="str">
            <v>481005</v>
          </cell>
          <cell r="B945" t="str">
            <v>1015</v>
          </cell>
          <cell r="C945">
            <v>-436065</v>
          </cell>
          <cell r="D945" t="str">
            <v>204</v>
          </cell>
          <cell r="E945" t="str">
            <v>411</v>
          </cell>
          <cell r="F945">
            <v>0</v>
          </cell>
          <cell r="G945">
            <v>8</v>
          </cell>
          <cell r="H945" t="str">
            <v>2009-08-31</v>
          </cell>
        </row>
        <row r="946">
          <cell r="A946" t="str">
            <v>481005</v>
          </cell>
          <cell r="B946" t="str">
            <v>1015</v>
          </cell>
          <cell r="C946">
            <v>-5781</v>
          </cell>
          <cell r="D946" t="str">
            <v>204</v>
          </cell>
          <cell r="E946" t="str">
            <v>411</v>
          </cell>
          <cell r="F946">
            <v>0</v>
          </cell>
          <cell r="G946">
            <v>11</v>
          </cell>
          <cell r="H946" t="str">
            <v>2009-11-30</v>
          </cell>
        </row>
        <row r="947">
          <cell r="A947" t="str">
            <v>481005</v>
          </cell>
          <cell r="B947" t="str">
            <v>1015</v>
          </cell>
          <cell r="C947">
            <v>-2458</v>
          </cell>
          <cell r="D947" t="str">
            <v>204</v>
          </cell>
          <cell r="E947" t="str">
            <v>411</v>
          </cell>
          <cell r="F947">
            <v>0</v>
          </cell>
          <cell r="G947">
            <v>10</v>
          </cell>
          <cell r="H947" t="str">
            <v>2009-10-31</v>
          </cell>
        </row>
        <row r="948">
          <cell r="A948" t="str">
            <v>481005</v>
          </cell>
          <cell r="B948" t="str">
            <v>1015</v>
          </cell>
          <cell r="C948">
            <v>-657805</v>
          </cell>
          <cell r="D948" t="str">
            <v>204</v>
          </cell>
          <cell r="E948" t="str">
            <v>411</v>
          </cell>
          <cell r="F948">
            <v>0</v>
          </cell>
          <cell r="G948">
            <v>11</v>
          </cell>
          <cell r="H948" t="str">
            <v>2009-11-30</v>
          </cell>
        </row>
        <row r="949">
          <cell r="A949" t="str">
            <v>481002</v>
          </cell>
          <cell r="B949" t="str">
            <v>1015</v>
          </cell>
          <cell r="C949">
            <v>-79952</v>
          </cell>
          <cell r="D949" t="str">
            <v>204</v>
          </cell>
          <cell r="E949" t="str">
            <v>411</v>
          </cell>
          <cell r="F949">
            <v>0</v>
          </cell>
          <cell r="G949">
            <v>12</v>
          </cell>
          <cell r="H949" t="str">
            <v>2009-12-31</v>
          </cell>
        </row>
        <row r="950">
          <cell r="A950" t="str">
            <v>481005</v>
          </cell>
          <cell r="B950" t="str">
            <v>1015</v>
          </cell>
          <cell r="C950">
            <v>-377336.66</v>
          </cell>
          <cell r="D950" t="str">
            <v>204</v>
          </cell>
          <cell r="E950" t="str">
            <v>411</v>
          </cell>
          <cell r="F950">
            <v>0</v>
          </cell>
          <cell r="G950">
            <v>3</v>
          </cell>
          <cell r="H950" t="str">
            <v>2010-03-31</v>
          </cell>
        </row>
        <row r="951">
          <cell r="A951" t="str">
            <v>481005</v>
          </cell>
          <cell r="B951" t="str">
            <v>1015</v>
          </cell>
          <cell r="C951">
            <v>-3824.45</v>
          </cell>
          <cell r="D951" t="str">
            <v>204</v>
          </cell>
          <cell r="E951" t="str">
            <v>411</v>
          </cell>
          <cell r="F951">
            <v>0</v>
          </cell>
          <cell r="G951">
            <v>4</v>
          </cell>
          <cell r="H951" t="str">
            <v>2010-04-30</v>
          </cell>
        </row>
        <row r="952">
          <cell r="A952" t="str">
            <v>481005</v>
          </cell>
          <cell r="B952" t="str">
            <v>1015</v>
          </cell>
          <cell r="C952">
            <v>0</v>
          </cell>
          <cell r="D952" t="str">
            <v>204</v>
          </cell>
          <cell r="E952" t="str">
            <v>411</v>
          </cell>
          <cell r="F952">
            <v>0</v>
          </cell>
          <cell r="G952">
            <v>7</v>
          </cell>
          <cell r="H952" t="str">
            <v>2009-07-31</v>
          </cell>
        </row>
        <row r="953">
          <cell r="A953" t="str">
            <v>481002</v>
          </cell>
          <cell r="B953" t="str">
            <v>1015</v>
          </cell>
          <cell r="C953">
            <v>-110761</v>
          </cell>
          <cell r="D953" t="str">
            <v>204</v>
          </cell>
          <cell r="E953" t="str">
            <v>411</v>
          </cell>
          <cell r="F953">
            <v>0</v>
          </cell>
          <cell r="G953">
            <v>9</v>
          </cell>
          <cell r="H953" t="str">
            <v>2009-09-30</v>
          </cell>
        </row>
        <row r="954">
          <cell r="A954" t="str">
            <v>481005</v>
          </cell>
          <cell r="B954" t="str">
            <v>1015</v>
          </cell>
          <cell r="C954">
            <v>0</v>
          </cell>
          <cell r="D954" t="str">
            <v>204</v>
          </cell>
          <cell r="E954" t="str">
            <v>411</v>
          </cell>
          <cell r="F954">
            <v>0</v>
          </cell>
          <cell r="G954">
            <v>9</v>
          </cell>
          <cell r="H954" t="str">
            <v>2009-09-30</v>
          </cell>
        </row>
        <row r="955">
          <cell r="A955" t="str">
            <v>481005</v>
          </cell>
          <cell r="B955" t="str">
            <v>1015</v>
          </cell>
          <cell r="C955">
            <v>-8055.27</v>
          </cell>
          <cell r="D955" t="str">
            <v>204</v>
          </cell>
          <cell r="E955" t="str">
            <v>411</v>
          </cell>
          <cell r="F955">
            <v>0</v>
          </cell>
          <cell r="G955">
            <v>2</v>
          </cell>
          <cell r="H955" t="str">
            <v>2010-02-28</v>
          </cell>
        </row>
        <row r="956">
          <cell r="A956" t="str">
            <v>481002</v>
          </cell>
          <cell r="B956" t="str">
            <v>1015</v>
          </cell>
          <cell r="C956">
            <v>-493899.73</v>
          </cell>
          <cell r="D956" t="str">
            <v>204</v>
          </cell>
          <cell r="E956" t="str">
            <v>411</v>
          </cell>
          <cell r="F956">
            <v>0</v>
          </cell>
          <cell r="G956">
            <v>4</v>
          </cell>
          <cell r="H956" t="str">
            <v>2010-04-30</v>
          </cell>
        </row>
        <row r="957">
          <cell r="A957" t="str">
            <v>481002</v>
          </cell>
          <cell r="B957" t="str">
            <v>1015</v>
          </cell>
          <cell r="C957">
            <v>-502976.09</v>
          </cell>
          <cell r="D957" t="str">
            <v>204</v>
          </cell>
          <cell r="E957" t="str">
            <v>411</v>
          </cell>
          <cell r="F957">
            <v>0</v>
          </cell>
          <cell r="G957">
            <v>6</v>
          </cell>
          <cell r="H957" t="str">
            <v>2010-06-30</v>
          </cell>
        </row>
        <row r="958">
          <cell r="A958" t="str">
            <v>481000</v>
          </cell>
          <cell r="B958" t="str">
            <v>1015</v>
          </cell>
          <cell r="C958">
            <v>0</v>
          </cell>
          <cell r="D958" t="str">
            <v>204</v>
          </cell>
          <cell r="E958" t="str">
            <v>451</v>
          </cell>
          <cell r="F958">
            <v>0</v>
          </cell>
          <cell r="G958">
            <v>8</v>
          </cell>
          <cell r="H958" t="str">
            <v>2009-08-31</v>
          </cell>
        </row>
        <row r="959">
          <cell r="A959" t="str">
            <v>481004</v>
          </cell>
          <cell r="B959" t="str">
            <v>1015</v>
          </cell>
          <cell r="C959">
            <v>-77406</v>
          </cell>
          <cell r="D959" t="str">
            <v>204</v>
          </cell>
          <cell r="E959" t="str">
            <v>451</v>
          </cell>
          <cell r="F959">
            <v>0</v>
          </cell>
          <cell r="G959">
            <v>8</v>
          </cell>
          <cell r="H959" t="str">
            <v>2009-08-31</v>
          </cell>
        </row>
        <row r="960">
          <cell r="A960" t="str">
            <v>481000</v>
          </cell>
          <cell r="B960" t="str">
            <v>1015</v>
          </cell>
          <cell r="C960">
            <v>0</v>
          </cell>
          <cell r="D960" t="str">
            <v>204</v>
          </cell>
          <cell r="E960" t="str">
            <v>451</v>
          </cell>
          <cell r="F960">
            <v>0</v>
          </cell>
          <cell r="G960">
            <v>11</v>
          </cell>
          <cell r="H960" t="str">
            <v>2009-11-30</v>
          </cell>
        </row>
        <row r="961">
          <cell r="A961" t="str">
            <v>481004</v>
          </cell>
          <cell r="B961" t="str">
            <v>1015</v>
          </cell>
          <cell r="C961">
            <v>-51288</v>
          </cell>
          <cell r="D961" t="str">
            <v>204</v>
          </cell>
          <cell r="E961" t="str">
            <v>451</v>
          </cell>
          <cell r="F961">
            <v>0</v>
          </cell>
          <cell r="G961">
            <v>7</v>
          </cell>
          <cell r="H961" t="str">
            <v>2009-07-31</v>
          </cell>
        </row>
        <row r="962">
          <cell r="A962" t="str">
            <v>481000</v>
          </cell>
          <cell r="B962" t="str">
            <v>1015</v>
          </cell>
          <cell r="C962">
            <v>0</v>
          </cell>
          <cell r="D962" t="str">
            <v>204</v>
          </cell>
          <cell r="E962" t="str">
            <v>451</v>
          </cell>
          <cell r="F962">
            <v>0</v>
          </cell>
          <cell r="G962">
            <v>12</v>
          </cell>
          <cell r="H962" t="str">
            <v>2009-12-31</v>
          </cell>
        </row>
        <row r="963">
          <cell r="A963" t="str">
            <v>481004</v>
          </cell>
          <cell r="B963" t="str">
            <v>1015</v>
          </cell>
          <cell r="C963">
            <v>-123943.81</v>
          </cell>
          <cell r="D963" t="str">
            <v>204</v>
          </cell>
          <cell r="E963" t="str">
            <v>451</v>
          </cell>
          <cell r="F963">
            <v>0</v>
          </cell>
          <cell r="G963">
            <v>4</v>
          </cell>
          <cell r="H963" t="str">
            <v>2010-04-30</v>
          </cell>
        </row>
        <row r="964">
          <cell r="A964" t="str">
            <v>481004</v>
          </cell>
          <cell r="B964" t="str">
            <v>1015</v>
          </cell>
          <cell r="C964">
            <v>-96437.67</v>
          </cell>
          <cell r="D964" t="str">
            <v>204</v>
          </cell>
          <cell r="E964" t="str">
            <v>451</v>
          </cell>
          <cell r="F964">
            <v>0</v>
          </cell>
          <cell r="G964">
            <v>5</v>
          </cell>
          <cell r="H964" t="str">
            <v>2010-05-31</v>
          </cell>
        </row>
        <row r="965">
          <cell r="A965" t="str">
            <v>481000</v>
          </cell>
          <cell r="B965" t="str">
            <v>1015</v>
          </cell>
          <cell r="C965">
            <v>0</v>
          </cell>
          <cell r="D965" t="str">
            <v>204</v>
          </cell>
          <cell r="E965" t="str">
            <v>451</v>
          </cell>
          <cell r="F965">
            <v>0</v>
          </cell>
          <cell r="G965">
            <v>9</v>
          </cell>
          <cell r="H965" t="str">
            <v>2009-09-30</v>
          </cell>
        </row>
        <row r="966">
          <cell r="A966" t="str">
            <v>481004</v>
          </cell>
          <cell r="B966" t="str">
            <v>1015</v>
          </cell>
          <cell r="C966">
            <v>-57205</v>
          </cell>
          <cell r="D966" t="str">
            <v>204</v>
          </cell>
          <cell r="E966" t="str">
            <v>451</v>
          </cell>
          <cell r="F966">
            <v>0</v>
          </cell>
          <cell r="G966">
            <v>9</v>
          </cell>
          <cell r="H966" t="str">
            <v>2009-09-30</v>
          </cell>
        </row>
        <row r="967">
          <cell r="A967" t="str">
            <v>481000</v>
          </cell>
          <cell r="B967" t="str">
            <v>1015</v>
          </cell>
          <cell r="C967">
            <v>0</v>
          </cell>
          <cell r="D967" t="str">
            <v>204</v>
          </cell>
          <cell r="E967" t="str">
            <v>451</v>
          </cell>
          <cell r="F967">
            <v>0</v>
          </cell>
          <cell r="G967">
            <v>10</v>
          </cell>
          <cell r="H967" t="str">
            <v>2009-10-31</v>
          </cell>
        </row>
        <row r="968">
          <cell r="A968" t="str">
            <v>481004</v>
          </cell>
          <cell r="B968" t="str">
            <v>1015</v>
          </cell>
          <cell r="C968">
            <v>-120087.78</v>
          </cell>
          <cell r="D968" t="str">
            <v>204</v>
          </cell>
          <cell r="E968" t="str">
            <v>451</v>
          </cell>
          <cell r="F968">
            <v>0</v>
          </cell>
          <cell r="G968">
            <v>3</v>
          </cell>
          <cell r="H968" t="str">
            <v>2010-03-31</v>
          </cell>
        </row>
        <row r="969">
          <cell r="A969" t="str">
            <v>481004</v>
          </cell>
          <cell r="B969" t="str">
            <v>1015</v>
          </cell>
          <cell r="C969">
            <v>-121574</v>
          </cell>
          <cell r="D969" t="str">
            <v>204</v>
          </cell>
          <cell r="E969" t="str">
            <v>451</v>
          </cell>
          <cell r="F969">
            <v>0</v>
          </cell>
          <cell r="G969">
            <v>10</v>
          </cell>
          <cell r="H969" t="str">
            <v>2009-10-31</v>
          </cell>
        </row>
        <row r="970">
          <cell r="A970" t="str">
            <v>481004</v>
          </cell>
          <cell r="B970" t="str">
            <v>1015</v>
          </cell>
          <cell r="C970">
            <v>-125677</v>
          </cell>
          <cell r="D970" t="str">
            <v>204</v>
          </cell>
          <cell r="E970" t="str">
            <v>451</v>
          </cell>
          <cell r="F970">
            <v>0</v>
          </cell>
          <cell r="G970">
            <v>11</v>
          </cell>
          <cell r="H970" t="str">
            <v>2009-11-30</v>
          </cell>
        </row>
        <row r="971">
          <cell r="A971" t="str">
            <v>481004</v>
          </cell>
          <cell r="B971" t="str">
            <v>1015</v>
          </cell>
          <cell r="C971">
            <v>-180174</v>
          </cell>
          <cell r="D971" t="str">
            <v>204</v>
          </cell>
          <cell r="E971" t="str">
            <v>451</v>
          </cell>
          <cell r="F971">
            <v>0</v>
          </cell>
          <cell r="G971">
            <v>12</v>
          </cell>
          <cell r="H971" t="str">
            <v>2009-12-31</v>
          </cell>
        </row>
        <row r="972">
          <cell r="A972" t="str">
            <v>481004</v>
          </cell>
          <cell r="B972" t="str">
            <v>1015</v>
          </cell>
          <cell r="C972">
            <v>-173600.18</v>
          </cell>
          <cell r="D972" t="str">
            <v>204</v>
          </cell>
          <cell r="E972" t="str">
            <v>451</v>
          </cell>
          <cell r="F972">
            <v>0</v>
          </cell>
          <cell r="G972">
            <v>1</v>
          </cell>
          <cell r="H972" t="str">
            <v>2010-01-31</v>
          </cell>
        </row>
        <row r="973">
          <cell r="A973" t="str">
            <v>481004</v>
          </cell>
          <cell r="B973" t="str">
            <v>1015</v>
          </cell>
          <cell r="C973">
            <v>-130917.44</v>
          </cell>
          <cell r="D973" t="str">
            <v>204</v>
          </cell>
          <cell r="E973" t="str">
            <v>451</v>
          </cell>
          <cell r="F973">
            <v>0</v>
          </cell>
          <cell r="G973">
            <v>2</v>
          </cell>
          <cell r="H973" t="str">
            <v>2010-02-28</v>
          </cell>
        </row>
        <row r="974">
          <cell r="A974" t="str">
            <v>481004</v>
          </cell>
          <cell r="B974" t="str">
            <v>1015</v>
          </cell>
          <cell r="C974">
            <v>-53986.99</v>
          </cell>
          <cell r="D974" t="str">
            <v>204</v>
          </cell>
          <cell r="E974" t="str">
            <v>451</v>
          </cell>
          <cell r="F974">
            <v>0</v>
          </cell>
          <cell r="G974">
            <v>6</v>
          </cell>
          <cell r="H974" t="str">
            <v>2010-06-30</v>
          </cell>
        </row>
        <row r="975">
          <cell r="A975" t="str">
            <v>481000</v>
          </cell>
          <cell r="B975" t="str">
            <v>1015</v>
          </cell>
          <cell r="C975">
            <v>0</v>
          </cell>
          <cell r="D975" t="str">
            <v>204</v>
          </cell>
          <cell r="E975" t="str">
            <v>451</v>
          </cell>
          <cell r="F975">
            <v>0</v>
          </cell>
          <cell r="G975">
            <v>7</v>
          </cell>
          <cell r="H975" t="str">
            <v>2009-07-31</v>
          </cell>
        </row>
        <row r="976">
          <cell r="A976" t="str">
            <v>481006</v>
          </cell>
          <cell r="B976" t="str">
            <v>1015</v>
          </cell>
          <cell r="C976">
            <v>105640</v>
          </cell>
          <cell r="D976" t="str">
            <v>204</v>
          </cell>
          <cell r="E976" t="str">
            <v>453</v>
          </cell>
          <cell r="F976">
            <v>0</v>
          </cell>
          <cell r="G976">
            <v>3</v>
          </cell>
          <cell r="H976" t="str">
            <v>2010-03-31</v>
          </cell>
        </row>
        <row r="977">
          <cell r="A977" t="str">
            <v>480000</v>
          </cell>
          <cell r="B977" t="str">
            <v>1015</v>
          </cell>
          <cell r="C977">
            <v>-218747.87</v>
          </cell>
          <cell r="D977" t="str">
            <v>204</v>
          </cell>
          <cell r="E977" t="str">
            <v>453</v>
          </cell>
          <cell r="F977">
            <v>0</v>
          </cell>
          <cell r="G977">
            <v>8</v>
          </cell>
          <cell r="H977" t="str">
            <v>2009-08-31</v>
          </cell>
        </row>
        <row r="978">
          <cell r="A978" t="str">
            <v>480000</v>
          </cell>
          <cell r="B978" t="str">
            <v>1015</v>
          </cell>
          <cell r="C978">
            <v>-569521.51</v>
          </cell>
          <cell r="D978" t="str">
            <v>204</v>
          </cell>
          <cell r="E978" t="str">
            <v>453</v>
          </cell>
          <cell r="F978">
            <v>0</v>
          </cell>
          <cell r="G978">
            <v>10</v>
          </cell>
          <cell r="H978" t="str">
            <v>2009-10-31</v>
          </cell>
        </row>
        <row r="979">
          <cell r="A979" t="str">
            <v>480000</v>
          </cell>
          <cell r="B979" t="str">
            <v>1015</v>
          </cell>
          <cell r="C979">
            <v>-1526128.35</v>
          </cell>
          <cell r="D979" t="str">
            <v>204</v>
          </cell>
          <cell r="E979" t="str">
            <v>453</v>
          </cell>
          <cell r="F979">
            <v>0</v>
          </cell>
          <cell r="G979">
            <v>2</v>
          </cell>
          <cell r="H979" t="str">
            <v>2010-02-28</v>
          </cell>
        </row>
        <row r="980">
          <cell r="A980" t="str">
            <v>480000</v>
          </cell>
          <cell r="B980" t="str">
            <v>1015</v>
          </cell>
          <cell r="C980">
            <v>-1238210.3500000001</v>
          </cell>
          <cell r="D980" t="str">
            <v>204</v>
          </cell>
          <cell r="E980" t="str">
            <v>453</v>
          </cell>
          <cell r="F980">
            <v>0</v>
          </cell>
          <cell r="G980">
            <v>4</v>
          </cell>
          <cell r="H980" t="str">
            <v>2010-04-30</v>
          </cell>
        </row>
        <row r="981">
          <cell r="A981" t="str">
            <v>481004</v>
          </cell>
          <cell r="B981" t="str">
            <v>1015</v>
          </cell>
          <cell r="C981">
            <v>-364249.88</v>
          </cell>
          <cell r="D981" t="str">
            <v>204</v>
          </cell>
          <cell r="E981" t="str">
            <v>453</v>
          </cell>
          <cell r="F981">
            <v>0</v>
          </cell>
          <cell r="G981">
            <v>6</v>
          </cell>
          <cell r="H981" t="str">
            <v>2010-06-30</v>
          </cell>
        </row>
        <row r="982">
          <cell r="A982" t="str">
            <v>480001</v>
          </cell>
          <cell r="B982" t="str">
            <v>1015</v>
          </cell>
          <cell r="C982">
            <v>36848.199999999997</v>
          </cell>
          <cell r="D982" t="str">
            <v>204</v>
          </cell>
          <cell r="E982" t="str">
            <v>453</v>
          </cell>
          <cell r="F982">
            <v>0</v>
          </cell>
          <cell r="G982">
            <v>9</v>
          </cell>
          <cell r="H982" t="str">
            <v>2009-09-30</v>
          </cell>
        </row>
        <row r="983">
          <cell r="A983" t="str">
            <v>480000</v>
          </cell>
          <cell r="B983" t="str">
            <v>1015</v>
          </cell>
          <cell r="C983">
            <v>-307978.84000000003</v>
          </cell>
          <cell r="D983" t="str">
            <v>204</v>
          </cell>
          <cell r="E983" t="str">
            <v>453</v>
          </cell>
          <cell r="F983">
            <v>0</v>
          </cell>
          <cell r="G983">
            <v>7</v>
          </cell>
          <cell r="H983" t="str">
            <v>2009-07-31</v>
          </cell>
        </row>
        <row r="984">
          <cell r="A984" t="str">
            <v>481004</v>
          </cell>
          <cell r="B984" t="str">
            <v>1015</v>
          </cell>
          <cell r="C984">
            <v>-122419.23</v>
          </cell>
          <cell r="D984" t="str">
            <v>204</v>
          </cell>
          <cell r="E984" t="str">
            <v>453</v>
          </cell>
          <cell r="F984">
            <v>0</v>
          </cell>
          <cell r="G984">
            <v>9</v>
          </cell>
          <cell r="H984" t="str">
            <v>2009-09-30</v>
          </cell>
        </row>
        <row r="985">
          <cell r="A985" t="str">
            <v>481004</v>
          </cell>
          <cell r="B985" t="str">
            <v>1015</v>
          </cell>
          <cell r="C985">
            <v>-800325.62</v>
          </cell>
          <cell r="D985" t="str">
            <v>204</v>
          </cell>
          <cell r="E985" t="str">
            <v>453</v>
          </cell>
          <cell r="F985">
            <v>0</v>
          </cell>
          <cell r="G985">
            <v>4</v>
          </cell>
          <cell r="H985" t="str">
            <v>2010-04-30</v>
          </cell>
        </row>
        <row r="986">
          <cell r="A986" t="str">
            <v>481006</v>
          </cell>
          <cell r="B986" t="str">
            <v>1015</v>
          </cell>
          <cell r="C986">
            <v>-298938.63</v>
          </cell>
          <cell r="D986" t="str">
            <v>204</v>
          </cell>
          <cell r="E986" t="str">
            <v>453</v>
          </cell>
          <cell r="F986">
            <v>0</v>
          </cell>
          <cell r="G986">
            <v>12</v>
          </cell>
          <cell r="H986" t="str">
            <v>2009-12-31</v>
          </cell>
        </row>
        <row r="987">
          <cell r="A987" t="str">
            <v>480001</v>
          </cell>
          <cell r="B987" t="str">
            <v>1015</v>
          </cell>
          <cell r="C987">
            <v>151130.14000000001</v>
          </cell>
          <cell r="D987" t="str">
            <v>204</v>
          </cell>
          <cell r="E987" t="str">
            <v>453</v>
          </cell>
          <cell r="F987">
            <v>0</v>
          </cell>
          <cell r="G987">
            <v>1</v>
          </cell>
          <cell r="H987" t="str">
            <v>2010-01-31</v>
          </cell>
        </row>
        <row r="988">
          <cell r="A988" t="str">
            <v>480001</v>
          </cell>
          <cell r="B988" t="str">
            <v>1015</v>
          </cell>
          <cell r="C988">
            <v>171737</v>
          </cell>
          <cell r="D988" t="str">
            <v>204</v>
          </cell>
          <cell r="E988" t="str">
            <v>453</v>
          </cell>
          <cell r="F988">
            <v>0</v>
          </cell>
          <cell r="G988">
            <v>4</v>
          </cell>
          <cell r="H988" t="str">
            <v>2010-04-30</v>
          </cell>
        </row>
        <row r="989">
          <cell r="A989" t="str">
            <v>481006</v>
          </cell>
          <cell r="B989" t="str">
            <v>1015</v>
          </cell>
          <cell r="C989">
            <v>5969</v>
          </cell>
          <cell r="D989" t="str">
            <v>204</v>
          </cell>
          <cell r="E989" t="str">
            <v>453</v>
          </cell>
          <cell r="F989">
            <v>0</v>
          </cell>
          <cell r="G989">
            <v>5</v>
          </cell>
          <cell r="H989" t="str">
            <v>2010-05-31</v>
          </cell>
        </row>
        <row r="990">
          <cell r="A990" t="str">
            <v>480000</v>
          </cell>
          <cell r="B990" t="str">
            <v>1015</v>
          </cell>
          <cell r="C990">
            <v>-905826.65</v>
          </cell>
          <cell r="D990" t="str">
            <v>204</v>
          </cell>
          <cell r="E990" t="str">
            <v>453</v>
          </cell>
          <cell r="F990">
            <v>0</v>
          </cell>
          <cell r="G990">
            <v>11</v>
          </cell>
          <cell r="H990" t="str">
            <v>2009-11-30</v>
          </cell>
        </row>
        <row r="991">
          <cell r="A991" t="str">
            <v>481004</v>
          </cell>
          <cell r="B991" t="str">
            <v>1015</v>
          </cell>
          <cell r="C991">
            <v>-900935.47</v>
          </cell>
          <cell r="D991" t="str">
            <v>204</v>
          </cell>
          <cell r="E991" t="str">
            <v>453</v>
          </cell>
          <cell r="F991">
            <v>0</v>
          </cell>
          <cell r="G991">
            <v>3</v>
          </cell>
          <cell r="H991" t="str">
            <v>2010-03-31</v>
          </cell>
        </row>
        <row r="992">
          <cell r="A992" t="str">
            <v>480000</v>
          </cell>
          <cell r="B992" t="str">
            <v>1015</v>
          </cell>
          <cell r="C992">
            <v>-841354.11</v>
          </cell>
          <cell r="D992" t="str">
            <v>204</v>
          </cell>
          <cell r="E992" t="str">
            <v>453</v>
          </cell>
          <cell r="F992">
            <v>0</v>
          </cell>
          <cell r="G992">
            <v>5</v>
          </cell>
          <cell r="H992" t="str">
            <v>2010-05-31</v>
          </cell>
        </row>
        <row r="993">
          <cell r="A993" t="str">
            <v>480001</v>
          </cell>
          <cell r="B993" t="str">
            <v>1015</v>
          </cell>
          <cell r="C993">
            <v>74841.31</v>
          </cell>
          <cell r="D993" t="str">
            <v>204</v>
          </cell>
          <cell r="E993" t="str">
            <v>453</v>
          </cell>
          <cell r="F993">
            <v>0</v>
          </cell>
          <cell r="G993">
            <v>7</v>
          </cell>
          <cell r="H993" t="str">
            <v>2009-07-31</v>
          </cell>
        </row>
        <row r="994">
          <cell r="A994" t="str">
            <v>481006</v>
          </cell>
          <cell r="B994" t="str">
            <v>1015</v>
          </cell>
          <cell r="C994">
            <v>39826.230000000003</v>
          </cell>
          <cell r="D994" t="str">
            <v>204</v>
          </cell>
          <cell r="E994" t="str">
            <v>453</v>
          </cell>
          <cell r="F994">
            <v>0</v>
          </cell>
          <cell r="G994">
            <v>9</v>
          </cell>
          <cell r="H994" t="str">
            <v>2009-09-30</v>
          </cell>
        </row>
        <row r="995">
          <cell r="A995" t="str">
            <v>480001</v>
          </cell>
          <cell r="B995" t="str">
            <v>1015</v>
          </cell>
          <cell r="C995">
            <v>-328799.49</v>
          </cell>
          <cell r="D995" t="str">
            <v>204</v>
          </cell>
          <cell r="E995" t="str">
            <v>453</v>
          </cell>
          <cell r="F995">
            <v>0</v>
          </cell>
          <cell r="G995">
            <v>10</v>
          </cell>
          <cell r="H995" t="str">
            <v>2009-10-31</v>
          </cell>
        </row>
        <row r="996">
          <cell r="A996" t="str">
            <v>481006</v>
          </cell>
          <cell r="B996" t="str">
            <v>1015</v>
          </cell>
          <cell r="C996">
            <v>-90504.75</v>
          </cell>
          <cell r="D996" t="str">
            <v>204</v>
          </cell>
          <cell r="E996" t="str">
            <v>453</v>
          </cell>
          <cell r="F996">
            <v>0</v>
          </cell>
          <cell r="G996">
            <v>11</v>
          </cell>
          <cell r="H996" t="str">
            <v>2009-11-30</v>
          </cell>
        </row>
        <row r="997">
          <cell r="A997" t="str">
            <v>481004</v>
          </cell>
          <cell r="B997" t="str">
            <v>1015</v>
          </cell>
          <cell r="C997">
            <v>-107463.17</v>
          </cell>
          <cell r="D997" t="str">
            <v>204</v>
          </cell>
          <cell r="E997" t="str">
            <v>453</v>
          </cell>
          <cell r="F997">
            <v>0</v>
          </cell>
          <cell r="G997">
            <v>8</v>
          </cell>
          <cell r="H997" t="str">
            <v>2009-08-31</v>
          </cell>
        </row>
        <row r="998">
          <cell r="A998" t="str">
            <v>481004</v>
          </cell>
          <cell r="B998" t="str">
            <v>1015</v>
          </cell>
          <cell r="C998">
            <v>-579189.25</v>
          </cell>
          <cell r="D998" t="str">
            <v>204</v>
          </cell>
          <cell r="E998" t="str">
            <v>453</v>
          </cell>
          <cell r="F998">
            <v>0</v>
          </cell>
          <cell r="G998">
            <v>11</v>
          </cell>
          <cell r="H998" t="str">
            <v>2009-11-30</v>
          </cell>
        </row>
        <row r="999">
          <cell r="A999" t="str">
            <v>480000</v>
          </cell>
          <cell r="B999" t="str">
            <v>1015</v>
          </cell>
          <cell r="C999">
            <v>-1535400.81</v>
          </cell>
          <cell r="D999" t="str">
            <v>204</v>
          </cell>
          <cell r="E999" t="str">
            <v>453</v>
          </cell>
          <cell r="F999">
            <v>0</v>
          </cell>
          <cell r="G999">
            <v>12</v>
          </cell>
          <cell r="H999" t="str">
            <v>2009-12-31</v>
          </cell>
        </row>
        <row r="1000">
          <cell r="A1000" t="str">
            <v>481004</v>
          </cell>
          <cell r="B1000" t="str">
            <v>1015</v>
          </cell>
          <cell r="C1000">
            <v>-992560.37</v>
          </cell>
          <cell r="D1000" t="str">
            <v>204</v>
          </cell>
          <cell r="E1000" t="str">
            <v>453</v>
          </cell>
          <cell r="F1000">
            <v>0</v>
          </cell>
          <cell r="G1000">
            <v>12</v>
          </cell>
          <cell r="H1000" t="str">
            <v>2009-12-31</v>
          </cell>
        </row>
        <row r="1001">
          <cell r="A1001" t="str">
            <v>481004</v>
          </cell>
          <cell r="B1001" t="str">
            <v>1015</v>
          </cell>
          <cell r="C1001">
            <v>-979763.32</v>
          </cell>
          <cell r="D1001" t="str">
            <v>204</v>
          </cell>
          <cell r="E1001" t="str">
            <v>453</v>
          </cell>
          <cell r="F1001">
            <v>0</v>
          </cell>
          <cell r="G1001">
            <v>2</v>
          </cell>
          <cell r="H1001" t="str">
            <v>2010-02-28</v>
          </cell>
        </row>
        <row r="1002">
          <cell r="A1002" t="str">
            <v>481006</v>
          </cell>
          <cell r="B1002" t="str">
            <v>1015</v>
          </cell>
          <cell r="C1002">
            <v>66471.16</v>
          </cell>
          <cell r="D1002" t="str">
            <v>204</v>
          </cell>
          <cell r="E1002" t="str">
            <v>453</v>
          </cell>
          <cell r="F1002">
            <v>0</v>
          </cell>
          <cell r="G1002">
            <v>7</v>
          </cell>
          <cell r="H1002" t="str">
            <v>2009-07-31</v>
          </cell>
        </row>
        <row r="1003">
          <cell r="A1003" t="str">
            <v>481006</v>
          </cell>
          <cell r="B1003" t="str">
            <v>1015</v>
          </cell>
          <cell r="C1003">
            <v>-200539.99</v>
          </cell>
          <cell r="D1003" t="str">
            <v>204</v>
          </cell>
          <cell r="E1003" t="str">
            <v>453</v>
          </cell>
          <cell r="F1003">
            <v>0</v>
          </cell>
          <cell r="G1003">
            <v>10</v>
          </cell>
          <cell r="H1003" t="str">
            <v>2009-10-31</v>
          </cell>
        </row>
        <row r="1004">
          <cell r="A1004" t="str">
            <v>480001</v>
          </cell>
          <cell r="B1004" t="str">
            <v>1015</v>
          </cell>
          <cell r="C1004">
            <v>113202</v>
          </cell>
          <cell r="D1004" t="str">
            <v>204</v>
          </cell>
          <cell r="E1004" t="str">
            <v>453</v>
          </cell>
          <cell r="F1004">
            <v>0</v>
          </cell>
          <cell r="G1004">
            <v>2</v>
          </cell>
          <cell r="H1004" t="str">
            <v>2010-02-28</v>
          </cell>
        </row>
        <row r="1005">
          <cell r="A1005" t="str">
            <v>481006</v>
          </cell>
          <cell r="B1005" t="str">
            <v>1015</v>
          </cell>
          <cell r="C1005">
            <v>74293</v>
          </cell>
          <cell r="D1005" t="str">
            <v>204</v>
          </cell>
          <cell r="E1005" t="str">
            <v>453</v>
          </cell>
          <cell r="F1005">
            <v>0</v>
          </cell>
          <cell r="G1005">
            <v>2</v>
          </cell>
          <cell r="H1005" t="str">
            <v>2010-02-28</v>
          </cell>
        </row>
        <row r="1006">
          <cell r="A1006" t="str">
            <v>481006</v>
          </cell>
          <cell r="B1006" t="str">
            <v>1015</v>
          </cell>
          <cell r="C1006">
            <v>132933</v>
          </cell>
          <cell r="D1006" t="str">
            <v>204</v>
          </cell>
          <cell r="E1006" t="str">
            <v>453</v>
          </cell>
          <cell r="F1006">
            <v>0</v>
          </cell>
          <cell r="G1006">
            <v>4</v>
          </cell>
          <cell r="H1006" t="str">
            <v>2010-04-30</v>
          </cell>
        </row>
        <row r="1007">
          <cell r="A1007" t="str">
            <v>480000</v>
          </cell>
          <cell r="B1007" t="str">
            <v>1015</v>
          </cell>
          <cell r="C1007">
            <v>-233730.2</v>
          </cell>
          <cell r="D1007" t="str">
            <v>204</v>
          </cell>
          <cell r="E1007" t="str">
            <v>453</v>
          </cell>
          <cell r="F1007">
            <v>0</v>
          </cell>
          <cell r="G1007">
            <v>9</v>
          </cell>
          <cell r="H1007" t="str">
            <v>2009-09-30</v>
          </cell>
        </row>
        <row r="1008">
          <cell r="A1008" t="str">
            <v>480000</v>
          </cell>
          <cell r="B1008" t="str">
            <v>1015</v>
          </cell>
          <cell r="C1008">
            <v>-1417392.49</v>
          </cell>
          <cell r="D1008" t="str">
            <v>204</v>
          </cell>
          <cell r="E1008" t="str">
            <v>453</v>
          </cell>
          <cell r="F1008">
            <v>0</v>
          </cell>
          <cell r="G1008">
            <v>3</v>
          </cell>
          <cell r="H1008" t="str">
            <v>2010-03-31</v>
          </cell>
        </row>
        <row r="1009">
          <cell r="A1009" t="str">
            <v>481006</v>
          </cell>
          <cell r="B1009" t="str">
            <v>1015</v>
          </cell>
          <cell r="C1009">
            <v>-28664.63</v>
          </cell>
          <cell r="D1009" t="str">
            <v>204</v>
          </cell>
          <cell r="E1009" t="str">
            <v>453</v>
          </cell>
          <cell r="F1009">
            <v>0</v>
          </cell>
          <cell r="G1009">
            <v>8</v>
          </cell>
          <cell r="H1009" t="str">
            <v>2009-08-31</v>
          </cell>
        </row>
        <row r="1010">
          <cell r="A1010" t="str">
            <v>481006</v>
          </cell>
          <cell r="B1010" t="str">
            <v>1015</v>
          </cell>
          <cell r="C1010">
            <v>45473.21</v>
          </cell>
          <cell r="D1010" t="str">
            <v>204</v>
          </cell>
          <cell r="E1010" t="str">
            <v>453</v>
          </cell>
          <cell r="F1010">
            <v>0</v>
          </cell>
          <cell r="G1010">
            <v>1</v>
          </cell>
          <cell r="H1010" t="str">
            <v>2010-01-31</v>
          </cell>
        </row>
        <row r="1011">
          <cell r="A1011" t="str">
            <v>481006</v>
          </cell>
          <cell r="B1011" t="str">
            <v>1015</v>
          </cell>
          <cell r="C1011">
            <v>195726</v>
          </cell>
          <cell r="D1011" t="str">
            <v>204</v>
          </cell>
          <cell r="E1011" t="str">
            <v>453</v>
          </cell>
          <cell r="F1011">
            <v>0</v>
          </cell>
          <cell r="G1011">
            <v>6</v>
          </cell>
          <cell r="H1011" t="str">
            <v>2010-06-30</v>
          </cell>
        </row>
        <row r="1012">
          <cell r="A1012" t="str">
            <v>481004</v>
          </cell>
          <cell r="B1012" t="str">
            <v>1015</v>
          </cell>
          <cell r="C1012">
            <v>-1249311.04</v>
          </cell>
          <cell r="D1012" t="str">
            <v>204</v>
          </cell>
          <cell r="E1012" t="str">
            <v>453</v>
          </cell>
          <cell r="F1012">
            <v>0</v>
          </cell>
          <cell r="G1012">
            <v>1</v>
          </cell>
          <cell r="H1012" t="str">
            <v>2010-01-31</v>
          </cell>
        </row>
        <row r="1013">
          <cell r="A1013" t="str">
            <v>481004</v>
          </cell>
          <cell r="B1013" t="str">
            <v>1015</v>
          </cell>
          <cell r="C1013">
            <v>-510281.72</v>
          </cell>
          <cell r="D1013" t="str">
            <v>204</v>
          </cell>
          <cell r="E1013" t="str">
            <v>453</v>
          </cell>
          <cell r="F1013">
            <v>0</v>
          </cell>
          <cell r="G1013">
            <v>5</v>
          </cell>
          <cell r="H1013" t="str">
            <v>2010-05-31</v>
          </cell>
        </row>
        <row r="1014">
          <cell r="A1014" t="str">
            <v>480000</v>
          </cell>
          <cell r="B1014" t="str">
            <v>1015</v>
          </cell>
          <cell r="C1014">
            <v>-607471.6</v>
          </cell>
          <cell r="D1014" t="str">
            <v>204</v>
          </cell>
          <cell r="E1014" t="str">
            <v>453</v>
          </cell>
          <cell r="F1014">
            <v>0</v>
          </cell>
          <cell r="G1014">
            <v>6</v>
          </cell>
          <cell r="H1014" t="str">
            <v>2010-06-30</v>
          </cell>
        </row>
        <row r="1015">
          <cell r="A1015" t="str">
            <v>480001</v>
          </cell>
          <cell r="B1015" t="str">
            <v>1015</v>
          </cell>
          <cell r="C1015">
            <v>-148829.35</v>
          </cell>
          <cell r="D1015" t="str">
            <v>204</v>
          </cell>
          <cell r="E1015" t="str">
            <v>453</v>
          </cell>
          <cell r="F1015">
            <v>0</v>
          </cell>
          <cell r="G1015">
            <v>11</v>
          </cell>
          <cell r="H1015" t="str">
            <v>2009-11-30</v>
          </cell>
        </row>
        <row r="1016">
          <cell r="A1016" t="str">
            <v>480001</v>
          </cell>
          <cell r="B1016" t="str">
            <v>1015</v>
          </cell>
          <cell r="C1016">
            <v>-445372.19</v>
          </cell>
          <cell r="D1016" t="str">
            <v>204</v>
          </cell>
          <cell r="E1016" t="str">
            <v>453</v>
          </cell>
          <cell r="F1016">
            <v>0</v>
          </cell>
          <cell r="G1016">
            <v>12</v>
          </cell>
          <cell r="H1016" t="str">
            <v>2009-12-31</v>
          </cell>
        </row>
        <row r="1017">
          <cell r="A1017" t="str">
            <v>480001</v>
          </cell>
          <cell r="B1017" t="str">
            <v>1015</v>
          </cell>
          <cell r="C1017">
            <v>244714</v>
          </cell>
          <cell r="D1017" t="str">
            <v>204</v>
          </cell>
          <cell r="E1017" t="str">
            <v>453</v>
          </cell>
          <cell r="F1017">
            <v>0</v>
          </cell>
          <cell r="G1017">
            <v>6</v>
          </cell>
          <cell r="H1017" t="str">
            <v>2010-06-30</v>
          </cell>
        </row>
        <row r="1018">
          <cell r="A1018" t="str">
            <v>480000</v>
          </cell>
          <cell r="B1018" t="str">
            <v>1015</v>
          </cell>
          <cell r="C1018">
            <v>-1914655.36</v>
          </cell>
          <cell r="D1018" t="str">
            <v>204</v>
          </cell>
          <cell r="E1018" t="str">
            <v>453</v>
          </cell>
          <cell r="F1018">
            <v>0</v>
          </cell>
          <cell r="G1018">
            <v>1</v>
          </cell>
          <cell r="H1018" t="str">
            <v>2010-01-31</v>
          </cell>
        </row>
        <row r="1019">
          <cell r="A1019" t="str">
            <v>480001</v>
          </cell>
          <cell r="B1019" t="str">
            <v>1015</v>
          </cell>
          <cell r="C1019">
            <v>-7036.09</v>
          </cell>
          <cell r="D1019" t="str">
            <v>204</v>
          </cell>
          <cell r="E1019" t="str">
            <v>453</v>
          </cell>
          <cell r="F1019">
            <v>0</v>
          </cell>
          <cell r="G1019">
            <v>8</v>
          </cell>
          <cell r="H1019" t="str">
            <v>2009-08-31</v>
          </cell>
        </row>
        <row r="1020">
          <cell r="A1020" t="str">
            <v>480001</v>
          </cell>
          <cell r="B1020" t="str">
            <v>1015</v>
          </cell>
          <cell r="C1020">
            <v>164043</v>
          </cell>
          <cell r="D1020" t="str">
            <v>204</v>
          </cell>
          <cell r="E1020" t="str">
            <v>453</v>
          </cell>
          <cell r="F1020">
            <v>0</v>
          </cell>
          <cell r="G1020">
            <v>3</v>
          </cell>
          <cell r="H1020" t="str">
            <v>2010-03-31</v>
          </cell>
        </row>
        <row r="1021">
          <cell r="A1021" t="str">
            <v>480001</v>
          </cell>
          <cell r="B1021" t="str">
            <v>1015</v>
          </cell>
          <cell r="C1021">
            <v>38336</v>
          </cell>
          <cell r="D1021" t="str">
            <v>204</v>
          </cell>
          <cell r="E1021" t="str">
            <v>453</v>
          </cell>
          <cell r="F1021">
            <v>0</v>
          </cell>
          <cell r="G1021">
            <v>5</v>
          </cell>
          <cell r="H1021" t="str">
            <v>2010-05-31</v>
          </cell>
        </row>
        <row r="1022">
          <cell r="A1022" t="str">
            <v>481004</v>
          </cell>
          <cell r="B1022" t="str">
            <v>1015</v>
          </cell>
          <cell r="C1022">
            <v>-168126.47</v>
          </cell>
          <cell r="D1022" t="str">
            <v>204</v>
          </cell>
          <cell r="E1022" t="str">
            <v>453</v>
          </cell>
          <cell r="F1022">
            <v>0</v>
          </cell>
          <cell r="G1022">
            <v>7</v>
          </cell>
          <cell r="H1022" t="str">
            <v>2009-07-31</v>
          </cell>
        </row>
        <row r="1023">
          <cell r="A1023" t="str">
            <v>481004</v>
          </cell>
          <cell r="B1023" t="str">
            <v>1015</v>
          </cell>
          <cell r="C1023">
            <v>-346745.01</v>
          </cell>
          <cell r="D1023" t="str">
            <v>204</v>
          </cell>
          <cell r="E1023" t="str">
            <v>453</v>
          </cell>
          <cell r="F1023">
            <v>0</v>
          </cell>
          <cell r="G1023">
            <v>10</v>
          </cell>
          <cell r="H1023" t="str">
            <v>2009-10-31</v>
          </cell>
        </row>
        <row r="1024">
          <cell r="A1024" t="str">
            <v>481004</v>
          </cell>
          <cell r="B1024" t="str">
            <v>1015</v>
          </cell>
          <cell r="C1024">
            <v>605.30999999999995</v>
          </cell>
          <cell r="D1024" t="str">
            <v>204</v>
          </cell>
          <cell r="E1024" t="str">
            <v>455</v>
          </cell>
          <cell r="F1024">
            <v>0</v>
          </cell>
          <cell r="G1024">
            <v>7</v>
          </cell>
          <cell r="H1024" t="str">
            <v>2009-07-31</v>
          </cell>
        </row>
        <row r="1025">
          <cell r="A1025" t="str">
            <v>480000</v>
          </cell>
          <cell r="B1025" t="str">
            <v>1015</v>
          </cell>
          <cell r="C1025">
            <v>3.53</v>
          </cell>
          <cell r="D1025" t="str">
            <v>204</v>
          </cell>
          <cell r="E1025" t="str">
            <v>455</v>
          </cell>
          <cell r="F1025">
            <v>0</v>
          </cell>
          <cell r="G1025">
            <v>7</v>
          </cell>
          <cell r="H1025" t="str">
            <v>2009-07-31</v>
          </cell>
        </row>
        <row r="1026">
          <cell r="A1026" t="str">
            <v>481002</v>
          </cell>
          <cell r="B1026" t="str">
            <v>1015</v>
          </cell>
          <cell r="C1026">
            <v>-8232.36</v>
          </cell>
          <cell r="D1026" t="str">
            <v>204</v>
          </cell>
          <cell r="E1026" t="str">
            <v>457</v>
          </cell>
          <cell r="F1026">
            <v>0</v>
          </cell>
          <cell r="G1026">
            <v>2</v>
          </cell>
          <cell r="H1026" t="str">
            <v>2010-02-28</v>
          </cell>
        </row>
        <row r="1027">
          <cell r="A1027" t="str">
            <v>481005</v>
          </cell>
          <cell r="B1027" t="str">
            <v>1015</v>
          </cell>
          <cell r="C1027">
            <v>-50548.88</v>
          </cell>
          <cell r="D1027" t="str">
            <v>204</v>
          </cell>
          <cell r="E1027" t="str">
            <v>457</v>
          </cell>
          <cell r="F1027">
            <v>0</v>
          </cell>
          <cell r="G1027">
            <v>4</v>
          </cell>
          <cell r="H1027" t="str">
            <v>2010-04-30</v>
          </cell>
        </row>
        <row r="1028">
          <cell r="A1028" t="str">
            <v>481002</v>
          </cell>
          <cell r="B1028" t="str">
            <v>1015</v>
          </cell>
          <cell r="C1028">
            <v>-10041.43</v>
          </cell>
          <cell r="D1028" t="str">
            <v>204</v>
          </cell>
          <cell r="E1028" t="str">
            <v>457</v>
          </cell>
          <cell r="F1028">
            <v>0</v>
          </cell>
          <cell r="G1028">
            <v>5</v>
          </cell>
          <cell r="H1028" t="str">
            <v>2010-05-31</v>
          </cell>
        </row>
        <row r="1029">
          <cell r="A1029" t="str">
            <v>481002</v>
          </cell>
          <cell r="B1029" t="str">
            <v>1015</v>
          </cell>
          <cell r="C1029">
            <v>-5085</v>
          </cell>
          <cell r="D1029" t="str">
            <v>204</v>
          </cell>
          <cell r="E1029" t="str">
            <v>457</v>
          </cell>
          <cell r="F1029">
            <v>0</v>
          </cell>
          <cell r="G1029">
            <v>7</v>
          </cell>
          <cell r="H1029" t="str">
            <v>2009-07-31</v>
          </cell>
        </row>
        <row r="1030">
          <cell r="A1030" t="str">
            <v>481002</v>
          </cell>
          <cell r="B1030" t="str">
            <v>1015</v>
          </cell>
          <cell r="C1030">
            <v>-2927</v>
          </cell>
          <cell r="D1030" t="str">
            <v>204</v>
          </cell>
          <cell r="E1030" t="str">
            <v>457</v>
          </cell>
          <cell r="F1030">
            <v>0</v>
          </cell>
          <cell r="G1030">
            <v>9</v>
          </cell>
          <cell r="H1030" t="str">
            <v>2009-09-30</v>
          </cell>
        </row>
        <row r="1031">
          <cell r="A1031" t="str">
            <v>481005</v>
          </cell>
          <cell r="B1031" t="str">
            <v>1015</v>
          </cell>
          <cell r="C1031">
            <v>-74279.95</v>
          </cell>
          <cell r="D1031" t="str">
            <v>204</v>
          </cell>
          <cell r="E1031" t="str">
            <v>457</v>
          </cell>
          <cell r="F1031">
            <v>0</v>
          </cell>
          <cell r="G1031">
            <v>2</v>
          </cell>
          <cell r="H1031" t="str">
            <v>2010-02-28</v>
          </cell>
        </row>
        <row r="1032">
          <cell r="A1032" t="str">
            <v>481002</v>
          </cell>
          <cell r="B1032" t="str">
            <v>1015</v>
          </cell>
          <cell r="C1032">
            <v>-7575.29</v>
          </cell>
          <cell r="D1032" t="str">
            <v>204</v>
          </cell>
          <cell r="E1032" t="str">
            <v>457</v>
          </cell>
          <cell r="F1032">
            <v>0</v>
          </cell>
          <cell r="G1032">
            <v>4</v>
          </cell>
          <cell r="H1032" t="str">
            <v>2010-04-30</v>
          </cell>
        </row>
        <row r="1033">
          <cell r="A1033" t="str">
            <v>481002</v>
          </cell>
          <cell r="B1033" t="str">
            <v>1015</v>
          </cell>
          <cell r="C1033">
            <v>-5855</v>
          </cell>
          <cell r="D1033" t="str">
            <v>204</v>
          </cell>
          <cell r="E1033" t="str">
            <v>457</v>
          </cell>
          <cell r="F1033">
            <v>0</v>
          </cell>
          <cell r="G1033">
            <v>10</v>
          </cell>
          <cell r="H1033" t="str">
            <v>2009-10-31</v>
          </cell>
        </row>
        <row r="1034">
          <cell r="A1034" t="str">
            <v>481002</v>
          </cell>
          <cell r="B1034" t="str">
            <v>1015</v>
          </cell>
          <cell r="C1034">
            <v>-13591.92</v>
          </cell>
          <cell r="D1034" t="str">
            <v>204</v>
          </cell>
          <cell r="E1034" t="str">
            <v>457</v>
          </cell>
          <cell r="F1034">
            <v>0</v>
          </cell>
          <cell r="G1034">
            <v>1</v>
          </cell>
          <cell r="H1034" t="str">
            <v>2010-01-31</v>
          </cell>
        </row>
        <row r="1035">
          <cell r="A1035" t="str">
            <v>481002</v>
          </cell>
          <cell r="B1035" t="str">
            <v>1015</v>
          </cell>
          <cell r="C1035">
            <v>-15602.7</v>
          </cell>
          <cell r="D1035" t="str">
            <v>204</v>
          </cell>
          <cell r="E1035" t="str">
            <v>457</v>
          </cell>
          <cell r="F1035">
            <v>0</v>
          </cell>
          <cell r="G1035">
            <v>6</v>
          </cell>
          <cell r="H1035" t="str">
            <v>2010-06-30</v>
          </cell>
        </row>
        <row r="1036">
          <cell r="A1036" t="str">
            <v>481005</v>
          </cell>
          <cell r="B1036" t="str">
            <v>1015</v>
          </cell>
          <cell r="C1036">
            <v>-8767.58</v>
          </cell>
          <cell r="D1036" t="str">
            <v>204</v>
          </cell>
          <cell r="E1036" t="str">
            <v>457</v>
          </cell>
          <cell r="F1036">
            <v>0</v>
          </cell>
          <cell r="G1036">
            <v>6</v>
          </cell>
          <cell r="H1036" t="str">
            <v>2010-06-30</v>
          </cell>
        </row>
        <row r="1037">
          <cell r="A1037" t="str">
            <v>481005</v>
          </cell>
          <cell r="B1037" t="str">
            <v>1015</v>
          </cell>
          <cell r="C1037">
            <v>-18232</v>
          </cell>
          <cell r="D1037" t="str">
            <v>204</v>
          </cell>
          <cell r="E1037" t="str">
            <v>457</v>
          </cell>
          <cell r="F1037">
            <v>0</v>
          </cell>
          <cell r="G1037">
            <v>8</v>
          </cell>
          <cell r="H1037" t="str">
            <v>2009-08-31</v>
          </cell>
        </row>
        <row r="1038">
          <cell r="A1038" t="str">
            <v>481005</v>
          </cell>
          <cell r="B1038" t="str">
            <v>1015</v>
          </cell>
          <cell r="C1038">
            <v>-12195</v>
          </cell>
          <cell r="D1038" t="str">
            <v>204</v>
          </cell>
          <cell r="E1038" t="str">
            <v>457</v>
          </cell>
          <cell r="F1038">
            <v>0</v>
          </cell>
          <cell r="G1038">
            <v>9</v>
          </cell>
          <cell r="H1038" t="str">
            <v>2009-09-30</v>
          </cell>
        </row>
        <row r="1039">
          <cell r="A1039" t="str">
            <v>481002</v>
          </cell>
          <cell r="B1039" t="str">
            <v>1015</v>
          </cell>
          <cell r="C1039">
            <v>-8811</v>
          </cell>
          <cell r="D1039" t="str">
            <v>204</v>
          </cell>
          <cell r="E1039" t="str">
            <v>457</v>
          </cell>
          <cell r="F1039">
            <v>0</v>
          </cell>
          <cell r="G1039">
            <v>12</v>
          </cell>
          <cell r="H1039" t="str">
            <v>2009-12-31</v>
          </cell>
        </row>
        <row r="1040">
          <cell r="A1040" t="str">
            <v>481005</v>
          </cell>
          <cell r="B1040" t="str">
            <v>1015</v>
          </cell>
          <cell r="C1040">
            <v>-108843.45</v>
          </cell>
          <cell r="D1040" t="str">
            <v>204</v>
          </cell>
          <cell r="E1040" t="str">
            <v>457</v>
          </cell>
          <cell r="F1040">
            <v>0</v>
          </cell>
          <cell r="G1040">
            <v>1</v>
          </cell>
          <cell r="H1040" t="str">
            <v>2010-01-31</v>
          </cell>
        </row>
        <row r="1041">
          <cell r="A1041" t="str">
            <v>481005</v>
          </cell>
          <cell r="B1041" t="str">
            <v>1015</v>
          </cell>
          <cell r="C1041">
            <v>-64159.23</v>
          </cell>
          <cell r="D1041" t="str">
            <v>204</v>
          </cell>
          <cell r="E1041" t="str">
            <v>457</v>
          </cell>
          <cell r="F1041">
            <v>0</v>
          </cell>
          <cell r="G1041">
            <v>3</v>
          </cell>
          <cell r="H1041" t="str">
            <v>2010-03-31</v>
          </cell>
        </row>
        <row r="1042">
          <cell r="A1042" t="str">
            <v>481005</v>
          </cell>
          <cell r="B1042" t="str">
            <v>1015</v>
          </cell>
          <cell r="C1042">
            <v>-19776</v>
          </cell>
          <cell r="D1042" t="str">
            <v>204</v>
          </cell>
          <cell r="E1042" t="str">
            <v>457</v>
          </cell>
          <cell r="F1042">
            <v>0</v>
          </cell>
          <cell r="G1042">
            <v>7</v>
          </cell>
          <cell r="H1042" t="str">
            <v>2009-07-31</v>
          </cell>
        </row>
        <row r="1043">
          <cell r="A1043" t="str">
            <v>481002</v>
          </cell>
          <cell r="B1043" t="str">
            <v>1015</v>
          </cell>
          <cell r="C1043">
            <v>-8471</v>
          </cell>
          <cell r="D1043" t="str">
            <v>204</v>
          </cell>
          <cell r="E1043" t="str">
            <v>457</v>
          </cell>
          <cell r="F1043">
            <v>0</v>
          </cell>
          <cell r="G1043">
            <v>11</v>
          </cell>
          <cell r="H1043" t="str">
            <v>2009-11-30</v>
          </cell>
        </row>
        <row r="1044">
          <cell r="A1044" t="str">
            <v>481002</v>
          </cell>
          <cell r="B1044" t="str">
            <v>1015</v>
          </cell>
          <cell r="C1044">
            <v>-6344.15</v>
          </cell>
          <cell r="D1044" t="str">
            <v>204</v>
          </cell>
          <cell r="E1044" t="str">
            <v>457</v>
          </cell>
          <cell r="F1044">
            <v>0</v>
          </cell>
          <cell r="G1044">
            <v>3</v>
          </cell>
          <cell r="H1044" t="str">
            <v>2010-03-31</v>
          </cell>
        </row>
        <row r="1045">
          <cell r="A1045" t="str">
            <v>481005</v>
          </cell>
          <cell r="B1045" t="str">
            <v>1015</v>
          </cell>
          <cell r="C1045">
            <v>-46116.33</v>
          </cell>
          <cell r="D1045" t="str">
            <v>204</v>
          </cell>
          <cell r="E1045" t="str">
            <v>457</v>
          </cell>
          <cell r="F1045">
            <v>0</v>
          </cell>
          <cell r="G1045">
            <v>5</v>
          </cell>
          <cell r="H1045" t="str">
            <v>2010-05-31</v>
          </cell>
        </row>
        <row r="1046">
          <cell r="A1046" t="str">
            <v>481002</v>
          </cell>
          <cell r="B1046" t="str">
            <v>1015</v>
          </cell>
          <cell r="C1046">
            <v>-5312</v>
          </cell>
          <cell r="D1046" t="str">
            <v>204</v>
          </cell>
          <cell r="E1046" t="str">
            <v>457</v>
          </cell>
          <cell r="F1046">
            <v>0</v>
          </cell>
          <cell r="G1046">
            <v>8</v>
          </cell>
          <cell r="H1046" t="str">
            <v>2009-08-31</v>
          </cell>
        </row>
        <row r="1047">
          <cell r="A1047" t="str">
            <v>481005</v>
          </cell>
          <cell r="B1047" t="str">
            <v>1015</v>
          </cell>
          <cell r="C1047">
            <v>-22604</v>
          </cell>
          <cell r="D1047" t="str">
            <v>204</v>
          </cell>
          <cell r="E1047" t="str">
            <v>457</v>
          </cell>
          <cell r="F1047">
            <v>0</v>
          </cell>
          <cell r="G1047">
            <v>10</v>
          </cell>
          <cell r="H1047" t="str">
            <v>2009-10-31</v>
          </cell>
        </row>
        <row r="1048">
          <cell r="A1048" t="str">
            <v>481005</v>
          </cell>
          <cell r="B1048" t="str">
            <v>1015</v>
          </cell>
          <cell r="C1048">
            <v>-60934</v>
          </cell>
          <cell r="D1048" t="str">
            <v>204</v>
          </cell>
          <cell r="E1048" t="str">
            <v>457</v>
          </cell>
          <cell r="F1048">
            <v>0</v>
          </cell>
          <cell r="G1048">
            <v>12</v>
          </cell>
          <cell r="H1048" t="str">
            <v>2009-12-31</v>
          </cell>
        </row>
        <row r="1049">
          <cell r="A1049" t="str">
            <v>481005</v>
          </cell>
          <cell r="B1049" t="str">
            <v>1015</v>
          </cell>
          <cell r="C1049">
            <v>-65072</v>
          </cell>
          <cell r="D1049" t="str">
            <v>204</v>
          </cell>
          <cell r="E1049" t="str">
            <v>457</v>
          </cell>
          <cell r="F1049">
            <v>0</v>
          </cell>
          <cell r="G1049">
            <v>11</v>
          </cell>
          <cell r="H1049" t="str">
            <v>2009-11-30</v>
          </cell>
        </row>
        <row r="1050">
          <cell r="A1050" t="str">
            <v>480001</v>
          </cell>
          <cell r="B1050" t="str">
            <v>1015</v>
          </cell>
          <cell r="C1050">
            <v>-2913.12</v>
          </cell>
          <cell r="D1050" t="str">
            <v>205</v>
          </cell>
          <cell r="E1050" t="str">
            <v>407</v>
          </cell>
          <cell r="F1050">
            <v>0</v>
          </cell>
          <cell r="G1050">
            <v>8</v>
          </cell>
          <cell r="H1050" t="str">
            <v>2009-08-31</v>
          </cell>
        </row>
        <row r="1051">
          <cell r="A1051" t="str">
            <v>480001</v>
          </cell>
          <cell r="B1051" t="str">
            <v>1015</v>
          </cell>
          <cell r="C1051">
            <v>1148.5999999999999</v>
          </cell>
          <cell r="D1051" t="str">
            <v>205</v>
          </cell>
          <cell r="E1051" t="str">
            <v>407</v>
          </cell>
          <cell r="F1051">
            <v>0</v>
          </cell>
          <cell r="G1051">
            <v>10</v>
          </cell>
          <cell r="H1051" t="str">
            <v>2009-10-31</v>
          </cell>
        </row>
        <row r="1052">
          <cell r="A1052" t="str">
            <v>480001</v>
          </cell>
          <cell r="B1052" t="str">
            <v>1015</v>
          </cell>
          <cell r="C1052">
            <v>-590765</v>
          </cell>
          <cell r="D1052" t="str">
            <v>205</v>
          </cell>
          <cell r="E1052" t="str">
            <v>407</v>
          </cell>
          <cell r="F1052">
            <v>0</v>
          </cell>
          <cell r="G1052">
            <v>11</v>
          </cell>
          <cell r="H1052" t="str">
            <v>2009-11-30</v>
          </cell>
        </row>
        <row r="1053">
          <cell r="A1053" t="str">
            <v>480001</v>
          </cell>
          <cell r="B1053" t="str">
            <v>1015</v>
          </cell>
          <cell r="C1053">
            <v>-2297028.54</v>
          </cell>
          <cell r="D1053" t="str">
            <v>205</v>
          </cell>
          <cell r="E1053" t="str">
            <v>407</v>
          </cell>
          <cell r="F1053">
            <v>0</v>
          </cell>
          <cell r="G1053">
            <v>1</v>
          </cell>
          <cell r="H1053" t="str">
            <v>2010-01-31</v>
          </cell>
        </row>
        <row r="1054">
          <cell r="A1054" t="str">
            <v>481006</v>
          </cell>
          <cell r="B1054" t="str">
            <v>1015</v>
          </cell>
          <cell r="C1054">
            <v>-788</v>
          </cell>
          <cell r="D1054" t="str">
            <v>205</v>
          </cell>
          <cell r="E1054" t="str">
            <v>407</v>
          </cell>
          <cell r="F1054">
            <v>0</v>
          </cell>
          <cell r="G1054">
            <v>3</v>
          </cell>
          <cell r="H1054" t="str">
            <v>2010-03-31</v>
          </cell>
        </row>
        <row r="1055">
          <cell r="A1055" t="str">
            <v>480001</v>
          </cell>
          <cell r="B1055" t="str">
            <v>1015</v>
          </cell>
          <cell r="C1055">
            <v>2638774</v>
          </cell>
          <cell r="D1055" t="str">
            <v>205</v>
          </cell>
          <cell r="E1055" t="str">
            <v>407</v>
          </cell>
          <cell r="F1055">
            <v>0</v>
          </cell>
          <cell r="G1055">
            <v>5</v>
          </cell>
          <cell r="H1055" t="str">
            <v>2010-05-31</v>
          </cell>
        </row>
        <row r="1056">
          <cell r="A1056" t="str">
            <v>480000</v>
          </cell>
          <cell r="B1056" t="str">
            <v>1015</v>
          </cell>
          <cell r="C1056">
            <v>-878.24</v>
          </cell>
          <cell r="D1056" t="str">
            <v>205</v>
          </cell>
          <cell r="E1056" t="str">
            <v>407</v>
          </cell>
          <cell r="F1056">
            <v>0</v>
          </cell>
          <cell r="G1056">
            <v>9</v>
          </cell>
          <cell r="H1056" t="str">
            <v>2009-09-30</v>
          </cell>
        </row>
        <row r="1057">
          <cell r="A1057" t="str">
            <v>480000</v>
          </cell>
          <cell r="B1057" t="str">
            <v>1015</v>
          </cell>
          <cell r="C1057">
            <v>-1027289.52</v>
          </cell>
          <cell r="D1057" t="str">
            <v>205</v>
          </cell>
          <cell r="E1057" t="str">
            <v>407</v>
          </cell>
          <cell r="F1057">
            <v>0</v>
          </cell>
          <cell r="G1057">
            <v>2</v>
          </cell>
          <cell r="H1057" t="str">
            <v>2010-02-28</v>
          </cell>
        </row>
        <row r="1058">
          <cell r="A1058" t="str">
            <v>480000</v>
          </cell>
          <cell r="B1058" t="str">
            <v>1015</v>
          </cell>
          <cell r="C1058">
            <v>2965472.08</v>
          </cell>
          <cell r="D1058" t="str">
            <v>205</v>
          </cell>
          <cell r="E1058" t="str">
            <v>407</v>
          </cell>
          <cell r="F1058">
            <v>0</v>
          </cell>
          <cell r="G1058">
            <v>1</v>
          </cell>
          <cell r="H1058" t="str">
            <v>2010-01-31</v>
          </cell>
        </row>
        <row r="1059">
          <cell r="A1059" t="str">
            <v>480000</v>
          </cell>
          <cell r="B1059" t="str">
            <v>1015</v>
          </cell>
          <cell r="C1059">
            <v>490430.99</v>
          </cell>
          <cell r="D1059" t="str">
            <v>205</v>
          </cell>
          <cell r="E1059" t="str">
            <v>407</v>
          </cell>
          <cell r="F1059">
            <v>0</v>
          </cell>
          <cell r="G1059">
            <v>3</v>
          </cell>
          <cell r="H1059" t="str">
            <v>2010-03-31</v>
          </cell>
        </row>
        <row r="1060">
          <cell r="A1060" t="str">
            <v>481004</v>
          </cell>
          <cell r="B1060" t="str">
            <v>1015</v>
          </cell>
          <cell r="C1060">
            <v>731.96</v>
          </cell>
          <cell r="D1060" t="str">
            <v>205</v>
          </cell>
          <cell r="E1060" t="str">
            <v>407</v>
          </cell>
          <cell r="F1060">
            <v>0</v>
          </cell>
          <cell r="G1060">
            <v>6</v>
          </cell>
          <cell r="H1060" t="str">
            <v>2010-06-30</v>
          </cell>
        </row>
        <row r="1061">
          <cell r="A1061" t="str">
            <v>480001</v>
          </cell>
          <cell r="B1061" t="str">
            <v>1015</v>
          </cell>
          <cell r="C1061">
            <v>295801.63</v>
          </cell>
          <cell r="D1061" t="str">
            <v>205</v>
          </cell>
          <cell r="E1061" t="str">
            <v>407</v>
          </cell>
          <cell r="F1061">
            <v>0</v>
          </cell>
          <cell r="G1061">
            <v>9</v>
          </cell>
          <cell r="H1061" t="str">
            <v>2009-09-30</v>
          </cell>
        </row>
        <row r="1062">
          <cell r="A1062" t="str">
            <v>481006</v>
          </cell>
          <cell r="B1062" t="str">
            <v>1015</v>
          </cell>
          <cell r="C1062">
            <v>-276010</v>
          </cell>
          <cell r="D1062" t="str">
            <v>205</v>
          </cell>
          <cell r="E1062" t="str">
            <v>407</v>
          </cell>
          <cell r="F1062">
            <v>0</v>
          </cell>
          <cell r="G1062">
            <v>10</v>
          </cell>
          <cell r="H1062" t="str">
            <v>2009-10-31</v>
          </cell>
        </row>
        <row r="1063">
          <cell r="A1063" t="str">
            <v>480001</v>
          </cell>
          <cell r="B1063" t="str">
            <v>1015</v>
          </cell>
          <cell r="C1063">
            <v>1888.7</v>
          </cell>
          <cell r="D1063" t="str">
            <v>205</v>
          </cell>
          <cell r="E1063" t="str">
            <v>407</v>
          </cell>
          <cell r="F1063">
            <v>0</v>
          </cell>
          <cell r="G1063">
            <v>12</v>
          </cell>
          <cell r="H1063" t="str">
            <v>2009-12-31</v>
          </cell>
        </row>
        <row r="1064">
          <cell r="A1064" t="str">
            <v>480001</v>
          </cell>
          <cell r="B1064" t="str">
            <v>1015</v>
          </cell>
          <cell r="C1064">
            <v>-668</v>
          </cell>
          <cell r="D1064" t="str">
            <v>205</v>
          </cell>
          <cell r="E1064" t="str">
            <v>407</v>
          </cell>
          <cell r="F1064">
            <v>0</v>
          </cell>
          <cell r="G1064">
            <v>4</v>
          </cell>
          <cell r="H1064" t="str">
            <v>2010-04-30</v>
          </cell>
        </row>
        <row r="1065">
          <cell r="A1065" t="str">
            <v>481006</v>
          </cell>
          <cell r="B1065" t="str">
            <v>1015</v>
          </cell>
          <cell r="C1065">
            <v>1019</v>
          </cell>
          <cell r="D1065" t="str">
            <v>205</v>
          </cell>
          <cell r="E1065" t="str">
            <v>407</v>
          </cell>
          <cell r="F1065">
            <v>0</v>
          </cell>
          <cell r="G1065">
            <v>5</v>
          </cell>
          <cell r="H1065" t="str">
            <v>2010-05-31</v>
          </cell>
        </row>
        <row r="1066">
          <cell r="A1066" t="str">
            <v>480000</v>
          </cell>
          <cell r="B1066" t="str">
            <v>1015</v>
          </cell>
          <cell r="C1066">
            <v>496494.93</v>
          </cell>
          <cell r="D1066" t="str">
            <v>205</v>
          </cell>
          <cell r="E1066" t="str">
            <v>407</v>
          </cell>
          <cell r="F1066">
            <v>0</v>
          </cell>
          <cell r="G1066">
            <v>10</v>
          </cell>
          <cell r="H1066" t="str">
            <v>2009-10-31</v>
          </cell>
        </row>
        <row r="1067">
          <cell r="A1067" t="str">
            <v>480000</v>
          </cell>
          <cell r="B1067" t="str">
            <v>1015</v>
          </cell>
          <cell r="C1067">
            <v>519.12</v>
          </cell>
          <cell r="D1067" t="str">
            <v>205</v>
          </cell>
          <cell r="E1067" t="str">
            <v>407</v>
          </cell>
          <cell r="F1067">
            <v>0</v>
          </cell>
          <cell r="G1067">
            <v>8</v>
          </cell>
          <cell r="H1067" t="str">
            <v>2009-08-31</v>
          </cell>
        </row>
        <row r="1068">
          <cell r="A1068" t="str">
            <v>481004</v>
          </cell>
          <cell r="B1068" t="str">
            <v>1015</v>
          </cell>
          <cell r="C1068">
            <v>-211824.06</v>
          </cell>
          <cell r="D1068" t="str">
            <v>205</v>
          </cell>
          <cell r="E1068" t="str">
            <v>407</v>
          </cell>
          <cell r="F1068">
            <v>0</v>
          </cell>
          <cell r="G1068">
            <v>2</v>
          </cell>
          <cell r="H1068" t="str">
            <v>2010-02-28</v>
          </cell>
        </row>
        <row r="1069">
          <cell r="A1069" t="str">
            <v>480000</v>
          </cell>
          <cell r="B1069" t="str">
            <v>1015</v>
          </cell>
          <cell r="C1069">
            <v>2430.8000000000002</v>
          </cell>
          <cell r="D1069" t="str">
            <v>205</v>
          </cell>
          <cell r="E1069" t="str">
            <v>407</v>
          </cell>
          <cell r="F1069">
            <v>0</v>
          </cell>
          <cell r="G1069">
            <v>6</v>
          </cell>
          <cell r="H1069" t="str">
            <v>2010-06-30</v>
          </cell>
        </row>
        <row r="1070">
          <cell r="A1070" t="str">
            <v>481006</v>
          </cell>
          <cell r="B1070" t="str">
            <v>1015</v>
          </cell>
          <cell r="C1070">
            <v>-35115.24</v>
          </cell>
          <cell r="D1070" t="str">
            <v>205</v>
          </cell>
          <cell r="E1070" t="str">
            <v>407</v>
          </cell>
          <cell r="F1070">
            <v>0</v>
          </cell>
          <cell r="G1070">
            <v>7</v>
          </cell>
          <cell r="H1070" t="str">
            <v>2009-07-31</v>
          </cell>
        </row>
        <row r="1071">
          <cell r="A1071" t="str">
            <v>480001</v>
          </cell>
          <cell r="B1071" t="str">
            <v>1015</v>
          </cell>
          <cell r="C1071">
            <v>50654.07</v>
          </cell>
          <cell r="D1071" t="str">
            <v>205</v>
          </cell>
          <cell r="E1071" t="str">
            <v>407</v>
          </cell>
          <cell r="F1071">
            <v>0</v>
          </cell>
          <cell r="G1071">
            <v>10</v>
          </cell>
          <cell r="H1071" t="str">
            <v>2009-10-31</v>
          </cell>
        </row>
        <row r="1072">
          <cell r="A1072" t="str">
            <v>481006</v>
          </cell>
          <cell r="B1072" t="str">
            <v>1015</v>
          </cell>
          <cell r="C1072">
            <v>-491841.36</v>
          </cell>
          <cell r="D1072" t="str">
            <v>205</v>
          </cell>
          <cell r="E1072" t="str">
            <v>407</v>
          </cell>
          <cell r="F1072">
            <v>0</v>
          </cell>
          <cell r="G1072">
            <v>1</v>
          </cell>
          <cell r="H1072" t="str">
            <v>2010-01-31</v>
          </cell>
        </row>
        <row r="1073">
          <cell r="A1073" t="str">
            <v>480000</v>
          </cell>
          <cell r="B1073" t="str">
            <v>1015</v>
          </cell>
          <cell r="C1073">
            <v>175573</v>
          </cell>
          <cell r="D1073" t="str">
            <v>205</v>
          </cell>
          <cell r="E1073" t="str">
            <v>407</v>
          </cell>
          <cell r="F1073">
            <v>0</v>
          </cell>
          <cell r="G1073">
            <v>11</v>
          </cell>
          <cell r="H1073" t="str">
            <v>2009-11-30</v>
          </cell>
        </row>
        <row r="1074">
          <cell r="A1074" t="str">
            <v>481004</v>
          </cell>
          <cell r="B1074" t="str">
            <v>1015</v>
          </cell>
          <cell r="C1074">
            <v>58.21</v>
          </cell>
          <cell r="D1074" t="str">
            <v>205</v>
          </cell>
          <cell r="E1074" t="str">
            <v>407</v>
          </cell>
          <cell r="F1074">
            <v>0</v>
          </cell>
          <cell r="G1074">
            <v>7</v>
          </cell>
          <cell r="H1074" t="str">
            <v>2009-07-31</v>
          </cell>
        </row>
        <row r="1075">
          <cell r="A1075" t="str">
            <v>480000</v>
          </cell>
          <cell r="B1075" t="str">
            <v>1015</v>
          </cell>
          <cell r="C1075">
            <v>76599.78</v>
          </cell>
          <cell r="D1075" t="str">
            <v>205</v>
          </cell>
          <cell r="E1075" t="str">
            <v>407</v>
          </cell>
          <cell r="F1075">
            <v>0</v>
          </cell>
          <cell r="G1075">
            <v>8</v>
          </cell>
          <cell r="H1075" t="str">
            <v>2009-08-31</v>
          </cell>
        </row>
        <row r="1076">
          <cell r="A1076" t="str">
            <v>481004</v>
          </cell>
          <cell r="B1076" t="str">
            <v>1015</v>
          </cell>
          <cell r="C1076">
            <v>104.49</v>
          </cell>
          <cell r="D1076" t="str">
            <v>205</v>
          </cell>
          <cell r="E1076" t="str">
            <v>407</v>
          </cell>
          <cell r="F1076">
            <v>0</v>
          </cell>
          <cell r="G1076">
            <v>8</v>
          </cell>
          <cell r="H1076" t="str">
            <v>2009-08-31</v>
          </cell>
        </row>
        <row r="1077">
          <cell r="A1077" t="str">
            <v>481004</v>
          </cell>
          <cell r="B1077" t="str">
            <v>1015</v>
          </cell>
          <cell r="C1077">
            <v>-27561.69</v>
          </cell>
          <cell r="D1077" t="str">
            <v>205</v>
          </cell>
          <cell r="E1077" t="str">
            <v>407</v>
          </cell>
          <cell r="F1077">
            <v>0</v>
          </cell>
          <cell r="G1077">
            <v>9</v>
          </cell>
          <cell r="H1077" t="str">
            <v>2009-09-30</v>
          </cell>
        </row>
        <row r="1078">
          <cell r="A1078" t="str">
            <v>480000</v>
          </cell>
          <cell r="B1078" t="str">
            <v>1015</v>
          </cell>
          <cell r="C1078">
            <v>5917.3</v>
          </cell>
          <cell r="D1078" t="str">
            <v>205</v>
          </cell>
          <cell r="E1078" t="str">
            <v>407</v>
          </cell>
          <cell r="F1078">
            <v>0</v>
          </cell>
          <cell r="G1078">
            <v>12</v>
          </cell>
          <cell r="H1078" t="str">
            <v>2009-12-31</v>
          </cell>
        </row>
        <row r="1079">
          <cell r="A1079" t="str">
            <v>480000</v>
          </cell>
          <cell r="B1079" t="str">
            <v>1015</v>
          </cell>
          <cell r="C1079">
            <v>5952.61</v>
          </cell>
          <cell r="D1079" t="str">
            <v>205</v>
          </cell>
          <cell r="E1079" t="str">
            <v>407</v>
          </cell>
          <cell r="F1079">
            <v>0</v>
          </cell>
          <cell r="G1079">
            <v>1</v>
          </cell>
          <cell r="H1079" t="str">
            <v>2010-01-31</v>
          </cell>
        </row>
        <row r="1080">
          <cell r="A1080" t="str">
            <v>481004</v>
          </cell>
          <cell r="B1080" t="str">
            <v>1015</v>
          </cell>
          <cell r="C1080">
            <v>1776.01</v>
          </cell>
          <cell r="D1080" t="str">
            <v>205</v>
          </cell>
          <cell r="E1080" t="str">
            <v>407</v>
          </cell>
          <cell r="F1080">
            <v>0</v>
          </cell>
          <cell r="G1080">
            <v>1</v>
          </cell>
          <cell r="H1080" t="str">
            <v>2010-01-31</v>
          </cell>
        </row>
        <row r="1081">
          <cell r="A1081" t="str">
            <v>481004</v>
          </cell>
          <cell r="B1081" t="str">
            <v>1015</v>
          </cell>
          <cell r="C1081">
            <v>158.41999999999999</v>
          </cell>
          <cell r="D1081" t="str">
            <v>205</v>
          </cell>
          <cell r="E1081" t="str">
            <v>407</v>
          </cell>
          <cell r="F1081">
            <v>0</v>
          </cell>
          <cell r="G1081">
            <v>2</v>
          </cell>
          <cell r="H1081" t="str">
            <v>2010-02-28</v>
          </cell>
        </row>
        <row r="1082">
          <cell r="A1082" t="str">
            <v>481004</v>
          </cell>
          <cell r="B1082" t="str">
            <v>1015</v>
          </cell>
          <cell r="C1082">
            <v>107223.35</v>
          </cell>
          <cell r="D1082" t="str">
            <v>205</v>
          </cell>
          <cell r="E1082" t="str">
            <v>407</v>
          </cell>
          <cell r="F1082">
            <v>0</v>
          </cell>
          <cell r="G1082">
            <v>3</v>
          </cell>
          <cell r="H1082" t="str">
            <v>2010-03-31</v>
          </cell>
        </row>
        <row r="1083">
          <cell r="A1083" t="str">
            <v>481004</v>
          </cell>
          <cell r="B1083" t="str">
            <v>1015</v>
          </cell>
          <cell r="C1083">
            <v>1526.12</v>
          </cell>
          <cell r="D1083" t="str">
            <v>205</v>
          </cell>
          <cell r="E1083" t="str">
            <v>407</v>
          </cell>
          <cell r="F1083">
            <v>0</v>
          </cell>
          <cell r="G1083">
            <v>3</v>
          </cell>
          <cell r="H1083" t="str">
            <v>2010-03-31</v>
          </cell>
        </row>
        <row r="1084">
          <cell r="A1084" t="str">
            <v>480000</v>
          </cell>
          <cell r="B1084" t="str">
            <v>1015</v>
          </cell>
          <cell r="C1084">
            <v>1900.4</v>
          </cell>
          <cell r="D1084" t="str">
            <v>205</v>
          </cell>
          <cell r="E1084" t="str">
            <v>407</v>
          </cell>
          <cell r="F1084">
            <v>0</v>
          </cell>
          <cell r="G1084">
            <v>4</v>
          </cell>
          <cell r="H1084" t="str">
            <v>2010-04-30</v>
          </cell>
        </row>
        <row r="1085">
          <cell r="A1085" t="str">
            <v>480001</v>
          </cell>
          <cell r="B1085" t="str">
            <v>1015</v>
          </cell>
          <cell r="C1085">
            <v>-171880.49</v>
          </cell>
          <cell r="D1085" t="str">
            <v>205</v>
          </cell>
          <cell r="E1085" t="str">
            <v>407</v>
          </cell>
          <cell r="F1085">
            <v>0</v>
          </cell>
          <cell r="G1085">
            <v>7</v>
          </cell>
          <cell r="H1085" t="str">
            <v>2009-07-31</v>
          </cell>
        </row>
        <row r="1086">
          <cell r="A1086" t="str">
            <v>481006</v>
          </cell>
          <cell r="B1086" t="str">
            <v>1015</v>
          </cell>
          <cell r="C1086">
            <v>-850.75</v>
          </cell>
          <cell r="D1086" t="str">
            <v>205</v>
          </cell>
          <cell r="E1086" t="str">
            <v>407</v>
          </cell>
          <cell r="F1086">
            <v>0</v>
          </cell>
          <cell r="G1086">
            <v>1</v>
          </cell>
          <cell r="H1086" t="str">
            <v>2010-01-31</v>
          </cell>
        </row>
        <row r="1087">
          <cell r="A1087" t="str">
            <v>481006</v>
          </cell>
          <cell r="B1087" t="str">
            <v>1015</v>
          </cell>
          <cell r="C1087">
            <v>956</v>
          </cell>
          <cell r="D1087" t="str">
            <v>205</v>
          </cell>
          <cell r="E1087" t="str">
            <v>407</v>
          </cell>
          <cell r="F1087">
            <v>0</v>
          </cell>
          <cell r="G1087">
            <v>2</v>
          </cell>
          <cell r="H1087" t="str">
            <v>2010-02-28</v>
          </cell>
        </row>
        <row r="1088">
          <cell r="A1088" t="str">
            <v>480001</v>
          </cell>
          <cell r="B1088" t="str">
            <v>1015</v>
          </cell>
          <cell r="C1088">
            <v>-1139776</v>
          </cell>
          <cell r="D1088" t="str">
            <v>205</v>
          </cell>
          <cell r="E1088" t="str">
            <v>407</v>
          </cell>
          <cell r="F1088">
            <v>0</v>
          </cell>
          <cell r="G1088">
            <v>6</v>
          </cell>
          <cell r="H1088" t="str">
            <v>2010-06-30</v>
          </cell>
        </row>
        <row r="1089">
          <cell r="A1089" t="str">
            <v>480000</v>
          </cell>
          <cell r="B1089" t="str">
            <v>1015</v>
          </cell>
          <cell r="C1089">
            <v>1479.4</v>
          </cell>
          <cell r="D1089" t="str">
            <v>205</v>
          </cell>
          <cell r="E1089" t="str">
            <v>407</v>
          </cell>
          <cell r="F1089">
            <v>0</v>
          </cell>
          <cell r="G1089">
            <v>10</v>
          </cell>
          <cell r="H1089" t="str">
            <v>2009-10-31</v>
          </cell>
        </row>
        <row r="1090">
          <cell r="A1090" t="str">
            <v>481004</v>
          </cell>
          <cell r="B1090" t="str">
            <v>1015</v>
          </cell>
          <cell r="C1090">
            <v>368726.82</v>
          </cell>
          <cell r="D1090" t="str">
            <v>205</v>
          </cell>
          <cell r="E1090" t="str">
            <v>407</v>
          </cell>
          <cell r="F1090">
            <v>0</v>
          </cell>
          <cell r="G1090">
            <v>4</v>
          </cell>
          <cell r="H1090" t="str">
            <v>2010-04-30</v>
          </cell>
        </row>
        <row r="1091">
          <cell r="A1091" t="str">
            <v>481004</v>
          </cell>
          <cell r="B1091" t="str">
            <v>1015</v>
          </cell>
          <cell r="C1091">
            <v>962.61</v>
          </cell>
          <cell r="D1091" t="str">
            <v>205</v>
          </cell>
          <cell r="E1091" t="str">
            <v>407</v>
          </cell>
          <cell r="F1091">
            <v>0</v>
          </cell>
          <cell r="G1091">
            <v>5</v>
          </cell>
          <cell r="H1091" t="str">
            <v>2010-05-31</v>
          </cell>
        </row>
        <row r="1092">
          <cell r="A1092" t="str">
            <v>481006</v>
          </cell>
          <cell r="B1092" t="str">
            <v>1015</v>
          </cell>
          <cell r="C1092">
            <v>2680.06</v>
          </cell>
          <cell r="D1092" t="str">
            <v>205</v>
          </cell>
          <cell r="E1092" t="str">
            <v>407</v>
          </cell>
          <cell r="F1092">
            <v>0</v>
          </cell>
          <cell r="G1092">
            <v>10</v>
          </cell>
          <cell r="H1092" t="str">
            <v>2009-10-31</v>
          </cell>
        </row>
        <row r="1093">
          <cell r="A1093" t="str">
            <v>480001</v>
          </cell>
          <cell r="B1093" t="str">
            <v>1015</v>
          </cell>
          <cell r="C1093">
            <v>-1544.64</v>
          </cell>
          <cell r="D1093" t="str">
            <v>205</v>
          </cell>
          <cell r="E1093" t="str">
            <v>407</v>
          </cell>
          <cell r="F1093">
            <v>0</v>
          </cell>
          <cell r="G1093">
            <v>11</v>
          </cell>
          <cell r="H1093" t="str">
            <v>2009-11-30</v>
          </cell>
        </row>
        <row r="1094">
          <cell r="A1094" t="str">
            <v>481006</v>
          </cell>
          <cell r="B1094" t="str">
            <v>1015</v>
          </cell>
          <cell r="C1094">
            <v>-477.06</v>
          </cell>
          <cell r="D1094" t="str">
            <v>205</v>
          </cell>
          <cell r="E1094" t="str">
            <v>407</v>
          </cell>
          <cell r="F1094">
            <v>0</v>
          </cell>
          <cell r="G1094">
            <v>11</v>
          </cell>
          <cell r="H1094" t="str">
            <v>2009-11-30</v>
          </cell>
        </row>
        <row r="1095">
          <cell r="A1095" t="str">
            <v>480001</v>
          </cell>
          <cell r="B1095" t="str">
            <v>1015</v>
          </cell>
          <cell r="C1095">
            <v>1821810.97</v>
          </cell>
          <cell r="D1095" t="str">
            <v>205</v>
          </cell>
          <cell r="E1095" t="str">
            <v>407</v>
          </cell>
          <cell r="F1095">
            <v>0</v>
          </cell>
          <cell r="G1095">
            <v>12</v>
          </cell>
          <cell r="H1095" t="str">
            <v>2009-12-31</v>
          </cell>
        </row>
        <row r="1096">
          <cell r="A1096" t="str">
            <v>480001</v>
          </cell>
          <cell r="B1096" t="str">
            <v>1015</v>
          </cell>
          <cell r="C1096">
            <v>-3234.32</v>
          </cell>
          <cell r="D1096" t="str">
            <v>205</v>
          </cell>
          <cell r="E1096" t="str">
            <v>407</v>
          </cell>
          <cell r="F1096">
            <v>0</v>
          </cell>
          <cell r="G1096">
            <v>1</v>
          </cell>
          <cell r="H1096" t="str">
            <v>2010-01-31</v>
          </cell>
        </row>
        <row r="1097">
          <cell r="A1097" t="str">
            <v>480001</v>
          </cell>
          <cell r="B1097" t="str">
            <v>1015</v>
          </cell>
          <cell r="C1097">
            <v>2801</v>
          </cell>
          <cell r="D1097" t="str">
            <v>205</v>
          </cell>
          <cell r="E1097" t="str">
            <v>407</v>
          </cell>
          <cell r="F1097">
            <v>0</v>
          </cell>
          <cell r="G1097">
            <v>2</v>
          </cell>
          <cell r="H1097" t="str">
            <v>2010-02-28</v>
          </cell>
        </row>
        <row r="1098">
          <cell r="A1098" t="str">
            <v>480001</v>
          </cell>
          <cell r="B1098" t="str">
            <v>1015</v>
          </cell>
          <cell r="C1098">
            <v>4006</v>
          </cell>
          <cell r="D1098" t="str">
            <v>205</v>
          </cell>
          <cell r="E1098" t="str">
            <v>407</v>
          </cell>
          <cell r="F1098">
            <v>0</v>
          </cell>
          <cell r="G1098">
            <v>5</v>
          </cell>
          <cell r="H1098" t="str">
            <v>2010-05-31</v>
          </cell>
        </row>
        <row r="1099">
          <cell r="A1099" t="str">
            <v>480000</v>
          </cell>
          <cell r="B1099" t="str">
            <v>1015</v>
          </cell>
          <cell r="C1099">
            <v>235.27</v>
          </cell>
          <cell r="D1099" t="str">
            <v>205</v>
          </cell>
          <cell r="E1099" t="str">
            <v>407</v>
          </cell>
          <cell r="F1099">
            <v>0</v>
          </cell>
          <cell r="G1099">
            <v>7</v>
          </cell>
          <cell r="H1099" t="str">
            <v>2009-07-31</v>
          </cell>
        </row>
        <row r="1100">
          <cell r="A1100" t="str">
            <v>480000</v>
          </cell>
          <cell r="B1100" t="str">
            <v>1015</v>
          </cell>
          <cell r="C1100">
            <v>-170246.63</v>
          </cell>
          <cell r="D1100" t="str">
            <v>205</v>
          </cell>
          <cell r="E1100" t="str">
            <v>407</v>
          </cell>
          <cell r="F1100">
            <v>0</v>
          </cell>
          <cell r="G1100">
            <v>9</v>
          </cell>
          <cell r="H1100" t="str">
            <v>2009-09-30</v>
          </cell>
        </row>
        <row r="1101">
          <cell r="A1101" t="str">
            <v>481004</v>
          </cell>
          <cell r="B1101" t="str">
            <v>1015</v>
          </cell>
          <cell r="C1101">
            <v>-167.63</v>
          </cell>
          <cell r="D1101" t="str">
            <v>205</v>
          </cell>
          <cell r="E1101" t="str">
            <v>407</v>
          </cell>
          <cell r="F1101">
            <v>0</v>
          </cell>
          <cell r="G1101">
            <v>9</v>
          </cell>
          <cell r="H1101" t="str">
            <v>2009-09-30</v>
          </cell>
        </row>
        <row r="1102">
          <cell r="A1102" t="str">
            <v>481004</v>
          </cell>
          <cell r="B1102" t="str">
            <v>1015</v>
          </cell>
          <cell r="C1102">
            <v>489.06</v>
          </cell>
          <cell r="D1102" t="str">
            <v>205</v>
          </cell>
          <cell r="E1102" t="str">
            <v>407</v>
          </cell>
          <cell r="F1102">
            <v>0</v>
          </cell>
          <cell r="G1102">
            <v>11</v>
          </cell>
          <cell r="H1102" t="str">
            <v>2009-11-30</v>
          </cell>
        </row>
        <row r="1103">
          <cell r="A1103" t="str">
            <v>481004</v>
          </cell>
          <cell r="B1103" t="str">
            <v>1015</v>
          </cell>
          <cell r="C1103">
            <v>690631.6</v>
          </cell>
          <cell r="D1103" t="str">
            <v>205</v>
          </cell>
          <cell r="E1103" t="str">
            <v>407</v>
          </cell>
          <cell r="F1103">
            <v>0</v>
          </cell>
          <cell r="G1103">
            <v>1</v>
          </cell>
          <cell r="H1103" t="str">
            <v>2010-01-31</v>
          </cell>
        </row>
        <row r="1104">
          <cell r="A1104" t="str">
            <v>481004</v>
          </cell>
          <cell r="B1104" t="str">
            <v>1015</v>
          </cell>
          <cell r="C1104">
            <v>256388.99</v>
          </cell>
          <cell r="D1104" t="str">
            <v>205</v>
          </cell>
          <cell r="E1104" t="str">
            <v>407</v>
          </cell>
          <cell r="F1104">
            <v>0</v>
          </cell>
          <cell r="G1104">
            <v>6</v>
          </cell>
          <cell r="H1104" t="str">
            <v>2010-06-30</v>
          </cell>
        </row>
        <row r="1105">
          <cell r="A1105" t="str">
            <v>481006</v>
          </cell>
          <cell r="B1105" t="str">
            <v>1015</v>
          </cell>
          <cell r="C1105">
            <v>-775.49</v>
          </cell>
          <cell r="D1105" t="str">
            <v>205</v>
          </cell>
          <cell r="E1105" t="str">
            <v>407</v>
          </cell>
          <cell r="F1105">
            <v>0</v>
          </cell>
          <cell r="G1105">
            <v>8</v>
          </cell>
          <cell r="H1105" t="str">
            <v>2009-08-31</v>
          </cell>
        </row>
        <row r="1106">
          <cell r="A1106" t="str">
            <v>480001</v>
          </cell>
          <cell r="B1106" t="str">
            <v>1015</v>
          </cell>
          <cell r="C1106">
            <v>1748.24</v>
          </cell>
          <cell r="D1106" t="str">
            <v>205</v>
          </cell>
          <cell r="E1106" t="str">
            <v>407</v>
          </cell>
          <cell r="F1106">
            <v>0</v>
          </cell>
          <cell r="G1106">
            <v>9</v>
          </cell>
          <cell r="H1106" t="str">
            <v>2009-09-30</v>
          </cell>
        </row>
        <row r="1107">
          <cell r="A1107" t="str">
            <v>481006</v>
          </cell>
          <cell r="B1107" t="str">
            <v>1015</v>
          </cell>
          <cell r="C1107">
            <v>-144422.18</v>
          </cell>
          <cell r="D1107" t="str">
            <v>205</v>
          </cell>
          <cell r="E1107" t="str">
            <v>407</v>
          </cell>
          <cell r="F1107">
            <v>0</v>
          </cell>
          <cell r="G1107">
            <v>11</v>
          </cell>
          <cell r="H1107" t="str">
            <v>2009-11-30</v>
          </cell>
        </row>
        <row r="1108">
          <cell r="A1108" t="str">
            <v>481006</v>
          </cell>
          <cell r="B1108" t="str">
            <v>1015</v>
          </cell>
          <cell r="C1108">
            <v>704.16</v>
          </cell>
          <cell r="D1108" t="str">
            <v>205</v>
          </cell>
          <cell r="E1108" t="str">
            <v>407</v>
          </cell>
          <cell r="F1108">
            <v>0</v>
          </cell>
          <cell r="G1108">
            <v>12</v>
          </cell>
          <cell r="H1108" t="str">
            <v>2009-12-31</v>
          </cell>
        </row>
        <row r="1109">
          <cell r="A1109" t="str">
            <v>480001</v>
          </cell>
          <cell r="B1109" t="str">
            <v>1015</v>
          </cell>
          <cell r="C1109">
            <v>483757</v>
          </cell>
          <cell r="D1109" t="str">
            <v>205</v>
          </cell>
          <cell r="E1109" t="str">
            <v>407</v>
          </cell>
          <cell r="F1109">
            <v>0</v>
          </cell>
          <cell r="G1109">
            <v>3</v>
          </cell>
          <cell r="H1109" t="str">
            <v>2010-03-31</v>
          </cell>
        </row>
        <row r="1110">
          <cell r="A1110" t="str">
            <v>481006</v>
          </cell>
          <cell r="B1110" t="str">
            <v>1015</v>
          </cell>
          <cell r="C1110">
            <v>-306444</v>
          </cell>
          <cell r="D1110" t="str">
            <v>205</v>
          </cell>
          <cell r="E1110" t="str">
            <v>407</v>
          </cell>
          <cell r="F1110">
            <v>0</v>
          </cell>
          <cell r="G1110">
            <v>6</v>
          </cell>
          <cell r="H1110" t="str">
            <v>2010-06-30</v>
          </cell>
        </row>
        <row r="1111">
          <cell r="A1111" t="str">
            <v>481004</v>
          </cell>
          <cell r="B1111" t="str">
            <v>1015</v>
          </cell>
          <cell r="C1111">
            <v>15133.45</v>
          </cell>
          <cell r="D1111" t="str">
            <v>205</v>
          </cell>
          <cell r="E1111" t="str">
            <v>407</v>
          </cell>
          <cell r="F1111">
            <v>0</v>
          </cell>
          <cell r="G1111">
            <v>8</v>
          </cell>
          <cell r="H1111" t="str">
            <v>2009-08-31</v>
          </cell>
        </row>
        <row r="1112">
          <cell r="A1112" t="str">
            <v>481004</v>
          </cell>
          <cell r="B1112" t="str">
            <v>1015</v>
          </cell>
          <cell r="C1112">
            <v>106600</v>
          </cell>
          <cell r="D1112" t="str">
            <v>205</v>
          </cell>
          <cell r="E1112" t="str">
            <v>407</v>
          </cell>
          <cell r="F1112">
            <v>0</v>
          </cell>
          <cell r="G1112">
            <v>10</v>
          </cell>
          <cell r="H1112" t="str">
            <v>2009-10-31</v>
          </cell>
        </row>
        <row r="1113">
          <cell r="A1113" t="str">
            <v>480000</v>
          </cell>
          <cell r="B1113" t="str">
            <v>1015</v>
          </cell>
          <cell r="C1113">
            <v>1642.64</v>
          </cell>
          <cell r="D1113" t="str">
            <v>205</v>
          </cell>
          <cell r="E1113" t="str">
            <v>407</v>
          </cell>
          <cell r="F1113">
            <v>0</v>
          </cell>
          <cell r="G1113">
            <v>11</v>
          </cell>
          <cell r="H1113" t="str">
            <v>2009-11-30</v>
          </cell>
        </row>
        <row r="1114">
          <cell r="A1114" t="str">
            <v>481004</v>
          </cell>
          <cell r="B1114" t="str">
            <v>1015</v>
          </cell>
          <cell r="C1114">
            <v>1913.84</v>
          </cell>
          <cell r="D1114" t="str">
            <v>205</v>
          </cell>
          <cell r="E1114" t="str">
            <v>407</v>
          </cell>
          <cell r="F1114">
            <v>0</v>
          </cell>
          <cell r="G1114">
            <v>12</v>
          </cell>
          <cell r="H1114" t="str">
            <v>2009-12-31</v>
          </cell>
        </row>
        <row r="1115">
          <cell r="A1115" t="str">
            <v>480000</v>
          </cell>
          <cell r="B1115" t="str">
            <v>1015</v>
          </cell>
          <cell r="C1115">
            <v>2306171.0299999998</v>
          </cell>
          <cell r="D1115" t="str">
            <v>205</v>
          </cell>
          <cell r="E1115" t="str">
            <v>407</v>
          </cell>
          <cell r="F1115">
            <v>0</v>
          </cell>
          <cell r="G1115">
            <v>12</v>
          </cell>
          <cell r="H1115" t="str">
            <v>2009-12-31</v>
          </cell>
        </row>
        <row r="1116">
          <cell r="A1116" t="str">
            <v>480000</v>
          </cell>
          <cell r="B1116" t="str">
            <v>1015</v>
          </cell>
          <cell r="C1116">
            <v>4604.17</v>
          </cell>
          <cell r="D1116" t="str">
            <v>205</v>
          </cell>
          <cell r="E1116" t="str">
            <v>407</v>
          </cell>
          <cell r="F1116">
            <v>0</v>
          </cell>
          <cell r="G1116">
            <v>3</v>
          </cell>
          <cell r="H1116" t="str">
            <v>2010-03-31</v>
          </cell>
        </row>
        <row r="1117">
          <cell r="A1117" t="str">
            <v>481004</v>
          </cell>
          <cell r="B1117" t="str">
            <v>1015</v>
          </cell>
          <cell r="C1117">
            <v>313941.34000000003</v>
          </cell>
          <cell r="D1117" t="str">
            <v>205</v>
          </cell>
          <cell r="E1117" t="str">
            <v>407</v>
          </cell>
          <cell r="F1117">
            <v>0</v>
          </cell>
          <cell r="G1117">
            <v>5</v>
          </cell>
          <cell r="H1117" t="str">
            <v>2010-05-31</v>
          </cell>
        </row>
        <row r="1118">
          <cell r="A1118" t="str">
            <v>480001</v>
          </cell>
          <cell r="B1118" t="str">
            <v>1015</v>
          </cell>
          <cell r="C1118">
            <v>-360.27</v>
          </cell>
          <cell r="D1118" t="str">
            <v>205</v>
          </cell>
          <cell r="E1118" t="str">
            <v>407</v>
          </cell>
          <cell r="F1118">
            <v>0</v>
          </cell>
          <cell r="G1118">
            <v>7</v>
          </cell>
          <cell r="H1118" t="str">
            <v>2009-07-31</v>
          </cell>
        </row>
        <row r="1119">
          <cell r="A1119" t="str">
            <v>480001</v>
          </cell>
          <cell r="B1119" t="str">
            <v>1015</v>
          </cell>
          <cell r="C1119">
            <v>-1657520.31</v>
          </cell>
          <cell r="D1119" t="str">
            <v>205</v>
          </cell>
          <cell r="E1119" t="str">
            <v>407</v>
          </cell>
          <cell r="F1119">
            <v>0</v>
          </cell>
          <cell r="G1119">
            <v>8</v>
          </cell>
          <cell r="H1119" t="str">
            <v>2009-08-31</v>
          </cell>
        </row>
        <row r="1120">
          <cell r="A1120" t="str">
            <v>481006</v>
          </cell>
          <cell r="B1120" t="str">
            <v>1015</v>
          </cell>
          <cell r="C1120">
            <v>-590056.26</v>
          </cell>
          <cell r="D1120" t="str">
            <v>205</v>
          </cell>
          <cell r="E1120" t="str">
            <v>407</v>
          </cell>
          <cell r="F1120">
            <v>0</v>
          </cell>
          <cell r="G1120">
            <v>8</v>
          </cell>
          <cell r="H1120" t="str">
            <v>2009-08-31</v>
          </cell>
        </row>
        <row r="1121">
          <cell r="A1121" t="str">
            <v>481006</v>
          </cell>
          <cell r="B1121" t="str">
            <v>1015</v>
          </cell>
          <cell r="C1121">
            <v>546826.31999999995</v>
          </cell>
          <cell r="D1121" t="str">
            <v>205</v>
          </cell>
          <cell r="E1121" t="str">
            <v>407</v>
          </cell>
          <cell r="F1121">
            <v>0</v>
          </cell>
          <cell r="G1121">
            <v>12</v>
          </cell>
          <cell r="H1121" t="str">
            <v>2009-12-31</v>
          </cell>
        </row>
        <row r="1122">
          <cell r="A1122" t="str">
            <v>480001</v>
          </cell>
          <cell r="B1122" t="str">
            <v>1015</v>
          </cell>
          <cell r="C1122">
            <v>453016</v>
          </cell>
          <cell r="D1122" t="str">
            <v>205</v>
          </cell>
          <cell r="E1122" t="str">
            <v>407</v>
          </cell>
          <cell r="F1122">
            <v>0</v>
          </cell>
          <cell r="G1122">
            <v>2</v>
          </cell>
          <cell r="H1122" t="str">
            <v>2010-02-28</v>
          </cell>
        </row>
        <row r="1123">
          <cell r="A1123" t="str">
            <v>481006</v>
          </cell>
          <cell r="B1123" t="str">
            <v>1015</v>
          </cell>
          <cell r="C1123">
            <v>65656</v>
          </cell>
          <cell r="D1123" t="str">
            <v>205</v>
          </cell>
          <cell r="E1123" t="str">
            <v>407</v>
          </cell>
          <cell r="F1123">
            <v>0</v>
          </cell>
          <cell r="G1123">
            <v>2</v>
          </cell>
          <cell r="H1123" t="str">
            <v>2010-02-28</v>
          </cell>
        </row>
        <row r="1124">
          <cell r="A1124" t="str">
            <v>480001</v>
          </cell>
          <cell r="B1124" t="str">
            <v>1015</v>
          </cell>
          <cell r="C1124">
            <v>-2483</v>
          </cell>
          <cell r="D1124" t="str">
            <v>205</v>
          </cell>
          <cell r="E1124" t="str">
            <v>407</v>
          </cell>
          <cell r="F1124">
            <v>0</v>
          </cell>
          <cell r="G1124">
            <v>3</v>
          </cell>
          <cell r="H1124" t="str">
            <v>2010-03-31</v>
          </cell>
        </row>
        <row r="1125">
          <cell r="A1125" t="str">
            <v>481006</v>
          </cell>
          <cell r="B1125" t="str">
            <v>1015</v>
          </cell>
          <cell r="C1125">
            <v>-232</v>
          </cell>
          <cell r="D1125" t="str">
            <v>205</v>
          </cell>
          <cell r="E1125" t="str">
            <v>407</v>
          </cell>
          <cell r="F1125">
            <v>0</v>
          </cell>
          <cell r="G1125">
            <v>4</v>
          </cell>
          <cell r="H1125" t="str">
            <v>2010-04-30</v>
          </cell>
        </row>
        <row r="1126">
          <cell r="A1126" t="str">
            <v>481006</v>
          </cell>
          <cell r="B1126" t="str">
            <v>1015</v>
          </cell>
          <cell r="C1126">
            <v>1018002</v>
          </cell>
          <cell r="D1126" t="str">
            <v>205</v>
          </cell>
          <cell r="E1126" t="str">
            <v>407</v>
          </cell>
          <cell r="F1126">
            <v>0</v>
          </cell>
          <cell r="G1126">
            <v>5</v>
          </cell>
          <cell r="H1126" t="str">
            <v>2010-05-31</v>
          </cell>
        </row>
        <row r="1127">
          <cell r="A1127" t="str">
            <v>480001</v>
          </cell>
          <cell r="B1127" t="str">
            <v>1015</v>
          </cell>
          <cell r="C1127">
            <v>-2191</v>
          </cell>
          <cell r="D1127" t="str">
            <v>205</v>
          </cell>
          <cell r="E1127" t="str">
            <v>407</v>
          </cell>
          <cell r="F1127">
            <v>0</v>
          </cell>
          <cell r="G1127">
            <v>6</v>
          </cell>
          <cell r="H1127" t="str">
            <v>2010-06-30</v>
          </cell>
        </row>
        <row r="1128">
          <cell r="A1128" t="str">
            <v>481006</v>
          </cell>
          <cell r="B1128" t="str">
            <v>1015</v>
          </cell>
          <cell r="C1128">
            <v>-776</v>
          </cell>
          <cell r="D1128" t="str">
            <v>205</v>
          </cell>
          <cell r="E1128" t="str">
            <v>407</v>
          </cell>
          <cell r="F1128">
            <v>0</v>
          </cell>
          <cell r="G1128">
            <v>6</v>
          </cell>
          <cell r="H1128" t="str">
            <v>2010-06-30</v>
          </cell>
        </row>
        <row r="1129">
          <cell r="A1129" t="str">
            <v>480000</v>
          </cell>
          <cell r="B1129" t="str">
            <v>1015</v>
          </cell>
          <cell r="C1129">
            <v>172314.49</v>
          </cell>
          <cell r="D1129" t="str">
            <v>205</v>
          </cell>
          <cell r="E1129" t="str">
            <v>407</v>
          </cell>
          <cell r="F1129">
            <v>0</v>
          </cell>
          <cell r="G1129">
            <v>7</v>
          </cell>
          <cell r="H1129" t="str">
            <v>2009-07-31</v>
          </cell>
        </row>
        <row r="1130">
          <cell r="A1130" t="str">
            <v>480000</v>
          </cell>
          <cell r="B1130" t="str">
            <v>1015</v>
          </cell>
          <cell r="C1130">
            <v>1368471.92</v>
          </cell>
          <cell r="D1130" t="str">
            <v>205</v>
          </cell>
          <cell r="E1130" t="str">
            <v>407</v>
          </cell>
          <cell r="F1130">
            <v>0</v>
          </cell>
          <cell r="G1130">
            <v>5</v>
          </cell>
          <cell r="H1130" t="str">
            <v>2010-05-31</v>
          </cell>
        </row>
        <row r="1131">
          <cell r="A1131" t="str">
            <v>480000</v>
          </cell>
          <cell r="B1131" t="str">
            <v>1015</v>
          </cell>
          <cell r="C1131">
            <v>3324.87</v>
          </cell>
          <cell r="D1131" t="str">
            <v>205</v>
          </cell>
          <cell r="E1131" t="str">
            <v>407</v>
          </cell>
          <cell r="F1131">
            <v>0</v>
          </cell>
          <cell r="G1131">
            <v>5</v>
          </cell>
          <cell r="H1131" t="str">
            <v>2010-05-31</v>
          </cell>
        </row>
        <row r="1132">
          <cell r="A1132" t="str">
            <v>480000</v>
          </cell>
          <cell r="B1132" t="str">
            <v>1015</v>
          </cell>
          <cell r="C1132">
            <v>1037058.93</v>
          </cell>
          <cell r="D1132" t="str">
            <v>205</v>
          </cell>
          <cell r="E1132" t="str">
            <v>407</v>
          </cell>
          <cell r="F1132">
            <v>0</v>
          </cell>
          <cell r="G1132">
            <v>6</v>
          </cell>
          <cell r="H1132" t="str">
            <v>2010-06-30</v>
          </cell>
        </row>
        <row r="1133">
          <cell r="A1133" t="str">
            <v>481006</v>
          </cell>
          <cell r="B1133" t="str">
            <v>1015</v>
          </cell>
          <cell r="C1133">
            <v>-202.21</v>
          </cell>
          <cell r="D1133" t="str">
            <v>205</v>
          </cell>
          <cell r="E1133" t="str">
            <v>407</v>
          </cell>
          <cell r="F1133">
            <v>0</v>
          </cell>
          <cell r="G1133">
            <v>7</v>
          </cell>
          <cell r="H1133" t="str">
            <v>2009-07-31</v>
          </cell>
        </row>
        <row r="1134">
          <cell r="A1134" t="str">
            <v>481006</v>
          </cell>
          <cell r="B1134" t="str">
            <v>1015</v>
          </cell>
          <cell r="C1134">
            <v>-111835.31</v>
          </cell>
          <cell r="D1134" t="str">
            <v>205</v>
          </cell>
          <cell r="E1134" t="str">
            <v>407</v>
          </cell>
          <cell r="F1134">
            <v>0</v>
          </cell>
          <cell r="G1134">
            <v>9</v>
          </cell>
          <cell r="H1134" t="str">
            <v>2009-09-30</v>
          </cell>
        </row>
        <row r="1135">
          <cell r="A1135" t="str">
            <v>481006</v>
          </cell>
          <cell r="B1135" t="str">
            <v>1015</v>
          </cell>
          <cell r="C1135">
            <v>-498.37</v>
          </cell>
          <cell r="D1135" t="str">
            <v>205</v>
          </cell>
          <cell r="E1135" t="str">
            <v>407</v>
          </cell>
          <cell r="F1135">
            <v>0</v>
          </cell>
          <cell r="G1135">
            <v>9</v>
          </cell>
          <cell r="H1135" t="str">
            <v>2009-09-30</v>
          </cell>
        </row>
        <row r="1136">
          <cell r="A1136" t="str">
            <v>481006</v>
          </cell>
          <cell r="B1136" t="str">
            <v>1015</v>
          </cell>
          <cell r="C1136">
            <v>143569</v>
          </cell>
          <cell r="D1136" t="str">
            <v>205</v>
          </cell>
          <cell r="E1136" t="str">
            <v>407</v>
          </cell>
          <cell r="F1136">
            <v>0</v>
          </cell>
          <cell r="G1136">
            <v>3</v>
          </cell>
          <cell r="H1136" t="str">
            <v>2010-03-31</v>
          </cell>
        </row>
        <row r="1137">
          <cell r="A1137" t="str">
            <v>480001</v>
          </cell>
          <cell r="B1137" t="str">
            <v>1015</v>
          </cell>
          <cell r="C1137">
            <v>-598421</v>
          </cell>
          <cell r="D1137" t="str">
            <v>205</v>
          </cell>
          <cell r="E1137" t="str">
            <v>407</v>
          </cell>
          <cell r="F1137">
            <v>0</v>
          </cell>
          <cell r="G1137">
            <v>4</v>
          </cell>
          <cell r="H1137" t="str">
            <v>2010-04-30</v>
          </cell>
        </row>
        <row r="1138">
          <cell r="A1138" t="str">
            <v>481006</v>
          </cell>
          <cell r="B1138" t="str">
            <v>1015</v>
          </cell>
          <cell r="C1138">
            <v>-119329</v>
          </cell>
          <cell r="D1138" t="str">
            <v>205</v>
          </cell>
          <cell r="E1138" t="str">
            <v>407</v>
          </cell>
          <cell r="F1138">
            <v>0</v>
          </cell>
          <cell r="G1138">
            <v>4</v>
          </cell>
          <cell r="H1138" t="str">
            <v>2010-04-30</v>
          </cell>
        </row>
        <row r="1139">
          <cell r="A1139" t="str">
            <v>481004</v>
          </cell>
          <cell r="B1139" t="str">
            <v>1015</v>
          </cell>
          <cell r="C1139">
            <v>38034.239999999998</v>
          </cell>
          <cell r="D1139" t="str">
            <v>205</v>
          </cell>
          <cell r="E1139" t="str">
            <v>407</v>
          </cell>
          <cell r="F1139">
            <v>0</v>
          </cell>
          <cell r="G1139">
            <v>7</v>
          </cell>
          <cell r="H1139" t="str">
            <v>2009-07-31</v>
          </cell>
        </row>
        <row r="1140">
          <cell r="A1140" t="str">
            <v>481004</v>
          </cell>
          <cell r="B1140" t="str">
            <v>1015</v>
          </cell>
          <cell r="C1140">
            <v>411.94</v>
          </cell>
          <cell r="D1140" t="str">
            <v>205</v>
          </cell>
          <cell r="E1140" t="str">
            <v>407</v>
          </cell>
          <cell r="F1140">
            <v>0</v>
          </cell>
          <cell r="G1140">
            <v>10</v>
          </cell>
          <cell r="H1140" t="str">
            <v>2009-10-31</v>
          </cell>
        </row>
        <row r="1141">
          <cell r="A1141" t="str">
            <v>481004</v>
          </cell>
          <cell r="B1141" t="str">
            <v>1015</v>
          </cell>
          <cell r="C1141">
            <v>37487.18</v>
          </cell>
          <cell r="D1141" t="str">
            <v>205</v>
          </cell>
          <cell r="E1141" t="str">
            <v>407</v>
          </cell>
          <cell r="F1141">
            <v>0</v>
          </cell>
          <cell r="G1141">
            <v>11</v>
          </cell>
          <cell r="H1141" t="str">
            <v>2009-11-30</v>
          </cell>
        </row>
        <row r="1142">
          <cell r="A1142" t="str">
            <v>481004</v>
          </cell>
          <cell r="B1142" t="str">
            <v>1015</v>
          </cell>
          <cell r="C1142">
            <v>490238.68</v>
          </cell>
          <cell r="D1142" t="str">
            <v>205</v>
          </cell>
          <cell r="E1142" t="str">
            <v>407</v>
          </cell>
          <cell r="F1142">
            <v>0</v>
          </cell>
          <cell r="G1142">
            <v>12</v>
          </cell>
          <cell r="H1142" t="str">
            <v>2009-12-31</v>
          </cell>
        </row>
        <row r="1143">
          <cell r="A1143" t="str">
            <v>480000</v>
          </cell>
          <cell r="B1143" t="str">
            <v>1015</v>
          </cell>
          <cell r="C1143">
            <v>479.42</v>
          </cell>
          <cell r="D1143" t="str">
            <v>205</v>
          </cell>
          <cell r="E1143" t="str">
            <v>407</v>
          </cell>
          <cell r="F1143">
            <v>0</v>
          </cell>
          <cell r="G1143">
            <v>2</v>
          </cell>
          <cell r="H1143" t="str">
            <v>2010-02-28</v>
          </cell>
        </row>
        <row r="1144">
          <cell r="A1144" t="str">
            <v>480000</v>
          </cell>
          <cell r="B1144" t="str">
            <v>1015</v>
          </cell>
          <cell r="C1144">
            <v>1568322.81</v>
          </cell>
          <cell r="D1144" t="str">
            <v>205</v>
          </cell>
          <cell r="E1144" t="str">
            <v>407</v>
          </cell>
          <cell r="F1144">
            <v>0</v>
          </cell>
          <cell r="G1144">
            <v>4</v>
          </cell>
          <cell r="H1144" t="str">
            <v>2010-04-30</v>
          </cell>
        </row>
        <row r="1145">
          <cell r="A1145" t="str">
            <v>481004</v>
          </cell>
          <cell r="B1145" t="str">
            <v>1015</v>
          </cell>
          <cell r="C1145">
            <v>565.26</v>
          </cell>
          <cell r="D1145" t="str">
            <v>205</v>
          </cell>
          <cell r="E1145" t="str">
            <v>407</v>
          </cell>
          <cell r="F1145">
            <v>0</v>
          </cell>
          <cell r="G1145">
            <v>4</v>
          </cell>
          <cell r="H1145" t="str">
            <v>2010-04-30</v>
          </cell>
        </row>
        <row r="1146">
          <cell r="A1146" t="str">
            <v>480000</v>
          </cell>
          <cell r="B1146" t="str">
            <v>1015</v>
          </cell>
          <cell r="C1146">
            <v>0</v>
          </cell>
          <cell r="D1146" t="str">
            <v>205</v>
          </cell>
          <cell r="E1146" t="str">
            <v>408</v>
          </cell>
          <cell r="F1146">
            <v>0</v>
          </cell>
          <cell r="G1146">
            <v>9</v>
          </cell>
          <cell r="H1146" t="str">
            <v>2009-09-30</v>
          </cell>
        </row>
        <row r="1147">
          <cell r="A1147" t="str">
            <v>480001</v>
          </cell>
          <cell r="B1147" t="str">
            <v>1015</v>
          </cell>
          <cell r="C1147">
            <v>-42572.7</v>
          </cell>
          <cell r="D1147" t="str">
            <v>205</v>
          </cell>
          <cell r="E1147" t="str">
            <v>453</v>
          </cell>
          <cell r="F1147">
            <v>0</v>
          </cell>
          <cell r="G1147">
            <v>11</v>
          </cell>
          <cell r="H1147" t="str">
            <v>2009-11-30</v>
          </cell>
        </row>
        <row r="1148">
          <cell r="A1148" t="str">
            <v>481006</v>
          </cell>
          <cell r="B1148" t="str">
            <v>1015</v>
          </cell>
          <cell r="C1148">
            <v>28522.78</v>
          </cell>
          <cell r="D1148" t="str">
            <v>205</v>
          </cell>
          <cell r="E1148" t="str">
            <v>453</v>
          </cell>
          <cell r="F1148">
            <v>0</v>
          </cell>
          <cell r="G1148">
            <v>12</v>
          </cell>
          <cell r="H1148" t="str">
            <v>2009-12-31</v>
          </cell>
        </row>
        <row r="1149">
          <cell r="A1149" t="str">
            <v>481006</v>
          </cell>
          <cell r="B1149" t="str">
            <v>1015</v>
          </cell>
          <cell r="C1149">
            <v>6991</v>
          </cell>
          <cell r="D1149" t="str">
            <v>205</v>
          </cell>
          <cell r="E1149" t="str">
            <v>453</v>
          </cell>
          <cell r="F1149">
            <v>0</v>
          </cell>
          <cell r="G1149">
            <v>2</v>
          </cell>
          <cell r="H1149" t="str">
            <v>2010-02-28</v>
          </cell>
        </row>
        <row r="1150">
          <cell r="A1150" t="str">
            <v>481006</v>
          </cell>
          <cell r="B1150" t="str">
            <v>1015</v>
          </cell>
          <cell r="C1150">
            <v>6781</v>
          </cell>
          <cell r="D1150" t="str">
            <v>205</v>
          </cell>
          <cell r="E1150" t="str">
            <v>453</v>
          </cell>
          <cell r="F1150">
            <v>0</v>
          </cell>
          <cell r="G1150">
            <v>3</v>
          </cell>
          <cell r="H1150" t="str">
            <v>2010-03-31</v>
          </cell>
        </row>
        <row r="1151">
          <cell r="A1151" t="str">
            <v>480000</v>
          </cell>
          <cell r="B1151" t="str">
            <v>1015</v>
          </cell>
          <cell r="C1151">
            <v>2033.46</v>
          </cell>
          <cell r="D1151" t="str">
            <v>205</v>
          </cell>
          <cell r="E1151" t="str">
            <v>453</v>
          </cell>
          <cell r="F1151">
            <v>0</v>
          </cell>
          <cell r="G1151">
            <v>9</v>
          </cell>
          <cell r="H1151" t="str">
            <v>2009-09-30</v>
          </cell>
        </row>
        <row r="1152">
          <cell r="A1152" t="str">
            <v>480000</v>
          </cell>
          <cell r="B1152" t="str">
            <v>1015</v>
          </cell>
          <cell r="C1152">
            <v>36885.699999999997</v>
          </cell>
          <cell r="D1152" t="str">
            <v>205</v>
          </cell>
          <cell r="E1152" t="str">
            <v>453</v>
          </cell>
          <cell r="F1152">
            <v>0</v>
          </cell>
          <cell r="G1152">
            <v>11</v>
          </cell>
          <cell r="H1152" t="str">
            <v>2009-11-30</v>
          </cell>
        </row>
        <row r="1153">
          <cell r="A1153" t="str">
            <v>480000</v>
          </cell>
          <cell r="B1153" t="str">
            <v>1015</v>
          </cell>
          <cell r="C1153">
            <v>62863.87</v>
          </cell>
          <cell r="D1153" t="str">
            <v>205</v>
          </cell>
          <cell r="E1153" t="str">
            <v>453</v>
          </cell>
          <cell r="F1153">
            <v>0</v>
          </cell>
          <cell r="G1153">
            <v>12</v>
          </cell>
          <cell r="H1153" t="str">
            <v>2009-12-31</v>
          </cell>
        </row>
        <row r="1154">
          <cell r="A1154" t="str">
            <v>481004</v>
          </cell>
          <cell r="B1154" t="str">
            <v>1015</v>
          </cell>
          <cell r="C1154">
            <v>38740.01</v>
          </cell>
          <cell r="D1154" t="str">
            <v>205</v>
          </cell>
          <cell r="E1154" t="str">
            <v>453</v>
          </cell>
          <cell r="F1154">
            <v>0</v>
          </cell>
          <cell r="G1154">
            <v>4</v>
          </cell>
          <cell r="H1154" t="str">
            <v>2010-04-30</v>
          </cell>
        </row>
        <row r="1155">
          <cell r="A1155" t="str">
            <v>480001</v>
          </cell>
          <cell r="B1155" t="str">
            <v>1015</v>
          </cell>
          <cell r="C1155">
            <v>10964</v>
          </cell>
          <cell r="D1155" t="str">
            <v>205</v>
          </cell>
          <cell r="E1155" t="str">
            <v>453</v>
          </cell>
          <cell r="F1155">
            <v>0</v>
          </cell>
          <cell r="G1155">
            <v>3</v>
          </cell>
          <cell r="H1155" t="str">
            <v>2010-03-31</v>
          </cell>
        </row>
        <row r="1156">
          <cell r="A1156" t="str">
            <v>481004</v>
          </cell>
          <cell r="B1156" t="str">
            <v>1015</v>
          </cell>
          <cell r="C1156">
            <v>787.42</v>
          </cell>
          <cell r="D1156" t="str">
            <v>205</v>
          </cell>
          <cell r="E1156" t="str">
            <v>453</v>
          </cell>
          <cell r="F1156">
            <v>0</v>
          </cell>
          <cell r="G1156">
            <v>9</v>
          </cell>
          <cell r="H1156" t="str">
            <v>2009-09-30</v>
          </cell>
        </row>
        <row r="1157">
          <cell r="A1157" t="str">
            <v>481004</v>
          </cell>
          <cell r="B1157" t="str">
            <v>1015</v>
          </cell>
          <cell r="C1157">
            <v>15806.48</v>
          </cell>
          <cell r="D1157" t="str">
            <v>205</v>
          </cell>
          <cell r="E1157" t="str">
            <v>453</v>
          </cell>
          <cell r="F1157">
            <v>0</v>
          </cell>
          <cell r="G1157">
            <v>11</v>
          </cell>
          <cell r="H1157" t="str">
            <v>2009-11-30</v>
          </cell>
        </row>
        <row r="1158">
          <cell r="A1158" t="str">
            <v>481004</v>
          </cell>
          <cell r="B1158" t="str">
            <v>1015</v>
          </cell>
          <cell r="C1158">
            <v>31780.22</v>
          </cell>
          <cell r="D1158" t="str">
            <v>205</v>
          </cell>
          <cell r="E1158" t="str">
            <v>453</v>
          </cell>
          <cell r="F1158">
            <v>0</v>
          </cell>
          <cell r="G1158">
            <v>12</v>
          </cell>
          <cell r="H1158" t="str">
            <v>2009-12-31</v>
          </cell>
        </row>
        <row r="1159">
          <cell r="A1159" t="str">
            <v>481004</v>
          </cell>
          <cell r="B1159" t="str">
            <v>1015</v>
          </cell>
          <cell r="C1159">
            <v>18281.349999999999</v>
          </cell>
          <cell r="D1159" t="str">
            <v>205</v>
          </cell>
          <cell r="E1159" t="str">
            <v>453</v>
          </cell>
          <cell r="F1159">
            <v>0</v>
          </cell>
          <cell r="G1159">
            <v>1</v>
          </cell>
          <cell r="H1159" t="str">
            <v>2010-01-31</v>
          </cell>
        </row>
        <row r="1160">
          <cell r="A1160" t="str">
            <v>481004</v>
          </cell>
          <cell r="B1160" t="str">
            <v>1015</v>
          </cell>
          <cell r="C1160">
            <v>33611.24</v>
          </cell>
          <cell r="D1160" t="str">
            <v>205</v>
          </cell>
          <cell r="E1160" t="str">
            <v>453</v>
          </cell>
          <cell r="F1160">
            <v>0</v>
          </cell>
          <cell r="G1160">
            <v>5</v>
          </cell>
          <cell r="H1160" t="str">
            <v>2010-05-31</v>
          </cell>
        </row>
        <row r="1161">
          <cell r="A1161" t="str">
            <v>481006</v>
          </cell>
          <cell r="B1161" t="str">
            <v>1015</v>
          </cell>
          <cell r="C1161">
            <v>-18884.48</v>
          </cell>
          <cell r="D1161" t="str">
            <v>205</v>
          </cell>
          <cell r="E1161" t="str">
            <v>453</v>
          </cell>
          <cell r="F1161">
            <v>0</v>
          </cell>
          <cell r="G1161">
            <v>11</v>
          </cell>
          <cell r="H1161" t="str">
            <v>2009-11-30</v>
          </cell>
        </row>
        <row r="1162">
          <cell r="A1162" t="str">
            <v>480001</v>
          </cell>
          <cell r="B1162" t="str">
            <v>1015</v>
          </cell>
          <cell r="C1162">
            <v>-13494</v>
          </cell>
          <cell r="D1162" t="str">
            <v>205</v>
          </cell>
          <cell r="E1162" t="str">
            <v>453</v>
          </cell>
          <cell r="F1162">
            <v>0</v>
          </cell>
          <cell r="G1162">
            <v>4</v>
          </cell>
          <cell r="H1162" t="str">
            <v>2010-04-30</v>
          </cell>
        </row>
        <row r="1163">
          <cell r="A1163" t="str">
            <v>480001</v>
          </cell>
          <cell r="B1163" t="str">
            <v>1015</v>
          </cell>
          <cell r="C1163">
            <v>12932</v>
          </cell>
          <cell r="D1163" t="str">
            <v>205</v>
          </cell>
          <cell r="E1163" t="str">
            <v>453</v>
          </cell>
          <cell r="F1163">
            <v>0</v>
          </cell>
          <cell r="G1163">
            <v>5</v>
          </cell>
          <cell r="H1163" t="str">
            <v>2010-05-31</v>
          </cell>
        </row>
        <row r="1164">
          <cell r="A1164" t="str">
            <v>481004</v>
          </cell>
          <cell r="B1164" t="str">
            <v>1015</v>
          </cell>
          <cell r="C1164">
            <v>17699.12</v>
          </cell>
          <cell r="D1164" t="str">
            <v>205</v>
          </cell>
          <cell r="E1164" t="str">
            <v>453</v>
          </cell>
          <cell r="F1164">
            <v>0</v>
          </cell>
          <cell r="G1164">
            <v>10</v>
          </cell>
          <cell r="H1164" t="str">
            <v>2009-10-31</v>
          </cell>
        </row>
        <row r="1165">
          <cell r="A1165" t="str">
            <v>481004</v>
          </cell>
          <cell r="B1165" t="str">
            <v>1015</v>
          </cell>
          <cell r="C1165">
            <v>10639.67</v>
          </cell>
          <cell r="D1165" t="str">
            <v>205</v>
          </cell>
          <cell r="E1165" t="str">
            <v>453</v>
          </cell>
          <cell r="F1165">
            <v>0</v>
          </cell>
          <cell r="G1165">
            <v>2</v>
          </cell>
          <cell r="H1165" t="str">
            <v>2010-02-28</v>
          </cell>
        </row>
        <row r="1166">
          <cell r="A1166" t="str">
            <v>481006</v>
          </cell>
          <cell r="B1166" t="str">
            <v>1015</v>
          </cell>
          <cell r="C1166">
            <v>-6687</v>
          </cell>
          <cell r="D1166" t="str">
            <v>205</v>
          </cell>
          <cell r="E1166" t="str">
            <v>453</v>
          </cell>
          <cell r="F1166">
            <v>0</v>
          </cell>
          <cell r="G1166">
            <v>4</v>
          </cell>
          <cell r="H1166" t="str">
            <v>2010-04-30</v>
          </cell>
        </row>
        <row r="1167">
          <cell r="A1167" t="str">
            <v>481004</v>
          </cell>
          <cell r="B1167" t="str">
            <v>1015</v>
          </cell>
          <cell r="C1167">
            <v>9852.2999999999993</v>
          </cell>
          <cell r="D1167" t="str">
            <v>205</v>
          </cell>
          <cell r="E1167" t="str">
            <v>453</v>
          </cell>
          <cell r="F1167">
            <v>0</v>
          </cell>
          <cell r="G1167">
            <v>7</v>
          </cell>
          <cell r="H1167" t="str">
            <v>2009-07-31</v>
          </cell>
        </row>
        <row r="1168">
          <cell r="A1168" t="str">
            <v>480000</v>
          </cell>
          <cell r="B1168" t="str">
            <v>1015</v>
          </cell>
          <cell r="C1168">
            <v>32375.200000000001</v>
          </cell>
          <cell r="D1168" t="str">
            <v>205</v>
          </cell>
          <cell r="E1168" t="str">
            <v>453</v>
          </cell>
          <cell r="F1168">
            <v>0</v>
          </cell>
          <cell r="G1168">
            <v>10</v>
          </cell>
          <cell r="H1168" t="str">
            <v>2009-10-31</v>
          </cell>
        </row>
        <row r="1169">
          <cell r="A1169" t="str">
            <v>480000</v>
          </cell>
          <cell r="B1169" t="str">
            <v>1015</v>
          </cell>
          <cell r="C1169">
            <v>40926.620000000003</v>
          </cell>
          <cell r="D1169" t="str">
            <v>205</v>
          </cell>
          <cell r="E1169" t="str">
            <v>453</v>
          </cell>
          <cell r="F1169">
            <v>0</v>
          </cell>
          <cell r="G1169">
            <v>1</v>
          </cell>
          <cell r="H1169" t="str">
            <v>2010-01-31</v>
          </cell>
        </row>
        <row r="1170">
          <cell r="A1170" t="str">
            <v>481006</v>
          </cell>
          <cell r="B1170" t="str">
            <v>1015</v>
          </cell>
          <cell r="C1170">
            <v>-24861.59</v>
          </cell>
          <cell r="D1170" t="str">
            <v>205</v>
          </cell>
          <cell r="E1170" t="str">
            <v>453</v>
          </cell>
          <cell r="F1170">
            <v>0</v>
          </cell>
          <cell r="G1170">
            <v>8</v>
          </cell>
          <cell r="H1170" t="str">
            <v>2009-08-31</v>
          </cell>
        </row>
        <row r="1171">
          <cell r="A1171" t="str">
            <v>480001</v>
          </cell>
          <cell r="B1171" t="str">
            <v>1015</v>
          </cell>
          <cell r="C1171">
            <v>39821.800000000003</v>
          </cell>
          <cell r="D1171" t="str">
            <v>205</v>
          </cell>
          <cell r="E1171" t="str">
            <v>453</v>
          </cell>
          <cell r="F1171">
            <v>0</v>
          </cell>
          <cell r="G1171">
            <v>10</v>
          </cell>
          <cell r="H1171" t="str">
            <v>2009-10-31</v>
          </cell>
        </row>
        <row r="1172">
          <cell r="A1172" t="str">
            <v>480001</v>
          </cell>
          <cell r="B1172" t="str">
            <v>1015</v>
          </cell>
          <cell r="C1172">
            <v>57821.13</v>
          </cell>
          <cell r="D1172" t="str">
            <v>205</v>
          </cell>
          <cell r="E1172" t="str">
            <v>453</v>
          </cell>
          <cell r="F1172">
            <v>0</v>
          </cell>
          <cell r="G1172">
            <v>12</v>
          </cell>
          <cell r="H1172" t="str">
            <v>2009-12-31</v>
          </cell>
        </row>
        <row r="1173">
          <cell r="A1173" t="str">
            <v>480001</v>
          </cell>
          <cell r="B1173" t="str">
            <v>1015</v>
          </cell>
          <cell r="C1173">
            <v>-3560.74</v>
          </cell>
          <cell r="D1173" t="str">
            <v>205</v>
          </cell>
          <cell r="E1173" t="str">
            <v>453</v>
          </cell>
          <cell r="F1173">
            <v>0</v>
          </cell>
          <cell r="G1173">
            <v>1</v>
          </cell>
          <cell r="H1173" t="str">
            <v>2010-01-31</v>
          </cell>
        </row>
        <row r="1174">
          <cell r="A1174" t="str">
            <v>481006</v>
          </cell>
          <cell r="B1174" t="str">
            <v>1015</v>
          </cell>
          <cell r="C1174">
            <v>-25135</v>
          </cell>
          <cell r="D1174" t="str">
            <v>205</v>
          </cell>
          <cell r="E1174" t="str">
            <v>453</v>
          </cell>
          <cell r="F1174">
            <v>0</v>
          </cell>
          <cell r="G1174">
            <v>6</v>
          </cell>
          <cell r="H1174" t="str">
            <v>2010-06-30</v>
          </cell>
        </row>
        <row r="1175">
          <cell r="A1175" t="str">
            <v>480000</v>
          </cell>
          <cell r="B1175" t="str">
            <v>1015</v>
          </cell>
          <cell r="C1175">
            <v>21978.06</v>
          </cell>
          <cell r="D1175" t="str">
            <v>205</v>
          </cell>
          <cell r="E1175" t="str">
            <v>453</v>
          </cell>
          <cell r="F1175">
            <v>0</v>
          </cell>
          <cell r="G1175">
            <v>7</v>
          </cell>
          <cell r="H1175" t="str">
            <v>2009-07-31</v>
          </cell>
        </row>
        <row r="1176">
          <cell r="A1176" t="str">
            <v>480000</v>
          </cell>
          <cell r="B1176" t="str">
            <v>1015</v>
          </cell>
          <cell r="C1176">
            <v>10267.93</v>
          </cell>
          <cell r="D1176" t="str">
            <v>205</v>
          </cell>
          <cell r="E1176" t="str">
            <v>453</v>
          </cell>
          <cell r="F1176">
            <v>0</v>
          </cell>
          <cell r="G1176">
            <v>8</v>
          </cell>
          <cell r="H1176" t="str">
            <v>2009-08-31</v>
          </cell>
        </row>
        <row r="1177">
          <cell r="A1177" t="str">
            <v>480000</v>
          </cell>
          <cell r="B1177" t="str">
            <v>1015</v>
          </cell>
          <cell r="C1177">
            <v>67559.14</v>
          </cell>
          <cell r="D1177" t="str">
            <v>205</v>
          </cell>
          <cell r="E1177" t="str">
            <v>453</v>
          </cell>
          <cell r="F1177">
            <v>0</v>
          </cell>
          <cell r="G1177">
            <v>5</v>
          </cell>
          <cell r="H1177" t="str">
            <v>2010-05-31</v>
          </cell>
        </row>
        <row r="1178">
          <cell r="A1178" t="str">
            <v>481004</v>
          </cell>
          <cell r="B1178" t="str">
            <v>1015</v>
          </cell>
          <cell r="C1178">
            <v>34063.800000000003</v>
          </cell>
          <cell r="D1178" t="str">
            <v>205</v>
          </cell>
          <cell r="E1178" t="str">
            <v>453</v>
          </cell>
          <cell r="F1178">
            <v>0</v>
          </cell>
          <cell r="G1178">
            <v>6</v>
          </cell>
          <cell r="H1178" t="str">
            <v>2010-06-30</v>
          </cell>
        </row>
        <row r="1179">
          <cell r="A1179" t="str">
            <v>481006</v>
          </cell>
          <cell r="B1179" t="str">
            <v>1015</v>
          </cell>
          <cell r="C1179">
            <v>-6241.73</v>
          </cell>
          <cell r="D1179" t="str">
            <v>205</v>
          </cell>
          <cell r="E1179" t="str">
            <v>453</v>
          </cell>
          <cell r="F1179">
            <v>0</v>
          </cell>
          <cell r="G1179">
            <v>7</v>
          </cell>
          <cell r="H1179" t="str">
            <v>2009-07-31</v>
          </cell>
        </row>
        <row r="1180">
          <cell r="A1180" t="str">
            <v>480001</v>
          </cell>
          <cell r="B1180" t="str">
            <v>1015</v>
          </cell>
          <cell r="C1180">
            <v>-60566.61</v>
          </cell>
          <cell r="D1180" t="str">
            <v>205</v>
          </cell>
          <cell r="E1180" t="str">
            <v>453</v>
          </cell>
          <cell r="F1180">
            <v>0</v>
          </cell>
          <cell r="G1180">
            <v>8</v>
          </cell>
          <cell r="H1180" t="str">
            <v>2009-08-31</v>
          </cell>
        </row>
        <row r="1181">
          <cell r="A1181" t="str">
            <v>480000</v>
          </cell>
          <cell r="B1181" t="str">
            <v>1015</v>
          </cell>
          <cell r="C1181">
            <v>23504.36</v>
          </cell>
          <cell r="D1181" t="str">
            <v>205</v>
          </cell>
          <cell r="E1181" t="str">
            <v>453</v>
          </cell>
          <cell r="F1181">
            <v>0</v>
          </cell>
          <cell r="G1181">
            <v>2</v>
          </cell>
          <cell r="H1181" t="str">
            <v>2010-02-28</v>
          </cell>
        </row>
        <row r="1182">
          <cell r="A1182" t="str">
            <v>480001</v>
          </cell>
          <cell r="B1182" t="str">
            <v>1015</v>
          </cell>
          <cell r="C1182">
            <v>11685</v>
          </cell>
          <cell r="D1182" t="str">
            <v>205</v>
          </cell>
          <cell r="E1182" t="str">
            <v>453</v>
          </cell>
          <cell r="F1182">
            <v>0</v>
          </cell>
          <cell r="G1182">
            <v>2</v>
          </cell>
          <cell r="H1182" t="str">
            <v>2010-02-28</v>
          </cell>
        </row>
        <row r="1183">
          <cell r="A1183" t="str">
            <v>480001</v>
          </cell>
          <cell r="B1183" t="str">
            <v>1015</v>
          </cell>
          <cell r="C1183">
            <v>-42255</v>
          </cell>
          <cell r="D1183" t="str">
            <v>205</v>
          </cell>
          <cell r="E1183" t="str">
            <v>453</v>
          </cell>
          <cell r="F1183">
            <v>0</v>
          </cell>
          <cell r="G1183">
            <v>6</v>
          </cell>
          <cell r="H1183" t="str">
            <v>2010-06-30</v>
          </cell>
        </row>
        <row r="1184">
          <cell r="A1184" t="str">
            <v>481004</v>
          </cell>
          <cell r="B1184" t="str">
            <v>1015</v>
          </cell>
          <cell r="C1184">
            <v>3574.39</v>
          </cell>
          <cell r="D1184" t="str">
            <v>205</v>
          </cell>
          <cell r="E1184" t="str">
            <v>453</v>
          </cell>
          <cell r="F1184">
            <v>0</v>
          </cell>
          <cell r="G1184">
            <v>8</v>
          </cell>
          <cell r="H1184" t="str">
            <v>2009-08-31</v>
          </cell>
        </row>
        <row r="1185">
          <cell r="A1185" t="str">
            <v>481004</v>
          </cell>
          <cell r="B1185" t="str">
            <v>1015</v>
          </cell>
          <cell r="C1185">
            <v>11062.7</v>
          </cell>
          <cell r="D1185" t="str">
            <v>205</v>
          </cell>
          <cell r="E1185" t="str">
            <v>453</v>
          </cell>
          <cell r="F1185">
            <v>0</v>
          </cell>
          <cell r="G1185">
            <v>3</v>
          </cell>
          <cell r="H1185" t="str">
            <v>2010-03-31</v>
          </cell>
        </row>
        <row r="1186">
          <cell r="A1186" t="str">
            <v>480000</v>
          </cell>
          <cell r="B1186" t="str">
            <v>1015</v>
          </cell>
          <cell r="C1186">
            <v>75501.53</v>
          </cell>
          <cell r="D1186" t="str">
            <v>205</v>
          </cell>
          <cell r="E1186" t="str">
            <v>453</v>
          </cell>
          <cell r="F1186">
            <v>0</v>
          </cell>
          <cell r="G1186">
            <v>4</v>
          </cell>
          <cell r="H1186" t="str">
            <v>2010-04-30</v>
          </cell>
        </row>
        <row r="1187">
          <cell r="A1187" t="str">
            <v>480001</v>
          </cell>
          <cell r="B1187" t="str">
            <v>1015</v>
          </cell>
          <cell r="C1187">
            <v>-12718.36</v>
          </cell>
          <cell r="D1187" t="str">
            <v>205</v>
          </cell>
          <cell r="E1187" t="str">
            <v>453</v>
          </cell>
          <cell r="F1187">
            <v>0</v>
          </cell>
          <cell r="G1187">
            <v>7</v>
          </cell>
          <cell r="H1187" t="str">
            <v>2009-07-31</v>
          </cell>
        </row>
        <row r="1188">
          <cell r="A1188" t="str">
            <v>480001</v>
          </cell>
          <cell r="B1188" t="str">
            <v>1015</v>
          </cell>
          <cell r="C1188">
            <v>19343.54</v>
          </cell>
          <cell r="D1188" t="str">
            <v>205</v>
          </cell>
          <cell r="E1188" t="str">
            <v>453</v>
          </cell>
          <cell r="F1188">
            <v>0</v>
          </cell>
          <cell r="G1188">
            <v>9</v>
          </cell>
          <cell r="H1188" t="str">
            <v>2009-09-30</v>
          </cell>
        </row>
        <row r="1189">
          <cell r="A1189" t="str">
            <v>481006</v>
          </cell>
          <cell r="B1189" t="str">
            <v>1015</v>
          </cell>
          <cell r="C1189">
            <v>8152.58</v>
          </cell>
          <cell r="D1189" t="str">
            <v>205</v>
          </cell>
          <cell r="E1189" t="str">
            <v>453</v>
          </cell>
          <cell r="F1189">
            <v>0</v>
          </cell>
          <cell r="G1189">
            <v>9</v>
          </cell>
          <cell r="H1189" t="str">
            <v>2009-09-30</v>
          </cell>
        </row>
        <row r="1190">
          <cell r="A1190" t="str">
            <v>481006</v>
          </cell>
          <cell r="B1190" t="str">
            <v>1015</v>
          </cell>
          <cell r="C1190">
            <v>20107.88</v>
          </cell>
          <cell r="D1190" t="str">
            <v>205</v>
          </cell>
          <cell r="E1190" t="str">
            <v>453</v>
          </cell>
          <cell r="F1190">
            <v>0</v>
          </cell>
          <cell r="G1190">
            <v>10</v>
          </cell>
          <cell r="H1190" t="str">
            <v>2009-10-31</v>
          </cell>
        </row>
        <row r="1191">
          <cell r="A1191" t="str">
            <v>481006</v>
          </cell>
          <cell r="B1191" t="str">
            <v>1015</v>
          </cell>
          <cell r="C1191">
            <v>716.15</v>
          </cell>
          <cell r="D1191" t="str">
            <v>205</v>
          </cell>
          <cell r="E1191" t="str">
            <v>453</v>
          </cell>
          <cell r="F1191">
            <v>0</v>
          </cell>
          <cell r="G1191">
            <v>1</v>
          </cell>
          <cell r="H1191" t="str">
            <v>2010-01-31</v>
          </cell>
        </row>
        <row r="1192">
          <cell r="A1192" t="str">
            <v>481006</v>
          </cell>
          <cell r="B1192" t="str">
            <v>1015</v>
          </cell>
          <cell r="C1192">
            <v>1606</v>
          </cell>
          <cell r="D1192" t="str">
            <v>205</v>
          </cell>
          <cell r="E1192" t="str">
            <v>453</v>
          </cell>
          <cell r="F1192">
            <v>0</v>
          </cell>
          <cell r="G1192">
            <v>5</v>
          </cell>
          <cell r="H1192" t="str">
            <v>2010-05-31</v>
          </cell>
        </row>
        <row r="1193">
          <cell r="A1193" t="str">
            <v>480000</v>
          </cell>
          <cell r="B1193" t="str">
            <v>1015</v>
          </cell>
          <cell r="C1193">
            <v>24098.35</v>
          </cell>
          <cell r="D1193" t="str">
            <v>205</v>
          </cell>
          <cell r="E1193" t="str">
            <v>453</v>
          </cell>
          <cell r="F1193">
            <v>0</v>
          </cell>
          <cell r="G1193">
            <v>3</v>
          </cell>
          <cell r="H1193" t="str">
            <v>2010-03-31</v>
          </cell>
        </row>
        <row r="1194">
          <cell r="A1194" t="str">
            <v>480000</v>
          </cell>
          <cell r="B1194" t="str">
            <v>1015</v>
          </cell>
          <cell r="C1194">
            <v>67171.5</v>
          </cell>
          <cell r="D1194" t="str">
            <v>205</v>
          </cell>
          <cell r="E1194" t="str">
            <v>453</v>
          </cell>
          <cell r="F1194">
            <v>0</v>
          </cell>
          <cell r="G1194">
            <v>6</v>
          </cell>
          <cell r="H1194" t="str">
            <v>2010-06-30</v>
          </cell>
        </row>
        <row r="1195">
          <cell r="A1195" t="str">
            <v>480000</v>
          </cell>
          <cell r="B1195" t="str">
            <v>1015</v>
          </cell>
          <cell r="C1195">
            <v>4.3</v>
          </cell>
          <cell r="D1195" t="str">
            <v>205</v>
          </cell>
          <cell r="E1195" t="str">
            <v>455</v>
          </cell>
          <cell r="F1195">
            <v>0</v>
          </cell>
          <cell r="G1195">
            <v>7</v>
          </cell>
          <cell r="H1195" t="str">
            <v>2009-07-31</v>
          </cell>
        </row>
        <row r="1196">
          <cell r="A1196" t="str">
            <v>481004</v>
          </cell>
          <cell r="B1196" t="str">
            <v>1015</v>
          </cell>
          <cell r="C1196">
            <v>-15.57</v>
          </cell>
          <cell r="D1196" t="str">
            <v>205</v>
          </cell>
          <cell r="E1196" t="str">
            <v>455</v>
          </cell>
          <cell r="F1196">
            <v>0</v>
          </cell>
          <cell r="G1196">
            <v>7</v>
          </cell>
          <cell r="H1196" t="str">
            <v>2009-07-31</v>
          </cell>
        </row>
        <row r="1197">
          <cell r="A1197" t="str">
            <v>481000</v>
          </cell>
          <cell r="B1197" t="str">
            <v>1015</v>
          </cell>
          <cell r="C1197">
            <v>0</v>
          </cell>
          <cell r="D1197" t="str">
            <v>210</v>
          </cell>
          <cell r="E1197" t="str">
            <v>402</v>
          </cell>
          <cell r="F1197">
            <v>0</v>
          </cell>
          <cell r="G1197">
            <v>7</v>
          </cell>
          <cell r="H1197" t="str">
            <v>2009-07-31</v>
          </cell>
        </row>
        <row r="1198">
          <cell r="A1198" t="str">
            <v>481004</v>
          </cell>
          <cell r="B1198" t="str">
            <v>1015</v>
          </cell>
          <cell r="C1198">
            <v>0</v>
          </cell>
          <cell r="D1198" t="str">
            <v>210</v>
          </cell>
          <cell r="E1198" t="str">
            <v>402</v>
          </cell>
          <cell r="F1198">
            <v>0</v>
          </cell>
          <cell r="G1198">
            <v>10</v>
          </cell>
          <cell r="H1198" t="str">
            <v>2009-10-31</v>
          </cell>
        </row>
        <row r="1199">
          <cell r="A1199" t="str">
            <v>481000</v>
          </cell>
          <cell r="B1199" t="str">
            <v>1015</v>
          </cell>
          <cell r="C1199">
            <v>0</v>
          </cell>
          <cell r="D1199" t="str">
            <v>210</v>
          </cell>
          <cell r="E1199" t="str">
            <v>402</v>
          </cell>
          <cell r="F1199">
            <v>0</v>
          </cell>
          <cell r="G1199">
            <v>11</v>
          </cell>
          <cell r="H1199" t="str">
            <v>2009-11-30</v>
          </cell>
        </row>
        <row r="1200">
          <cell r="A1200" t="str">
            <v>481000</v>
          </cell>
          <cell r="B1200" t="str">
            <v>1015</v>
          </cell>
          <cell r="C1200">
            <v>0</v>
          </cell>
          <cell r="D1200" t="str">
            <v>210</v>
          </cell>
          <cell r="E1200" t="str">
            <v>402</v>
          </cell>
          <cell r="F1200">
            <v>0</v>
          </cell>
          <cell r="G1200">
            <v>10</v>
          </cell>
          <cell r="H1200" t="str">
            <v>2009-10-31</v>
          </cell>
        </row>
        <row r="1201">
          <cell r="A1201" t="str">
            <v>481000</v>
          </cell>
          <cell r="B1201" t="str">
            <v>1015</v>
          </cell>
          <cell r="C1201">
            <v>0</v>
          </cell>
          <cell r="D1201" t="str">
            <v>210</v>
          </cell>
          <cell r="E1201" t="str">
            <v>402</v>
          </cell>
          <cell r="F1201">
            <v>0</v>
          </cell>
          <cell r="G1201">
            <v>8</v>
          </cell>
          <cell r="H1201" t="str">
            <v>2009-08-31</v>
          </cell>
        </row>
        <row r="1202">
          <cell r="A1202" t="str">
            <v>481004</v>
          </cell>
          <cell r="B1202" t="str">
            <v>1015</v>
          </cell>
          <cell r="C1202">
            <v>0</v>
          </cell>
          <cell r="D1202" t="str">
            <v>210</v>
          </cell>
          <cell r="E1202" t="str">
            <v>402</v>
          </cell>
          <cell r="F1202">
            <v>0</v>
          </cell>
          <cell r="G1202">
            <v>7</v>
          </cell>
          <cell r="H1202" t="str">
            <v>2009-07-31</v>
          </cell>
        </row>
        <row r="1203">
          <cell r="A1203" t="str">
            <v>481004</v>
          </cell>
          <cell r="B1203" t="str">
            <v>1015</v>
          </cell>
          <cell r="C1203">
            <v>0</v>
          </cell>
          <cell r="D1203" t="str">
            <v>210</v>
          </cell>
          <cell r="E1203" t="str">
            <v>402</v>
          </cell>
          <cell r="F1203">
            <v>0</v>
          </cell>
          <cell r="G1203">
            <v>8</v>
          </cell>
          <cell r="H1203" t="str">
            <v>2009-08-31</v>
          </cell>
        </row>
        <row r="1204">
          <cell r="A1204" t="str">
            <v>481000</v>
          </cell>
          <cell r="B1204" t="str">
            <v>1015</v>
          </cell>
          <cell r="C1204">
            <v>0</v>
          </cell>
          <cell r="D1204" t="str">
            <v>210</v>
          </cell>
          <cell r="E1204" t="str">
            <v>402</v>
          </cell>
          <cell r="F1204">
            <v>0</v>
          </cell>
          <cell r="G1204">
            <v>9</v>
          </cell>
          <cell r="H1204" t="str">
            <v>2009-09-30</v>
          </cell>
        </row>
        <row r="1205">
          <cell r="A1205" t="str">
            <v>481004</v>
          </cell>
          <cell r="B1205" t="str">
            <v>1015</v>
          </cell>
          <cell r="C1205">
            <v>0</v>
          </cell>
          <cell r="D1205" t="str">
            <v>210</v>
          </cell>
          <cell r="E1205" t="str">
            <v>402</v>
          </cell>
          <cell r="F1205">
            <v>0</v>
          </cell>
          <cell r="G1205">
            <v>9</v>
          </cell>
          <cell r="H1205" t="str">
            <v>2009-09-30</v>
          </cell>
        </row>
        <row r="1206">
          <cell r="A1206" t="str">
            <v>481004</v>
          </cell>
          <cell r="B1206" t="str">
            <v>1015</v>
          </cell>
          <cell r="C1206">
            <v>0</v>
          </cell>
          <cell r="D1206" t="str">
            <v>210</v>
          </cell>
          <cell r="E1206" t="str">
            <v>402</v>
          </cell>
          <cell r="F1206">
            <v>0</v>
          </cell>
          <cell r="G1206">
            <v>12</v>
          </cell>
          <cell r="H1206" t="str">
            <v>2009-12-31</v>
          </cell>
        </row>
        <row r="1207">
          <cell r="A1207" t="str">
            <v>481004</v>
          </cell>
          <cell r="B1207" t="str">
            <v>1015</v>
          </cell>
          <cell r="C1207">
            <v>0</v>
          </cell>
          <cell r="D1207" t="str">
            <v>210</v>
          </cell>
          <cell r="E1207" t="str">
            <v>402</v>
          </cell>
          <cell r="F1207">
            <v>0</v>
          </cell>
          <cell r="G1207">
            <v>11</v>
          </cell>
          <cell r="H1207" t="str">
            <v>2009-11-30</v>
          </cell>
        </row>
        <row r="1208">
          <cell r="A1208" t="str">
            <v>481000</v>
          </cell>
          <cell r="B1208" t="str">
            <v>1015</v>
          </cell>
          <cell r="C1208">
            <v>0</v>
          </cell>
          <cell r="D1208" t="str">
            <v>210</v>
          </cell>
          <cell r="E1208" t="str">
            <v>402</v>
          </cell>
          <cell r="F1208">
            <v>0</v>
          </cell>
          <cell r="G1208">
            <v>12</v>
          </cell>
          <cell r="H1208" t="str">
            <v>2009-12-31</v>
          </cell>
        </row>
        <row r="1209">
          <cell r="A1209" t="str">
            <v>480000</v>
          </cell>
          <cell r="B1209" t="str">
            <v>1015</v>
          </cell>
          <cell r="C1209">
            <v>2033.58</v>
          </cell>
          <cell r="D1209" t="str">
            <v>210</v>
          </cell>
          <cell r="E1209" t="str">
            <v>407</v>
          </cell>
          <cell r="F1209">
            <v>169.1</v>
          </cell>
          <cell r="G1209">
            <v>8</v>
          </cell>
          <cell r="H1209" t="str">
            <v>2009-08-31</v>
          </cell>
        </row>
        <row r="1210">
          <cell r="A1210" t="str">
            <v>481004</v>
          </cell>
          <cell r="B1210" t="str">
            <v>1015</v>
          </cell>
          <cell r="C1210">
            <v>720.54</v>
          </cell>
          <cell r="D1210" t="str">
            <v>210</v>
          </cell>
          <cell r="E1210" t="str">
            <v>407</v>
          </cell>
          <cell r="F1210">
            <v>102.6</v>
          </cell>
          <cell r="G1210">
            <v>3</v>
          </cell>
          <cell r="H1210" t="str">
            <v>2010-03-31</v>
          </cell>
        </row>
        <row r="1211">
          <cell r="A1211" t="str">
            <v>480000</v>
          </cell>
          <cell r="B1211" t="str">
            <v>1015</v>
          </cell>
          <cell r="C1211">
            <v>40.72</v>
          </cell>
          <cell r="D1211" t="str">
            <v>210</v>
          </cell>
          <cell r="E1211" t="str">
            <v>407</v>
          </cell>
          <cell r="F1211">
            <v>0</v>
          </cell>
          <cell r="G1211">
            <v>12</v>
          </cell>
          <cell r="H1211" t="str">
            <v>2009-12-31</v>
          </cell>
        </row>
        <row r="1212">
          <cell r="A1212" t="str">
            <v>480001</v>
          </cell>
          <cell r="B1212" t="str">
            <v>1015</v>
          </cell>
          <cell r="C1212">
            <v>-1671.98</v>
          </cell>
          <cell r="D1212" t="str">
            <v>210</v>
          </cell>
          <cell r="E1212" t="str">
            <v>407</v>
          </cell>
          <cell r="F1212">
            <v>0</v>
          </cell>
          <cell r="G1212">
            <v>7</v>
          </cell>
          <cell r="H1212" t="str">
            <v>2009-07-31</v>
          </cell>
        </row>
        <row r="1213">
          <cell r="A1213" t="str">
            <v>480001</v>
          </cell>
          <cell r="B1213" t="str">
            <v>1015</v>
          </cell>
          <cell r="C1213">
            <v>-2033.58</v>
          </cell>
          <cell r="D1213" t="str">
            <v>210</v>
          </cell>
          <cell r="E1213" t="str">
            <v>407</v>
          </cell>
          <cell r="F1213">
            <v>-169.1</v>
          </cell>
          <cell r="G1213">
            <v>8</v>
          </cell>
          <cell r="H1213" t="str">
            <v>2009-08-31</v>
          </cell>
        </row>
        <row r="1214">
          <cell r="A1214" t="str">
            <v>480001</v>
          </cell>
          <cell r="B1214" t="str">
            <v>1015</v>
          </cell>
          <cell r="C1214">
            <v>-40.72</v>
          </cell>
          <cell r="D1214" t="str">
            <v>210</v>
          </cell>
          <cell r="E1214" t="str">
            <v>407</v>
          </cell>
          <cell r="F1214">
            <v>0</v>
          </cell>
          <cell r="G1214">
            <v>12</v>
          </cell>
          <cell r="H1214" t="str">
            <v>2009-12-31</v>
          </cell>
        </row>
        <row r="1215">
          <cell r="A1215" t="str">
            <v>480000</v>
          </cell>
          <cell r="B1215" t="str">
            <v>1015</v>
          </cell>
          <cell r="C1215">
            <v>1671.98</v>
          </cell>
          <cell r="D1215" t="str">
            <v>210</v>
          </cell>
          <cell r="E1215" t="str">
            <v>407</v>
          </cell>
          <cell r="F1215">
            <v>0</v>
          </cell>
          <cell r="G1215">
            <v>7</v>
          </cell>
          <cell r="H1215" t="str">
            <v>2009-07-31</v>
          </cell>
        </row>
        <row r="1216">
          <cell r="A1216" t="str">
            <v>481004</v>
          </cell>
          <cell r="B1216" t="str">
            <v>1015</v>
          </cell>
          <cell r="C1216">
            <v>4857.1499999999996</v>
          </cell>
          <cell r="D1216" t="str">
            <v>210</v>
          </cell>
          <cell r="E1216" t="str">
            <v>407</v>
          </cell>
          <cell r="F1216">
            <v>687.5</v>
          </cell>
          <cell r="G1216">
            <v>2</v>
          </cell>
          <cell r="H1216" t="str">
            <v>2010-02-28</v>
          </cell>
        </row>
        <row r="1217">
          <cell r="A1217" t="str">
            <v>481004</v>
          </cell>
          <cell r="B1217" t="str">
            <v>1015</v>
          </cell>
          <cell r="C1217">
            <v>0</v>
          </cell>
          <cell r="D1217" t="str">
            <v>210</v>
          </cell>
          <cell r="E1217" t="str">
            <v>451</v>
          </cell>
          <cell r="F1217">
            <v>0</v>
          </cell>
          <cell r="G1217">
            <v>7</v>
          </cell>
          <cell r="H1217" t="str">
            <v>2009-07-31</v>
          </cell>
        </row>
        <row r="1218">
          <cell r="A1218" t="str">
            <v>481004</v>
          </cell>
          <cell r="B1218" t="str">
            <v>1015</v>
          </cell>
          <cell r="C1218">
            <v>0</v>
          </cell>
          <cell r="D1218" t="str">
            <v>210</v>
          </cell>
          <cell r="E1218" t="str">
            <v>451</v>
          </cell>
          <cell r="F1218">
            <v>0</v>
          </cell>
          <cell r="G1218">
            <v>11</v>
          </cell>
          <cell r="H1218" t="str">
            <v>2009-11-30</v>
          </cell>
        </row>
        <row r="1219">
          <cell r="A1219" t="str">
            <v>481000</v>
          </cell>
          <cell r="B1219" t="str">
            <v>1015</v>
          </cell>
          <cell r="C1219">
            <v>0</v>
          </cell>
          <cell r="D1219" t="str">
            <v>210</v>
          </cell>
          <cell r="E1219" t="str">
            <v>451</v>
          </cell>
          <cell r="F1219">
            <v>0</v>
          </cell>
          <cell r="G1219">
            <v>9</v>
          </cell>
          <cell r="H1219" t="str">
            <v>2009-09-30</v>
          </cell>
        </row>
        <row r="1220">
          <cell r="A1220" t="str">
            <v>481004</v>
          </cell>
          <cell r="B1220" t="str">
            <v>1015</v>
          </cell>
          <cell r="C1220">
            <v>0</v>
          </cell>
          <cell r="D1220" t="str">
            <v>210</v>
          </cell>
          <cell r="E1220" t="str">
            <v>451</v>
          </cell>
          <cell r="F1220">
            <v>0</v>
          </cell>
          <cell r="G1220">
            <v>9</v>
          </cell>
          <cell r="H1220" t="str">
            <v>2009-09-30</v>
          </cell>
        </row>
        <row r="1221">
          <cell r="A1221" t="str">
            <v>481000</v>
          </cell>
          <cell r="B1221" t="str">
            <v>1015</v>
          </cell>
          <cell r="C1221">
            <v>0</v>
          </cell>
          <cell r="D1221" t="str">
            <v>210</v>
          </cell>
          <cell r="E1221" t="str">
            <v>451</v>
          </cell>
          <cell r="F1221">
            <v>0</v>
          </cell>
          <cell r="G1221">
            <v>12</v>
          </cell>
          <cell r="H1221" t="str">
            <v>2009-12-31</v>
          </cell>
        </row>
        <row r="1222">
          <cell r="A1222" t="str">
            <v>481004</v>
          </cell>
          <cell r="B1222" t="str">
            <v>1015</v>
          </cell>
          <cell r="C1222">
            <v>0</v>
          </cell>
          <cell r="D1222" t="str">
            <v>210</v>
          </cell>
          <cell r="E1222" t="str">
            <v>451</v>
          </cell>
          <cell r="F1222">
            <v>0</v>
          </cell>
          <cell r="G1222">
            <v>8</v>
          </cell>
          <cell r="H1222" t="str">
            <v>2009-08-31</v>
          </cell>
        </row>
        <row r="1223">
          <cell r="A1223" t="str">
            <v>481000</v>
          </cell>
          <cell r="B1223" t="str">
            <v>1015</v>
          </cell>
          <cell r="C1223">
            <v>0</v>
          </cell>
          <cell r="D1223" t="str">
            <v>210</v>
          </cell>
          <cell r="E1223" t="str">
            <v>451</v>
          </cell>
          <cell r="F1223">
            <v>0</v>
          </cell>
          <cell r="G1223">
            <v>7</v>
          </cell>
          <cell r="H1223" t="str">
            <v>2009-07-31</v>
          </cell>
        </row>
        <row r="1224">
          <cell r="A1224" t="str">
            <v>481000</v>
          </cell>
          <cell r="B1224" t="str">
            <v>1015</v>
          </cell>
          <cell r="C1224">
            <v>0</v>
          </cell>
          <cell r="D1224" t="str">
            <v>210</v>
          </cell>
          <cell r="E1224" t="str">
            <v>451</v>
          </cell>
          <cell r="F1224">
            <v>0</v>
          </cell>
          <cell r="G1224">
            <v>11</v>
          </cell>
          <cell r="H1224" t="str">
            <v>2009-11-30</v>
          </cell>
        </row>
        <row r="1225">
          <cell r="A1225" t="str">
            <v>481004</v>
          </cell>
          <cell r="B1225" t="str">
            <v>1015</v>
          </cell>
          <cell r="C1225">
            <v>0</v>
          </cell>
          <cell r="D1225" t="str">
            <v>210</v>
          </cell>
          <cell r="E1225" t="str">
            <v>451</v>
          </cell>
          <cell r="F1225">
            <v>0</v>
          </cell>
          <cell r="G1225">
            <v>12</v>
          </cell>
          <cell r="H1225" t="str">
            <v>2009-12-31</v>
          </cell>
        </row>
        <row r="1226">
          <cell r="A1226" t="str">
            <v>481000</v>
          </cell>
          <cell r="B1226" t="str">
            <v>1015</v>
          </cell>
          <cell r="C1226">
            <v>0</v>
          </cell>
          <cell r="D1226" t="str">
            <v>210</v>
          </cell>
          <cell r="E1226" t="str">
            <v>451</v>
          </cell>
          <cell r="F1226">
            <v>0</v>
          </cell>
          <cell r="G1226">
            <v>8</v>
          </cell>
          <cell r="H1226" t="str">
            <v>2009-08-31</v>
          </cell>
        </row>
        <row r="1227">
          <cell r="A1227" t="str">
            <v>481000</v>
          </cell>
          <cell r="B1227" t="str">
            <v>1015</v>
          </cell>
          <cell r="C1227">
            <v>0</v>
          </cell>
          <cell r="D1227" t="str">
            <v>210</v>
          </cell>
          <cell r="E1227" t="str">
            <v>451</v>
          </cell>
          <cell r="F1227">
            <v>0</v>
          </cell>
          <cell r="G1227">
            <v>10</v>
          </cell>
          <cell r="H1227" t="str">
            <v>2009-10-31</v>
          </cell>
        </row>
        <row r="1228">
          <cell r="A1228" t="str">
            <v>481004</v>
          </cell>
          <cell r="B1228" t="str">
            <v>1015</v>
          </cell>
          <cell r="C1228">
            <v>0</v>
          </cell>
          <cell r="D1228" t="str">
            <v>210</v>
          </cell>
          <cell r="E1228" t="str">
            <v>451</v>
          </cell>
          <cell r="F1228">
            <v>0</v>
          </cell>
          <cell r="G1228">
            <v>10</v>
          </cell>
          <cell r="H1228" t="str">
            <v>2009-10-31</v>
          </cell>
        </row>
        <row r="1229">
          <cell r="A1229" t="str">
            <v>481006</v>
          </cell>
          <cell r="B1229" t="str">
            <v>1015</v>
          </cell>
          <cell r="C1229">
            <v>-1429.65</v>
          </cell>
          <cell r="D1229" t="str">
            <v>210</v>
          </cell>
          <cell r="E1229" t="str">
            <v>453</v>
          </cell>
          <cell r="F1229">
            <v>-198</v>
          </cell>
          <cell r="G1229">
            <v>8</v>
          </cell>
          <cell r="H1229" t="str">
            <v>2009-08-31</v>
          </cell>
        </row>
        <row r="1230">
          <cell r="A1230" t="str">
            <v>480000</v>
          </cell>
          <cell r="B1230" t="str">
            <v>1015</v>
          </cell>
          <cell r="C1230">
            <v>7.16</v>
          </cell>
          <cell r="D1230" t="str">
            <v>210</v>
          </cell>
          <cell r="E1230" t="str">
            <v>453</v>
          </cell>
          <cell r="F1230">
            <v>0</v>
          </cell>
          <cell r="G1230">
            <v>8</v>
          </cell>
          <cell r="H1230" t="str">
            <v>2009-08-31</v>
          </cell>
        </row>
        <row r="1231">
          <cell r="A1231" t="str">
            <v>481004</v>
          </cell>
          <cell r="B1231" t="str">
            <v>1015</v>
          </cell>
          <cell r="C1231">
            <v>1429.65</v>
          </cell>
          <cell r="D1231" t="str">
            <v>210</v>
          </cell>
          <cell r="E1231" t="str">
            <v>453</v>
          </cell>
          <cell r="F1231">
            <v>198</v>
          </cell>
          <cell r="G1231">
            <v>8</v>
          </cell>
          <cell r="H1231" t="str">
            <v>2009-08-31</v>
          </cell>
        </row>
        <row r="1232">
          <cell r="A1232" t="str">
            <v>480001</v>
          </cell>
          <cell r="B1232" t="str">
            <v>1015</v>
          </cell>
          <cell r="C1232">
            <v>-7.16</v>
          </cell>
          <cell r="D1232" t="str">
            <v>210</v>
          </cell>
          <cell r="E1232" t="str">
            <v>453</v>
          </cell>
          <cell r="F1232">
            <v>0</v>
          </cell>
          <cell r="G1232">
            <v>8</v>
          </cell>
          <cell r="H1232" t="str">
            <v>2009-08-31</v>
          </cell>
        </row>
        <row r="1233">
          <cell r="A1233" t="str">
            <v>480004</v>
          </cell>
          <cell r="B1233" t="str">
            <v>1015</v>
          </cell>
          <cell r="C1233">
            <v>158298.88</v>
          </cell>
          <cell r="D1233" t="str">
            <v>215</v>
          </cell>
          <cell r="E1233" t="str">
            <v>CET</v>
          </cell>
          <cell r="F1233">
            <v>0</v>
          </cell>
          <cell r="G1233">
            <v>7</v>
          </cell>
          <cell r="H1233" t="str">
            <v>2009-07-31</v>
          </cell>
        </row>
        <row r="1234">
          <cell r="A1234" t="str">
            <v>480004</v>
          </cell>
          <cell r="B1234" t="str">
            <v>1015</v>
          </cell>
          <cell r="C1234">
            <v>-589040.35</v>
          </cell>
          <cell r="D1234" t="str">
            <v>215</v>
          </cell>
          <cell r="E1234" t="str">
            <v>CET</v>
          </cell>
          <cell r="F1234">
            <v>0</v>
          </cell>
          <cell r="G1234">
            <v>4</v>
          </cell>
          <cell r="H1234" t="str">
            <v>2010-04-30</v>
          </cell>
        </row>
        <row r="1235">
          <cell r="A1235" t="str">
            <v>480004</v>
          </cell>
          <cell r="B1235" t="str">
            <v>1015</v>
          </cell>
          <cell r="C1235">
            <v>75129.09</v>
          </cell>
          <cell r="D1235" t="str">
            <v>215</v>
          </cell>
          <cell r="E1235" t="str">
            <v>WY-CET</v>
          </cell>
          <cell r="F1235">
            <v>0</v>
          </cell>
          <cell r="G1235">
            <v>10</v>
          </cell>
          <cell r="H1235" t="str">
            <v>2009-10-31</v>
          </cell>
        </row>
        <row r="1236">
          <cell r="A1236" t="str">
            <v>480004</v>
          </cell>
          <cell r="B1236" t="str">
            <v>1015</v>
          </cell>
          <cell r="C1236">
            <v>118445.66</v>
          </cell>
          <cell r="D1236" t="str">
            <v>215</v>
          </cell>
          <cell r="E1236" t="str">
            <v>CET</v>
          </cell>
          <cell r="F1236">
            <v>0</v>
          </cell>
          <cell r="G1236">
            <v>11</v>
          </cell>
          <cell r="H1236" t="str">
            <v>2009-11-30</v>
          </cell>
        </row>
        <row r="1237">
          <cell r="A1237" t="str">
            <v>480004</v>
          </cell>
          <cell r="B1237" t="str">
            <v>1015</v>
          </cell>
          <cell r="C1237">
            <v>-2937</v>
          </cell>
          <cell r="D1237" t="str">
            <v>215</v>
          </cell>
          <cell r="E1237" t="str">
            <v>WY-CET</v>
          </cell>
          <cell r="F1237">
            <v>0</v>
          </cell>
          <cell r="G1237">
            <v>12</v>
          </cell>
          <cell r="H1237" t="str">
            <v>2009-12-31</v>
          </cell>
        </row>
        <row r="1238">
          <cell r="A1238" t="str">
            <v>480004</v>
          </cell>
          <cell r="B1238" t="str">
            <v>1015</v>
          </cell>
          <cell r="C1238">
            <v>18322.21</v>
          </cell>
          <cell r="D1238" t="str">
            <v>215</v>
          </cell>
          <cell r="E1238" t="str">
            <v>WY-CET</v>
          </cell>
          <cell r="F1238">
            <v>0</v>
          </cell>
          <cell r="G1238">
            <v>4</v>
          </cell>
          <cell r="H1238" t="str">
            <v>2010-04-30</v>
          </cell>
        </row>
        <row r="1239">
          <cell r="A1239" t="str">
            <v>480004</v>
          </cell>
          <cell r="B1239" t="str">
            <v>1015</v>
          </cell>
          <cell r="C1239">
            <v>-57420.3</v>
          </cell>
          <cell r="D1239" t="str">
            <v>215</v>
          </cell>
          <cell r="E1239" t="str">
            <v>WY-CET</v>
          </cell>
          <cell r="F1239">
            <v>0</v>
          </cell>
          <cell r="G1239">
            <v>5</v>
          </cell>
          <cell r="H1239" t="str">
            <v>2010-05-31</v>
          </cell>
        </row>
        <row r="1240">
          <cell r="A1240" t="str">
            <v>480004</v>
          </cell>
          <cell r="B1240" t="str">
            <v>1015</v>
          </cell>
          <cell r="C1240">
            <v>-866125.26</v>
          </cell>
          <cell r="D1240" t="str">
            <v>215</v>
          </cell>
          <cell r="E1240" t="str">
            <v>CET</v>
          </cell>
          <cell r="F1240">
            <v>0</v>
          </cell>
          <cell r="G1240">
            <v>6</v>
          </cell>
          <cell r="H1240" t="str">
            <v>2010-06-30</v>
          </cell>
        </row>
        <row r="1241">
          <cell r="A1241" t="str">
            <v>480004</v>
          </cell>
          <cell r="B1241" t="str">
            <v>1015</v>
          </cell>
          <cell r="C1241">
            <v>2685179.54</v>
          </cell>
          <cell r="D1241" t="str">
            <v>215</v>
          </cell>
          <cell r="E1241" t="str">
            <v>CET</v>
          </cell>
          <cell r="F1241">
            <v>0</v>
          </cell>
          <cell r="G1241">
            <v>3</v>
          </cell>
          <cell r="H1241" t="str">
            <v>2010-03-31</v>
          </cell>
        </row>
        <row r="1242">
          <cell r="A1242" t="str">
            <v>480004</v>
          </cell>
          <cell r="B1242" t="str">
            <v>1015</v>
          </cell>
          <cell r="C1242">
            <v>169494.74</v>
          </cell>
          <cell r="D1242" t="str">
            <v>215</v>
          </cell>
          <cell r="E1242" t="str">
            <v>WY-CET</v>
          </cell>
          <cell r="F1242">
            <v>0</v>
          </cell>
          <cell r="G1242">
            <v>8</v>
          </cell>
          <cell r="H1242" t="str">
            <v>2009-08-31</v>
          </cell>
        </row>
        <row r="1243">
          <cell r="A1243" t="str">
            <v>480004</v>
          </cell>
          <cell r="B1243" t="str">
            <v>1015</v>
          </cell>
          <cell r="C1243">
            <v>-857027.21</v>
          </cell>
          <cell r="D1243" t="str">
            <v>215</v>
          </cell>
          <cell r="E1243" t="str">
            <v>CET</v>
          </cell>
          <cell r="F1243">
            <v>0</v>
          </cell>
          <cell r="G1243">
            <v>9</v>
          </cell>
          <cell r="H1243" t="str">
            <v>2009-09-30</v>
          </cell>
        </row>
        <row r="1244">
          <cell r="A1244" t="str">
            <v>480004</v>
          </cell>
          <cell r="B1244" t="str">
            <v>1015</v>
          </cell>
          <cell r="C1244">
            <v>-36009.08</v>
          </cell>
          <cell r="D1244" t="str">
            <v>215</v>
          </cell>
          <cell r="E1244" t="str">
            <v>WY-CET</v>
          </cell>
          <cell r="F1244">
            <v>0</v>
          </cell>
          <cell r="G1244">
            <v>9</v>
          </cell>
          <cell r="H1244" t="str">
            <v>2009-09-30</v>
          </cell>
        </row>
        <row r="1245">
          <cell r="A1245" t="str">
            <v>480004</v>
          </cell>
          <cell r="B1245" t="str">
            <v>1015</v>
          </cell>
          <cell r="C1245">
            <v>1119002.45</v>
          </cell>
          <cell r="D1245" t="str">
            <v>215</v>
          </cell>
          <cell r="E1245" t="str">
            <v>CET</v>
          </cell>
          <cell r="F1245">
            <v>0</v>
          </cell>
          <cell r="G1245">
            <v>10</v>
          </cell>
          <cell r="H1245" t="str">
            <v>2009-10-31</v>
          </cell>
        </row>
        <row r="1246">
          <cell r="A1246" t="str">
            <v>480004</v>
          </cell>
          <cell r="B1246" t="str">
            <v>1015</v>
          </cell>
          <cell r="C1246">
            <v>-48575.09</v>
          </cell>
          <cell r="D1246" t="str">
            <v>215</v>
          </cell>
          <cell r="E1246" t="str">
            <v>WY-CET</v>
          </cell>
          <cell r="F1246">
            <v>0</v>
          </cell>
          <cell r="G1246">
            <v>11</v>
          </cell>
          <cell r="H1246" t="str">
            <v>2009-11-30</v>
          </cell>
        </row>
        <row r="1247">
          <cell r="A1247" t="str">
            <v>480004</v>
          </cell>
          <cell r="B1247" t="str">
            <v>1015</v>
          </cell>
          <cell r="C1247">
            <v>-93034.11</v>
          </cell>
          <cell r="D1247" t="str">
            <v>215</v>
          </cell>
          <cell r="E1247" t="str">
            <v>WY-CET</v>
          </cell>
          <cell r="F1247">
            <v>0</v>
          </cell>
          <cell r="G1247">
            <v>3</v>
          </cell>
          <cell r="H1247" t="str">
            <v>2010-03-31</v>
          </cell>
        </row>
        <row r="1248">
          <cell r="A1248" t="str">
            <v>480004</v>
          </cell>
          <cell r="B1248" t="str">
            <v>1015</v>
          </cell>
          <cell r="C1248">
            <v>-2742685.05</v>
          </cell>
          <cell r="D1248" t="str">
            <v>215</v>
          </cell>
          <cell r="E1248" t="str">
            <v>CET</v>
          </cell>
          <cell r="F1248">
            <v>0</v>
          </cell>
          <cell r="G1248">
            <v>5</v>
          </cell>
          <cell r="H1248" t="str">
            <v>2010-05-31</v>
          </cell>
        </row>
        <row r="1249">
          <cell r="A1249" t="str">
            <v>480004</v>
          </cell>
          <cell r="B1249" t="str">
            <v>1015</v>
          </cell>
          <cell r="C1249">
            <v>2536798.08</v>
          </cell>
          <cell r="D1249" t="str">
            <v>215</v>
          </cell>
          <cell r="E1249" t="str">
            <v>CET</v>
          </cell>
          <cell r="F1249">
            <v>0</v>
          </cell>
          <cell r="G1249">
            <v>8</v>
          </cell>
          <cell r="H1249" t="str">
            <v>2009-08-31</v>
          </cell>
        </row>
        <row r="1250">
          <cell r="A1250" t="str">
            <v>480004</v>
          </cell>
          <cell r="B1250" t="str">
            <v>1015</v>
          </cell>
          <cell r="C1250">
            <v>-781504.09</v>
          </cell>
          <cell r="D1250" t="str">
            <v>215</v>
          </cell>
          <cell r="E1250" t="str">
            <v>CET</v>
          </cell>
          <cell r="F1250">
            <v>0</v>
          </cell>
          <cell r="G1250">
            <v>1</v>
          </cell>
          <cell r="H1250" t="str">
            <v>2010-01-31</v>
          </cell>
        </row>
        <row r="1251">
          <cell r="A1251" t="str">
            <v>480004</v>
          </cell>
          <cell r="B1251" t="str">
            <v>1015</v>
          </cell>
          <cell r="C1251">
            <v>-97164.75</v>
          </cell>
          <cell r="D1251" t="str">
            <v>215</v>
          </cell>
          <cell r="E1251" t="str">
            <v>WY-CET</v>
          </cell>
          <cell r="F1251">
            <v>0</v>
          </cell>
          <cell r="G1251">
            <v>1</v>
          </cell>
          <cell r="H1251" t="str">
            <v>2010-01-31</v>
          </cell>
        </row>
        <row r="1252">
          <cell r="A1252" t="str">
            <v>480004</v>
          </cell>
          <cell r="B1252" t="str">
            <v>1015</v>
          </cell>
          <cell r="C1252">
            <v>-1313940.77</v>
          </cell>
          <cell r="D1252" t="str">
            <v>215</v>
          </cell>
          <cell r="E1252" t="str">
            <v>CET</v>
          </cell>
          <cell r="F1252">
            <v>0</v>
          </cell>
          <cell r="G1252">
            <v>2</v>
          </cell>
          <cell r="H1252" t="str">
            <v>2010-02-28</v>
          </cell>
        </row>
        <row r="1253">
          <cell r="A1253" t="str">
            <v>480004</v>
          </cell>
          <cell r="B1253" t="str">
            <v>1015</v>
          </cell>
          <cell r="C1253">
            <v>-4447.08</v>
          </cell>
          <cell r="D1253" t="str">
            <v>215</v>
          </cell>
          <cell r="E1253" t="str">
            <v>WY-CET</v>
          </cell>
          <cell r="F1253">
            <v>0</v>
          </cell>
          <cell r="G1253">
            <v>7</v>
          </cell>
          <cell r="H1253" t="str">
            <v>2009-07-31</v>
          </cell>
        </row>
        <row r="1254">
          <cell r="A1254" t="str">
            <v>480004</v>
          </cell>
          <cell r="B1254" t="str">
            <v>1015</v>
          </cell>
          <cell r="C1254">
            <v>3449981.86</v>
          </cell>
          <cell r="D1254" t="str">
            <v>215</v>
          </cell>
          <cell r="E1254" t="str">
            <v>CET</v>
          </cell>
          <cell r="F1254">
            <v>0</v>
          </cell>
          <cell r="G1254">
            <v>12</v>
          </cell>
          <cell r="H1254" t="str">
            <v>2009-12-31</v>
          </cell>
        </row>
        <row r="1255">
          <cell r="A1255" t="str">
            <v>480004</v>
          </cell>
          <cell r="B1255" t="str">
            <v>1015</v>
          </cell>
          <cell r="C1255">
            <v>-177802.72</v>
          </cell>
          <cell r="D1255" t="str">
            <v>215</v>
          </cell>
          <cell r="E1255" t="str">
            <v>WY-CET</v>
          </cell>
          <cell r="F1255">
            <v>0</v>
          </cell>
          <cell r="G1255">
            <v>2</v>
          </cell>
          <cell r="H1255" t="str">
            <v>2010-02-28</v>
          </cell>
        </row>
        <row r="1256">
          <cell r="A1256" t="str">
            <v>480004</v>
          </cell>
          <cell r="B1256" t="str">
            <v>1015</v>
          </cell>
          <cell r="C1256">
            <v>-11366.69</v>
          </cell>
          <cell r="D1256" t="str">
            <v>215</v>
          </cell>
          <cell r="E1256" t="str">
            <v>WY-CET</v>
          </cell>
          <cell r="F1256">
            <v>0</v>
          </cell>
          <cell r="G1256">
            <v>6</v>
          </cell>
          <cell r="H1256" t="str">
            <v>2010-06-30</v>
          </cell>
        </row>
        <row r="1257">
          <cell r="A1257" t="str">
            <v>480005</v>
          </cell>
          <cell r="B1257" t="str">
            <v>1015</v>
          </cell>
          <cell r="C1257">
            <v>-450992.28</v>
          </cell>
          <cell r="D1257" t="str">
            <v>216</v>
          </cell>
          <cell r="E1257" t="str">
            <v>407</v>
          </cell>
          <cell r="F1257">
            <v>0</v>
          </cell>
          <cell r="G1257">
            <v>9</v>
          </cell>
          <cell r="H1257" t="str">
            <v>2009-09-30</v>
          </cell>
        </row>
        <row r="1258">
          <cell r="A1258" t="str">
            <v>480005</v>
          </cell>
          <cell r="B1258" t="str">
            <v>1015</v>
          </cell>
          <cell r="C1258">
            <v>-2775026.15</v>
          </cell>
          <cell r="D1258" t="str">
            <v>216</v>
          </cell>
          <cell r="E1258" t="str">
            <v>407</v>
          </cell>
          <cell r="F1258">
            <v>0</v>
          </cell>
          <cell r="G1258">
            <v>10</v>
          </cell>
          <cell r="H1258" t="str">
            <v>2009-10-31</v>
          </cell>
        </row>
        <row r="1259">
          <cell r="A1259" t="str">
            <v>480005</v>
          </cell>
          <cell r="B1259" t="str">
            <v>1015</v>
          </cell>
          <cell r="C1259">
            <v>-6895.72</v>
          </cell>
          <cell r="D1259" t="str">
            <v>216</v>
          </cell>
          <cell r="E1259" t="str">
            <v>407</v>
          </cell>
          <cell r="F1259">
            <v>0</v>
          </cell>
          <cell r="G1259">
            <v>4</v>
          </cell>
          <cell r="H1259" t="str">
            <v>2010-04-30</v>
          </cell>
        </row>
        <row r="1260">
          <cell r="A1260" t="str">
            <v>480005</v>
          </cell>
          <cell r="B1260" t="str">
            <v>1015</v>
          </cell>
          <cell r="C1260">
            <v>-4958.7299999999996</v>
          </cell>
          <cell r="D1260" t="str">
            <v>216</v>
          </cell>
          <cell r="E1260" t="str">
            <v>407</v>
          </cell>
          <cell r="F1260">
            <v>0</v>
          </cell>
          <cell r="G1260">
            <v>5</v>
          </cell>
          <cell r="H1260" t="str">
            <v>2010-05-31</v>
          </cell>
        </row>
        <row r="1261">
          <cell r="A1261" t="str">
            <v>480005</v>
          </cell>
          <cell r="B1261" t="str">
            <v>1015</v>
          </cell>
          <cell r="C1261">
            <v>0</v>
          </cell>
          <cell r="D1261" t="str">
            <v>216W</v>
          </cell>
          <cell r="E1261" t="str">
            <v>407</v>
          </cell>
          <cell r="F1261">
            <v>0</v>
          </cell>
          <cell r="G1261">
            <v>6</v>
          </cell>
          <cell r="H1261" t="str">
            <v>2010-06-30</v>
          </cell>
        </row>
        <row r="1262">
          <cell r="A1262" t="str">
            <v>480005</v>
          </cell>
          <cell r="B1262" t="str">
            <v>1015</v>
          </cell>
          <cell r="C1262">
            <v>-489731.94</v>
          </cell>
          <cell r="D1262" t="str">
            <v>216</v>
          </cell>
          <cell r="E1262" t="str">
            <v>407</v>
          </cell>
          <cell r="F1262">
            <v>0</v>
          </cell>
          <cell r="G1262">
            <v>7</v>
          </cell>
          <cell r="H1262" t="str">
            <v>2009-07-31</v>
          </cell>
        </row>
        <row r="1263">
          <cell r="A1263" t="str">
            <v>480005</v>
          </cell>
          <cell r="B1263" t="str">
            <v>1015</v>
          </cell>
          <cell r="C1263">
            <v>-6158.6</v>
          </cell>
          <cell r="D1263" t="str">
            <v>216</v>
          </cell>
          <cell r="E1263" t="str">
            <v>407</v>
          </cell>
          <cell r="F1263">
            <v>0</v>
          </cell>
          <cell r="G1263">
            <v>10</v>
          </cell>
          <cell r="H1263" t="str">
            <v>2009-10-31</v>
          </cell>
        </row>
        <row r="1264">
          <cell r="A1264" t="str">
            <v>480005</v>
          </cell>
          <cell r="B1264" t="str">
            <v>1015</v>
          </cell>
          <cell r="C1264">
            <v>-8535068.5</v>
          </cell>
          <cell r="D1264" t="str">
            <v>216</v>
          </cell>
          <cell r="E1264" t="str">
            <v>407</v>
          </cell>
          <cell r="F1264">
            <v>0</v>
          </cell>
          <cell r="G1264">
            <v>12</v>
          </cell>
          <cell r="H1264" t="str">
            <v>2009-12-31</v>
          </cell>
        </row>
        <row r="1265">
          <cell r="A1265" t="str">
            <v>480005</v>
          </cell>
          <cell r="B1265" t="str">
            <v>1015</v>
          </cell>
          <cell r="C1265">
            <v>-1262436.31</v>
          </cell>
          <cell r="D1265" t="str">
            <v>216</v>
          </cell>
          <cell r="E1265" t="str">
            <v>407</v>
          </cell>
          <cell r="F1265">
            <v>0</v>
          </cell>
          <cell r="G1265">
            <v>5</v>
          </cell>
          <cell r="H1265" t="str">
            <v>2010-05-31</v>
          </cell>
        </row>
        <row r="1266">
          <cell r="A1266" t="str">
            <v>480005</v>
          </cell>
          <cell r="B1266" t="str">
            <v>1015</v>
          </cell>
          <cell r="C1266">
            <v>-462432.11</v>
          </cell>
          <cell r="D1266" t="str">
            <v>216</v>
          </cell>
          <cell r="E1266" t="str">
            <v>407</v>
          </cell>
          <cell r="F1266">
            <v>0</v>
          </cell>
          <cell r="G1266">
            <v>8</v>
          </cell>
          <cell r="H1266" t="str">
            <v>2009-08-31</v>
          </cell>
        </row>
        <row r="1267">
          <cell r="A1267" t="str">
            <v>480005</v>
          </cell>
          <cell r="B1267" t="str">
            <v>1015</v>
          </cell>
          <cell r="C1267">
            <v>-871.55</v>
          </cell>
          <cell r="D1267" t="str">
            <v>216</v>
          </cell>
          <cell r="E1267" t="str">
            <v>407</v>
          </cell>
          <cell r="F1267">
            <v>0</v>
          </cell>
          <cell r="G1267">
            <v>6</v>
          </cell>
          <cell r="H1267" t="str">
            <v>2010-06-30</v>
          </cell>
        </row>
        <row r="1268">
          <cell r="A1268" t="str">
            <v>480005</v>
          </cell>
          <cell r="B1268" t="str">
            <v>1015</v>
          </cell>
          <cell r="C1268">
            <v>-861.21</v>
          </cell>
          <cell r="D1268" t="str">
            <v>216</v>
          </cell>
          <cell r="E1268" t="str">
            <v>407</v>
          </cell>
          <cell r="F1268">
            <v>0</v>
          </cell>
          <cell r="G1268">
            <v>7</v>
          </cell>
          <cell r="H1268" t="str">
            <v>2009-07-31</v>
          </cell>
        </row>
        <row r="1269">
          <cell r="A1269" t="str">
            <v>480005</v>
          </cell>
          <cell r="B1269" t="str">
            <v>1015</v>
          </cell>
          <cell r="C1269">
            <v>-5655680.9699999997</v>
          </cell>
          <cell r="D1269" t="str">
            <v>216</v>
          </cell>
          <cell r="E1269" t="str">
            <v>407</v>
          </cell>
          <cell r="F1269">
            <v>0</v>
          </cell>
          <cell r="G1269">
            <v>2</v>
          </cell>
          <cell r="H1269" t="str">
            <v>2010-02-28</v>
          </cell>
        </row>
        <row r="1270">
          <cell r="A1270" t="str">
            <v>480005</v>
          </cell>
          <cell r="B1270" t="str">
            <v>1015</v>
          </cell>
          <cell r="C1270">
            <v>-945705.57</v>
          </cell>
          <cell r="D1270" t="str">
            <v>216</v>
          </cell>
          <cell r="E1270" t="str">
            <v>407</v>
          </cell>
          <cell r="F1270">
            <v>0</v>
          </cell>
          <cell r="G1270">
            <v>6</v>
          </cell>
          <cell r="H1270" t="str">
            <v>2010-06-30</v>
          </cell>
        </row>
        <row r="1271">
          <cell r="A1271" t="str">
            <v>480005</v>
          </cell>
          <cell r="B1271" t="str">
            <v>1015</v>
          </cell>
          <cell r="C1271">
            <v>-4172933.08</v>
          </cell>
          <cell r="D1271" t="str">
            <v>216</v>
          </cell>
          <cell r="E1271" t="str">
            <v>407</v>
          </cell>
          <cell r="F1271">
            <v>0</v>
          </cell>
          <cell r="G1271">
            <v>11</v>
          </cell>
          <cell r="H1271" t="str">
            <v>2009-11-30</v>
          </cell>
        </row>
        <row r="1272">
          <cell r="A1272" t="str">
            <v>480005</v>
          </cell>
          <cell r="B1272" t="str">
            <v>1015</v>
          </cell>
          <cell r="C1272">
            <v>-9930.61</v>
          </cell>
          <cell r="D1272" t="str">
            <v>216</v>
          </cell>
          <cell r="E1272" t="str">
            <v>407</v>
          </cell>
          <cell r="F1272">
            <v>0</v>
          </cell>
          <cell r="G1272">
            <v>11</v>
          </cell>
          <cell r="H1272" t="str">
            <v>2009-11-30</v>
          </cell>
        </row>
        <row r="1273">
          <cell r="A1273" t="str">
            <v>480005</v>
          </cell>
          <cell r="B1273" t="str">
            <v>1015</v>
          </cell>
          <cell r="C1273">
            <v>-1084.6600000000001</v>
          </cell>
          <cell r="D1273" t="str">
            <v>216</v>
          </cell>
          <cell r="E1273" t="str">
            <v>407</v>
          </cell>
          <cell r="F1273">
            <v>0</v>
          </cell>
          <cell r="G1273">
            <v>8</v>
          </cell>
          <cell r="H1273" t="str">
            <v>2009-08-31</v>
          </cell>
        </row>
        <row r="1274">
          <cell r="A1274" t="str">
            <v>480005</v>
          </cell>
          <cell r="B1274" t="str">
            <v>1015</v>
          </cell>
          <cell r="C1274">
            <v>-770.65</v>
          </cell>
          <cell r="D1274" t="str">
            <v>216</v>
          </cell>
          <cell r="E1274" t="str">
            <v>407</v>
          </cell>
          <cell r="F1274">
            <v>0</v>
          </cell>
          <cell r="G1274">
            <v>9</v>
          </cell>
          <cell r="H1274" t="str">
            <v>2009-09-30</v>
          </cell>
        </row>
        <row r="1275">
          <cell r="A1275" t="str">
            <v>480005</v>
          </cell>
          <cell r="B1275" t="str">
            <v>1015</v>
          </cell>
          <cell r="C1275">
            <v>-15804.84</v>
          </cell>
          <cell r="D1275" t="str">
            <v>216</v>
          </cell>
          <cell r="E1275" t="str">
            <v>407</v>
          </cell>
          <cell r="F1275">
            <v>0</v>
          </cell>
          <cell r="G1275">
            <v>12</v>
          </cell>
          <cell r="H1275" t="str">
            <v>2009-12-31</v>
          </cell>
        </row>
        <row r="1276">
          <cell r="A1276" t="str">
            <v>480005</v>
          </cell>
          <cell r="B1276" t="str">
            <v>1015</v>
          </cell>
          <cell r="C1276">
            <v>-3441488.52</v>
          </cell>
          <cell r="D1276" t="str">
            <v>216</v>
          </cell>
          <cell r="E1276" t="str">
            <v>407</v>
          </cell>
          <cell r="F1276">
            <v>0</v>
          </cell>
          <cell r="G1276">
            <v>4</v>
          </cell>
          <cell r="H1276" t="str">
            <v>2010-04-30</v>
          </cell>
        </row>
        <row r="1277">
          <cell r="A1277" t="str">
            <v>480005</v>
          </cell>
          <cell r="B1277" t="str">
            <v>1015</v>
          </cell>
          <cell r="C1277">
            <v>-7621557.9800000004</v>
          </cell>
          <cell r="D1277" t="str">
            <v>216</v>
          </cell>
          <cell r="E1277" t="str">
            <v>407</v>
          </cell>
          <cell r="F1277">
            <v>0</v>
          </cell>
          <cell r="G1277">
            <v>1</v>
          </cell>
          <cell r="H1277" t="str">
            <v>2010-01-31</v>
          </cell>
        </row>
        <row r="1278">
          <cell r="A1278" t="str">
            <v>480005</v>
          </cell>
          <cell r="B1278" t="str">
            <v>1015</v>
          </cell>
          <cell r="C1278">
            <v>-14222.04</v>
          </cell>
          <cell r="D1278" t="str">
            <v>216</v>
          </cell>
          <cell r="E1278" t="str">
            <v>407</v>
          </cell>
          <cell r="F1278">
            <v>0</v>
          </cell>
          <cell r="G1278">
            <v>1</v>
          </cell>
          <cell r="H1278" t="str">
            <v>2010-01-31</v>
          </cell>
        </row>
        <row r="1279">
          <cell r="A1279" t="str">
            <v>480005</v>
          </cell>
          <cell r="B1279" t="str">
            <v>1015</v>
          </cell>
          <cell r="C1279">
            <v>-10730.27</v>
          </cell>
          <cell r="D1279" t="str">
            <v>216</v>
          </cell>
          <cell r="E1279" t="str">
            <v>407</v>
          </cell>
          <cell r="F1279">
            <v>0</v>
          </cell>
          <cell r="G1279">
            <v>2</v>
          </cell>
          <cell r="H1279" t="str">
            <v>2010-02-28</v>
          </cell>
        </row>
        <row r="1280">
          <cell r="A1280" t="str">
            <v>480005</v>
          </cell>
          <cell r="B1280" t="str">
            <v>1015</v>
          </cell>
          <cell r="C1280">
            <v>-4944103.22</v>
          </cell>
          <cell r="D1280" t="str">
            <v>216</v>
          </cell>
          <cell r="E1280" t="str">
            <v>407</v>
          </cell>
          <cell r="F1280">
            <v>0</v>
          </cell>
          <cell r="G1280">
            <v>3</v>
          </cell>
          <cell r="H1280" t="str">
            <v>2010-03-31</v>
          </cell>
        </row>
        <row r="1281">
          <cell r="A1281" t="str">
            <v>480005</v>
          </cell>
          <cell r="B1281" t="str">
            <v>1015</v>
          </cell>
          <cell r="C1281">
            <v>-7810.31</v>
          </cell>
          <cell r="D1281" t="str">
            <v>216</v>
          </cell>
          <cell r="E1281" t="str">
            <v>407</v>
          </cell>
          <cell r="F1281">
            <v>0</v>
          </cell>
          <cell r="G1281">
            <v>3</v>
          </cell>
          <cell r="H1281" t="str">
            <v>2010-03-31</v>
          </cell>
        </row>
        <row r="1282">
          <cell r="A1282" t="str">
            <v>480005</v>
          </cell>
          <cell r="B1282" t="str">
            <v>1015</v>
          </cell>
          <cell r="C1282">
            <v>0</v>
          </cell>
          <cell r="D1282" t="str">
            <v>216</v>
          </cell>
          <cell r="E1282" t="str">
            <v>408</v>
          </cell>
          <cell r="F1282">
            <v>0</v>
          </cell>
          <cell r="G1282">
            <v>9</v>
          </cell>
          <cell r="H1282" t="str">
            <v>2009-09-30</v>
          </cell>
        </row>
        <row r="1283">
          <cell r="A1283" t="str">
            <v>480005</v>
          </cell>
          <cell r="B1283" t="str">
            <v>1015</v>
          </cell>
          <cell r="C1283">
            <v>-4990.59</v>
          </cell>
          <cell r="D1283" t="str">
            <v>216W</v>
          </cell>
          <cell r="E1283" t="str">
            <v>453</v>
          </cell>
          <cell r="F1283">
            <v>0</v>
          </cell>
          <cell r="G1283">
            <v>6</v>
          </cell>
          <cell r="H1283" t="str">
            <v>2010-06-30</v>
          </cell>
        </row>
        <row r="1284">
          <cell r="A1284" t="str">
            <v>489304</v>
          </cell>
          <cell r="B1284" t="str">
            <v>1015</v>
          </cell>
          <cell r="C1284">
            <v>-291658.95</v>
          </cell>
          <cell r="D1284" t="str">
            <v>250</v>
          </cell>
          <cell r="E1284" t="str">
            <v>405</v>
          </cell>
          <cell r="F1284">
            <v>-1148770</v>
          </cell>
          <cell r="G1284">
            <v>9</v>
          </cell>
          <cell r="H1284" t="str">
            <v>2009-09-30</v>
          </cell>
        </row>
        <row r="1285">
          <cell r="A1285" t="str">
            <v>489304</v>
          </cell>
          <cell r="B1285" t="str">
            <v>1015</v>
          </cell>
          <cell r="C1285">
            <v>-287561.18</v>
          </cell>
          <cell r="D1285" t="str">
            <v>250</v>
          </cell>
          <cell r="E1285" t="str">
            <v>405</v>
          </cell>
          <cell r="F1285">
            <v>-2177372</v>
          </cell>
          <cell r="G1285">
            <v>3</v>
          </cell>
          <cell r="H1285" t="str">
            <v>2010-03-31</v>
          </cell>
        </row>
        <row r="1286">
          <cell r="A1286" t="str">
            <v>489300</v>
          </cell>
          <cell r="B1286" t="str">
            <v>1015</v>
          </cell>
          <cell r="C1286">
            <v>-69973.87</v>
          </cell>
          <cell r="D1286" t="str">
            <v>250</v>
          </cell>
          <cell r="E1286" t="str">
            <v>405</v>
          </cell>
          <cell r="F1286">
            <v>-339993</v>
          </cell>
          <cell r="G1286">
            <v>11</v>
          </cell>
          <cell r="H1286" t="str">
            <v>2009-11-30</v>
          </cell>
        </row>
        <row r="1287">
          <cell r="A1287" t="str">
            <v>489300</v>
          </cell>
          <cell r="B1287" t="str">
            <v>1015</v>
          </cell>
          <cell r="C1287">
            <v>-87987.56</v>
          </cell>
          <cell r="D1287" t="str">
            <v>250</v>
          </cell>
          <cell r="E1287" t="str">
            <v>405</v>
          </cell>
          <cell r="F1287">
            <v>-482408</v>
          </cell>
          <cell r="G1287">
            <v>1</v>
          </cell>
          <cell r="H1287" t="str">
            <v>2010-01-31</v>
          </cell>
        </row>
        <row r="1288">
          <cell r="A1288" t="str">
            <v>489300</v>
          </cell>
          <cell r="B1288" t="str">
            <v>1015</v>
          </cell>
          <cell r="C1288">
            <v>-70178.679999999993</v>
          </cell>
          <cell r="D1288" t="str">
            <v>250</v>
          </cell>
          <cell r="E1288" t="str">
            <v>405</v>
          </cell>
          <cell r="F1288">
            <v>-343108</v>
          </cell>
          <cell r="G1288">
            <v>4</v>
          </cell>
          <cell r="H1288" t="str">
            <v>2010-04-30</v>
          </cell>
        </row>
        <row r="1289">
          <cell r="A1289" t="str">
            <v>489304</v>
          </cell>
          <cell r="B1289" t="str">
            <v>1015</v>
          </cell>
          <cell r="C1289">
            <v>-363511.34</v>
          </cell>
          <cell r="D1289" t="str">
            <v>250</v>
          </cell>
          <cell r="E1289" t="str">
            <v>405</v>
          </cell>
          <cell r="F1289">
            <v>-2469889</v>
          </cell>
          <cell r="G1289">
            <v>7</v>
          </cell>
          <cell r="H1289" t="str">
            <v>2009-07-31</v>
          </cell>
        </row>
        <row r="1290">
          <cell r="A1290" t="str">
            <v>489304</v>
          </cell>
          <cell r="B1290" t="str">
            <v>1015</v>
          </cell>
          <cell r="C1290">
            <v>-275339.95</v>
          </cell>
          <cell r="D1290" t="str">
            <v>250</v>
          </cell>
          <cell r="E1290" t="str">
            <v>405</v>
          </cell>
          <cell r="F1290">
            <v>-1848781</v>
          </cell>
          <cell r="G1290">
            <v>4</v>
          </cell>
          <cell r="H1290" t="str">
            <v>2010-04-30</v>
          </cell>
        </row>
        <row r="1291">
          <cell r="A1291" t="str">
            <v>489300</v>
          </cell>
          <cell r="B1291" t="str">
            <v>1015</v>
          </cell>
          <cell r="C1291">
            <v>-60362.94</v>
          </cell>
          <cell r="D1291" t="str">
            <v>250</v>
          </cell>
          <cell r="E1291" t="str">
            <v>405</v>
          </cell>
          <cell r="F1291">
            <v>-286859</v>
          </cell>
          <cell r="G1291">
            <v>7</v>
          </cell>
          <cell r="H1291" t="str">
            <v>2009-07-31</v>
          </cell>
        </row>
        <row r="1292">
          <cell r="A1292" t="str">
            <v>489300</v>
          </cell>
          <cell r="B1292" t="str">
            <v>1015</v>
          </cell>
          <cell r="C1292">
            <v>-66576.160000000003</v>
          </cell>
          <cell r="D1292" t="str">
            <v>250</v>
          </cell>
          <cell r="E1292" t="str">
            <v>405</v>
          </cell>
          <cell r="F1292">
            <v>-320002</v>
          </cell>
          <cell r="G1292">
            <v>2</v>
          </cell>
          <cell r="H1292" t="str">
            <v>2010-02-28</v>
          </cell>
        </row>
        <row r="1293">
          <cell r="A1293" t="str">
            <v>489304</v>
          </cell>
          <cell r="B1293" t="str">
            <v>1015</v>
          </cell>
          <cell r="C1293">
            <v>-406514.8</v>
          </cell>
          <cell r="D1293" t="str">
            <v>250</v>
          </cell>
          <cell r="E1293" t="str">
            <v>405</v>
          </cell>
          <cell r="F1293">
            <v>-2945854</v>
          </cell>
          <cell r="G1293">
            <v>12</v>
          </cell>
          <cell r="H1293" t="str">
            <v>2009-12-31</v>
          </cell>
        </row>
        <row r="1294">
          <cell r="A1294" t="str">
            <v>489300</v>
          </cell>
          <cell r="B1294" t="str">
            <v>1015</v>
          </cell>
          <cell r="C1294">
            <v>-63161.21</v>
          </cell>
          <cell r="D1294" t="str">
            <v>250</v>
          </cell>
          <cell r="E1294" t="str">
            <v>405</v>
          </cell>
          <cell r="F1294">
            <v>-311176</v>
          </cell>
          <cell r="G1294">
            <v>9</v>
          </cell>
          <cell r="H1294" t="str">
            <v>2009-09-30</v>
          </cell>
        </row>
        <row r="1295">
          <cell r="A1295" t="str">
            <v>489300</v>
          </cell>
          <cell r="B1295" t="str">
            <v>1015</v>
          </cell>
          <cell r="C1295">
            <v>-109550.93</v>
          </cell>
          <cell r="D1295" t="str">
            <v>250</v>
          </cell>
          <cell r="E1295" t="str">
            <v>405</v>
          </cell>
          <cell r="F1295">
            <v>-641454</v>
          </cell>
          <cell r="G1295">
            <v>12</v>
          </cell>
          <cell r="H1295" t="str">
            <v>2009-12-31</v>
          </cell>
        </row>
        <row r="1296">
          <cell r="A1296" t="str">
            <v>489304</v>
          </cell>
          <cell r="B1296" t="str">
            <v>1015</v>
          </cell>
          <cell r="C1296">
            <v>-343948.77</v>
          </cell>
          <cell r="D1296" t="str">
            <v>250</v>
          </cell>
          <cell r="E1296" t="str">
            <v>405</v>
          </cell>
          <cell r="F1296">
            <v>-2008060</v>
          </cell>
          <cell r="G1296">
            <v>8</v>
          </cell>
          <cell r="H1296" t="str">
            <v>2009-08-31</v>
          </cell>
        </row>
        <row r="1297">
          <cell r="A1297" t="str">
            <v>489304</v>
          </cell>
          <cell r="B1297" t="str">
            <v>1015</v>
          </cell>
          <cell r="C1297">
            <v>-275549.42</v>
          </cell>
          <cell r="D1297" t="str">
            <v>250</v>
          </cell>
          <cell r="E1297" t="str">
            <v>405</v>
          </cell>
          <cell r="F1297">
            <v>-2000760</v>
          </cell>
          <cell r="G1297">
            <v>2</v>
          </cell>
          <cell r="H1297" t="str">
            <v>2010-02-28</v>
          </cell>
        </row>
        <row r="1298">
          <cell r="A1298" t="str">
            <v>489304</v>
          </cell>
          <cell r="B1298" t="str">
            <v>1015</v>
          </cell>
          <cell r="C1298">
            <v>-253942.64</v>
          </cell>
          <cell r="D1298" t="str">
            <v>250</v>
          </cell>
          <cell r="E1298" t="str">
            <v>405</v>
          </cell>
          <cell r="F1298">
            <v>-1598412</v>
          </cell>
          <cell r="G1298">
            <v>5</v>
          </cell>
          <cell r="H1298" t="str">
            <v>2010-05-31</v>
          </cell>
        </row>
        <row r="1299">
          <cell r="A1299" t="str">
            <v>489300</v>
          </cell>
          <cell r="B1299" t="str">
            <v>1015</v>
          </cell>
          <cell r="C1299">
            <v>-75835.06</v>
          </cell>
          <cell r="D1299" t="str">
            <v>250</v>
          </cell>
          <cell r="E1299" t="str">
            <v>405</v>
          </cell>
          <cell r="F1299">
            <v>-401168</v>
          </cell>
          <cell r="G1299">
            <v>3</v>
          </cell>
          <cell r="H1299" t="str">
            <v>2010-03-31</v>
          </cell>
        </row>
        <row r="1300">
          <cell r="A1300" t="str">
            <v>489304</v>
          </cell>
          <cell r="B1300" t="str">
            <v>1015</v>
          </cell>
          <cell r="C1300">
            <v>-314883.42</v>
          </cell>
          <cell r="D1300" t="str">
            <v>250</v>
          </cell>
          <cell r="E1300" t="str">
            <v>405</v>
          </cell>
          <cell r="F1300">
            <v>-947057</v>
          </cell>
          <cell r="G1300">
            <v>10</v>
          </cell>
          <cell r="H1300" t="str">
            <v>2009-10-31</v>
          </cell>
        </row>
        <row r="1301">
          <cell r="A1301" t="str">
            <v>489304</v>
          </cell>
          <cell r="B1301" t="str">
            <v>1015</v>
          </cell>
          <cell r="C1301">
            <v>-293035.84000000003</v>
          </cell>
          <cell r="D1301" t="str">
            <v>250</v>
          </cell>
          <cell r="E1301" t="str">
            <v>405</v>
          </cell>
          <cell r="F1301">
            <v>-2317089</v>
          </cell>
          <cell r="G1301">
            <v>1</v>
          </cell>
          <cell r="H1301" t="str">
            <v>2010-01-31</v>
          </cell>
        </row>
        <row r="1302">
          <cell r="A1302" t="str">
            <v>489300</v>
          </cell>
          <cell r="B1302" t="str">
            <v>1015</v>
          </cell>
          <cell r="C1302">
            <v>-68937.59</v>
          </cell>
          <cell r="D1302" t="str">
            <v>250</v>
          </cell>
          <cell r="E1302" t="str">
            <v>405</v>
          </cell>
          <cell r="F1302">
            <v>-348838</v>
          </cell>
          <cell r="G1302">
            <v>8</v>
          </cell>
          <cell r="H1302" t="str">
            <v>2009-08-31</v>
          </cell>
        </row>
        <row r="1303">
          <cell r="A1303" t="str">
            <v>489300</v>
          </cell>
          <cell r="B1303" t="str">
            <v>1015</v>
          </cell>
          <cell r="C1303">
            <v>-76883.520000000004</v>
          </cell>
          <cell r="D1303" t="str">
            <v>250</v>
          </cell>
          <cell r="E1303" t="str">
            <v>405</v>
          </cell>
          <cell r="F1303">
            <v>-375049</v>
          </cell>
          <cell r="G1303">
            <v>10</v>
          </cell>
          <cell r="H1303" t="str">
            <v>2009-10-31</v>
          </cell>
        </row>
        <row r="1304">
          <cell r="A1304" t="str">
            <v>489304</v>
          </cell>
          <cell r="B1304" t="str">
            <v>1015</v>
          </cell>
          <cell r="C1304">
            <v>-918115.23</v>
          </cell>
          <cell r="D1304" t="str">
            <v>250</v>
          </cell>
          <cell r="E1304" t="str">
            <v>405</v>
          </cell>
          <cell r="F1304">
            <v>-1506190</v>
          </cell>
          <cell r="G1304">
            <v>11</v>
          </cell>
          <cell r="H1304" t="str">
            <v>2009-11-30</v>
          </cell>
        </row>
        <row r="1305">
          <cell r="A1305" t="str">
            <v>489300</v>
          </cell>
          <cell r="B1305" t="str">
            <v>1015</v>
          </cell>
          <cell r="C1305">
            <v>-58241.98</v>
          </cell>
          <cell r="D1305" t="str">
            <v>250</v>
          </cell>
          <cell r="E1305" t="str">
            <v>405</v>
          </cell>
          <cell r="F1305">
            <v>-264124</v>
          </cell>
          <cell r="G1305">
            <v>6</v>
          </cell>
          <cell r="H1305" t="str">
            <v>2010-06-30</v>
          </cell>
        </row>
        <row r="1306">
          <cell r="A1306" t="str">
            <v>489304</v>
          </cell>
          <cell r="B1306" t="str">
            <v>1015</v>
          </cell>
          <cell r="C1306">
            <v>-248055.98</v>
          </cell>
          <cell r="D1306" t="str">
            <v>250</v>
          </cell>
          <cell r="E1306" t="str">
            <v>405</v>
          </cell>
          <cell r="F1306">
            <v>-1231416</v>
          </cell>
          <cell r="G1306">
            <v>6</v>
          </cell>
          <cell r="H1306" t="str">
            <v>2010-06-30</v>
          </cell>
        </row>
        <row r="1307">
          <cell r="A1307" t="str">
            <v>489300</v>
          </cell>
          <cell r="B1307" t="str">
            <v>1015</v>
          </cell>
          <cell r="C1307">
            <v>-65674.06</v>
          </cell>
          <cell r="D1307" t="str">
            <v>250</v>
          </cell>
          <cell r="E1307" t="str">
            <v>405</v>
          </cell>
          <cell r="F1307">
            <v>-319440</v>
          </cell>
          <cell r="G1307">
            <v>5</v>
          </cell>
          <cell r="H1307" t="str">
            <v>2010-05-31</v>
          </cell>
        </row>
        <row r="1308">
          <cell r="A1308" t="str">
            <v>489300</v>
          </cell>
          <cell r="B1308" t="str">
            <v>1015</v>
          </cell>
          <cell r="C1308">
            <v>-334721.03999999998</v>
          </cell>
          <cell r="D1308" t="str">
            <v>250</v>
          </cell>
          <cell r="E1308" t="str">
            <v>406</v>
          </cell>
          <cell r="F1308">
            <v>-1598038</v>
          </cell>
          <cell r="G1308">
            <v>8</v>
          </cell>
          <cell r="H1308" t="str">
            <v>2009-08-31</v>
          </cell>
        </row>
        <row r="1309">
          <cell r="A1309" t="str">
            <v>489300</v>
          </cell>
          <cell r="B1309" t="str">
            <v>1015</v>
          </cell>
          <cell r="C1309">
            <v>-338349.27</v>
          </cell>
          <cell r="D1309" t="str">
            <v>250</v>
          </cell>
          <cell r="E1309" t="str">
            <v>406</v>
          </cell>
          <cell r="F1309">
            <v>-1613755</v>
          </cell>
          <cell r="G1309">
            <v>9</v>
          </cell>
          <cell r="H1309" t="str">
            <v>2009-09-30</v>
          </cell>
        </row>
        <row r="1310">
          <cell r="A1310" t="str">
            <v>489300</v>
          </cell>
          <cell r="B1310" t="str">
            <v>1015</v>
          </cell>
          <cell r="C1310">
            <v>-466127.07</v>
          </cell>
          <cell r="D1310" t="str">
            <v>250</v>
          </cell>
          <cell r="E1310" t="str">
            <v>406</v>
          </cell>
          <cell r="F1310">
            <v>-2159776</v>
          </cell>
          <cell r="G1310">
            <v>1</v>
          </cell>
          <cell r="H1310" t="str">
            <v>2010-01-31</v>
          </cell>
        </row>
        <row r="1311">
          <cell r="A1311" t="str">
            <v>489304</v>
          </cell>
          <cell r="B1311" t="str">
            <v>1015</v>
          </cell>
          <cell r="C1311">
            <v>-144079.79999999999</v>
          </cell>
          <cell r="D1311" t="str">
            <v>250</v>
          </cell>
          <cell r="E1311" t="str">
            <v>406</v>
          </cell>
          <cell r="F1311">
            <v>-609776</v>
          </cell>
          <cell r="G1311">
            <v>4</v>
          </cell>
          <cell r="H1311" t="str">
            <v>2010-04-30</v>
          </cell>
        </row>
        <row r="1312">
          <cell r="A1312" t="str">
            <v>489304</v>
          </cell>
          <cell r="B1312" t="str">
            <v>1015</v>
          </cell>
          <cell r="C1312">
            <v>-132041.71</v>
          </cell>
          <cell r="D1312" t="str">
            <v>250</v>
          </cell>
          <cell r="E1312" t="str">
            <v>406</v>
          </cell>
          <cell r="F1312">
            <v>-549846</v>
          </cell>
          <cell r="G1312">
            <v>5</v>
          </cell>
          <cell r="H1312" t="str">
            <v>2010-05-31</v>
          </cell>
        </row>
        <row r="1313">
          <cell r="A1313" t="str">
            <v>489304</v>
          </cell>
          <cell r="B1313" t="str">
            <v>1015</v>
          </cell>
          <cell r="C1313">
            <v>-154878.34</v>
          </cell>
          <cell r="D1313" t="str">
            <v>250</v>
          </cell>
          <cell r="E1313" t="str">
            <v>406</v>
          </cell>
          <cell r="F1313">
            <v>-684599</v>
          </cell>
          <cell r="G1313">
            <v>11</v>
          </cell>
          <cell r="H1313" t="str">
            <v>2009-11-30</v>
          </cell>
        </row>
        <row r="1314">
          <cell r="A1314" t="str">
            <v>489304</v>
          </cell>
          <cell r="B1314" t="str">
            <v>1015</v>
          </cell>
          <cell r="C1314">
            <v>-182684.11</v>
          </cell>
          <cell r="D1314" t="str">
            <v>250</v>
          </cell>
          <cell r="E1314" t="str">
            <v>406</v>
          </cell>
          <cell r="F1314">
            <v>-857280</v>
          </cell>
          <cell r="G1314">
            <v>12</v>
          </cell>
          <cell r="H1314" t="str">
            <v>2009-12-31</v>
          </cell>
        </row>
        <row r="1315">
          <cell r="A1315" t="str">
            <v>489304</v>
          </cell>
          <cell r="B1315" t="str">
            <v>1015</v>
          </cell>
          <cell r="C1315">
            <v>-202731.03</v>
          </cell>
          <cell r="D1315" t="str">
            <v>250</v>
          </cell>
          <cell r="E1315" t="str">
            <v>406</v>
          </cell>
          <cell r="F1315">
            <v>-878163</v>
          </cell>
          <cell r="G1315">
            <v>1</v>
          </cell>
          <cell r="H1315" t="str">
            <v>2010-01-31</v>
          </cell>
        </row>
        <row r="1316">
          <cell r="A1316" t="str">
            <v>489300</v>
          </cell>
          <cell r="B1316" t="str">
            <v>1015</v>
          </cell>
          <cell r="C1316">
            <v>-395509.73</v>
          </cell>
          <cell r="D1316" t="str">
            <v>250</v>
          </cell>
          <cell r="E1316" t="str">
            <v>406</v>
          </cell>
          <cell r="F1316">
            <v>-2010176</v>
          </cell>
          <cell r="G1316">
            <v>3</v>
          </cell>
          <cell r="H1316" t="str">
            <v>2010-03-31</v>
          </cell>
        </row>
        <row r="1317">
          <cell r="A1317" t="str">
            <v>489300</v>
          </cell>
          <cell r="B1317" t="str">
            <v>1015</v>
          </cell>
          <cell r="C1317">
            <v>-364896.75</v>
          </cell>
          <cell r="D1317" t="str">
            <v>250</v>
          </cell>
          <cell r="E1317" t="str">
            <v>406</v>
          </cell>
          <cell r="F1317">
            <v>-1804151</v>
          </cell>
          <cell r="G1317">
            <v>5</v>
          </cell>
          <cell r="H1317" t="str">
            <v>2010-05-31</v>
          </cell>
        </row>
        <row r="1318">
          <cell r="A1318" t="str">
            <v>489300</v>
          </cell>
          <cell r="B1318" t="str">
            <v>1015</v>
          </cell>
          <cell r="C1318">
            <v>-366150.13</v>
          </cell>
          <cell r="D1318" t="str">
            <v>250</v>
          </cell>
          <cell r="E1318" t="str">
            <v>406</v>
          </cell>
          <cell r="F1318">
            <v>-1822982</v>
          </cell>
          <cell r="G1318">
            <v>6</v>
          </cell>
          <cell r="H1318" t="str">
            <v>2010-06-30</v>
          </cell>
        </row>
        <row r="1319">
          <cell r="A1319" t="str">
            <v>489300</v>
          </cell>
          <cell r="B1319" t="str">
            <v>1015</v>
          </cell>
          <cell r="C1319">
            <v>-330874.81</v>
          </cell>
          <cell r="D1319" t="str">
            <v>250</v>
          </cell>
          <cell r="E1319" t="str">
            <v>406</v>
          </cell>
          <cell r="F1319">
            <v>-1591592</v>
          </cell>
          <cell r="G1319">
            <v>7</v>
          </cell>
          <cell r="H1319" t="str">
            <v>2009-07-31</v>
          </cell>
        </row>
        <row r="1320">
          <cell r="A1320" t="str">
            <v>489300</v>
          </cell>
          <cell r="B1320" t="str">
            <v>1015</v>
          </cell>
          <cell r="C1320">
            <v>-391375.38</v>
          </cell>
          <cell r="D1320" t="str">
            <v>250</v>
          </cell>
          <cell r="E1320" t="str">
            <v>406</v>
          </cell>
          <cell r="F1320">
            <v>-1965891</v>
          </cell>
          <cell r="G1320">
            <v>12</v>
          </cell>
          <cell r="H1320" t="str">
            <v>2009-12-31</v>
          </cell>
        </row>
        <row r="1321">
          <cell r="A1321" t="str">
            <v>489300</v>
          </cell>
          <cell r="B1321" t="str">
            <v>1015</v>
          </cell>
          <cell r="C1321">
            <v>-400973.93</v>
          </cell>
          <cell r="D1321" t="str">
            <v>250</v>
          </cell>
          <cell r="E1321" t="str">
            <v>406</v>
          </cell>
          <cell r="F1321">
            <v>-2042933</v>
          </cell>
          <cell r="G1321">
            <v>2</v>
          </cell>
          <cell r="H1321" t="str">
            <v>2010-02-28</v>
          </cell>
        </row>
        <row r="1322">
          <cell r="A1322" t="str">
            <v>489300</v>
          </cell>
          <cell r="B1322" t="str">
            <v>1015</v>
          </cell>
          <cell r="C1322">
            <v>-388540.71</v>
          </cell>
          <cell r="D1322" t="str">
            <v>250</v>
          </cell>
          <cell r="E1322" t="str">
            <v>406</v>
          </cell>
          <cell r="F1322">
            <v>-1997812</v>
          </cell>
          <cell r="G1322">
            <v>4</v>
          </cell>
          <cell r="H1322" t="str">
            <v>2010-04-30</v>
          </cell>
        </row>
        <row r="1323">
          <cell r="A1323" t="str">
            <v>489304</v>
          </cell>
          <cell r="B1323" t="str">
            <v>1015</v>
          </cell>
          <cell r="C1323">
            <v>-127768.51</v>
          </cell>
          <cell r="D1323" t="str">
            <v>250</v>
          </cell>
          <cell r="E1323" t="str">
            <v>406</v>
          </cell>
          <cell r="F1323">
            <v>-524384</v>
          </cell>
          <cell r="G1323">
            <v>6</v>
          </cell>
          <cell r="H1323" t="str">
            <v>2010-06-30</v>
          </cell>
        </row>
        <row r="1324">
          <cell r="A1324" t="str">
            <v>489304</v>
          </cell>
          <cell r="B1324" t="str">
            <v>1015</v>
          </cell>
          <cell r="C1324">
            <v>-166031.72</v>
          </cell>
          <cell r="D1324" t="str">
            <v>250</v>
          </cell>
          <cell r="E1324" t="str">
            <v>406</v>
          </cell>
          <cell r="F1324">
            <v>-755422</v>
          </cell>
          <cell r="G1324">
            <v>3</v>
          </cell>
          <cell r="H1324" t="str">
            <v>2010-03-31</v>
          </cell>
        </row>
        <row r="1325">
          <cell r="A1325" t="str">
            <v>489304</v>
          </cell>
          <cell r="B1325" t="str">
            <v>1015</v>
          </cell>
          <cell r="C1325">
            <v>-136275.31</v>
          </cell>
          <cell r="D1325" t="str">
            <v>250</v>
          </cell>
          <cell r="E1325" t="str">
            <v>406</v>
          </cell>
          <cell r="F1325">
            <v>-587180</v>
          </cell>
          <cell r="G1325">
            <v>9</v>
          </cell>
          <cell r="H1325" t="str">
            <v>2009-09-30</v>
          </cell>
        </row>
        <row r="1326">
          <cell r="A1326" t="str">
            <v>489304</v>
          </cell>
          <cell r="B1326" t="str">
            <v>1015</v>
          </cell>
          <cell r="C1326">
            <v>-159331.35999999999</v>
          </cell>
          <cell r="D1326" t="str">
            <v>250</v>
          </cell>
          <cell r="E1326" t="str">
            <v>406</v>
          </cell>
          <cell r="F1326">
            <v>-700556</v>
          </cell>
          <cell r="G1326">
            <v>2</v>
          </cell>
          <cell r="H1326" t="str">
            <v>2010-02-28</v>
          </cell>
        </row>
        <row r="1327">
          <cell r="A1327" t="str">
            <v>489304</v>
          </cell>
          <cell r="B1327" t="str">
            <v>1015</v>
          </cell>
          <cell r="C1327">
            <v>-122850.77</v>
          </cell>
          <cell r="D1327" t="str">
            <v>250</v>
          </cell>
          <cell r="E1327" t="str">
            <v>406</v>
          </cell>
          <cell r="F1327">
            <v>-499884</v>
          </cell>
          <cell r="G1327">
            <v>7</v>
          </cell>
          <cell r="H1327" t="str">
            <v>2009-07-31</v>
          </cell>
        </row>
        <row r="1328">
          <cell r="A1328" t="str">
            <v>489304</v>
          </cell>
          <cell r="B1328" t="str">
            <v>1015</v>
          </cell>
          <cell r="C1328">
            <v>-127987.58</v>
          </cell>
          <cell r="D1328" t="str">
            <v>250</v>
          </cell>
          <cell r="E1328" t="str">
            <v>406</v>
          </cell>
          <cell r="F1328">
            <v>-539375</v>
          </cell>
          <cell r="G1328">
            <v>10</v>
          </cell>
          <cell r="H1328" t="str">
            <v>2009-10-31</v>
          </cell>
        </row>
        <row r="1329">
          <cell r="A1329" t="str">
            <v>489300</v>
          </cell>
          <cell r="B1329" t="str">
            <v>1015</v>
          </cell>
          <cell r="C1329">
            <v>-372073.26</v>
          </cell>
          <cell r="D1329" t="str">
            <v>250</v>
          </cell>
          <cell r="E1329" t="str">
            <v>406</v>
          </cell>
          <cell r="F1329">
            <v>-1835976</v>
          </cell>
          <cell r="G1329">
            <v>11</v>
          </cell>
          <cell r="H1329" t="str">
            <v>2009-11-30</v>
          </cell>
        </row>
        <row r="1330">
          <cell r="A1330" t="str">
            <v>489304</v>
          </cell>
          <cell r="B1330" t="str">
            <v>1015</v>
          </cell>
          <cell r="C1330">
            <v>-143779.48000000001</v>
          </cell>
          <cell r="D1330" t="str">
            <v>250</v>
          </cell>
          <cell r="E1330" t="str">
            <v>406</v>
          </cell>
          <cell r="F1330">
            <v>-606158</v>
          </cell>
          <cell r="G1330">
            <v>8</v>
          </cell>
          <cell r="H1330" t="str">
            <v>2009-08-31</v>
          </cell>
        </row>
        <row r="1331">
          <cell r="A1331" t="str">
            <v>489300</v>
          </cell>
          <cell r="B1331" t="str">
            <v>1015</v>
          </cell>
          <cell r="C1331">
            <v>-370291.62</v>
          </cell>
          <cell r="D1331" t="str">
            <v>250</v>
          </cell>
          <cell r="E1331" t="str">
            <v>406</v>
          </cell>
          <cell r="F1331">
            <v>-1835908</v>
          </cell>
          <cell r="G1331">
            <v>10</v>
          </cell>
          <cell r="H1331" t="str">
            <v>2009-10-31</v>
          </cell>
        </row>
        <row r="1332">
          <cell r="A1332" t="str">
            <v>489304</v>
          </cell>
          <cell r="B1332" t="str">
            <v>1015</v>
          </cell>
          <cell r="C1332">
            <v>-1964.78</v>
          </cell>
          <cell r="D1332" t="str">
            <v>250</v>
          </cell>
          <cell r="E1332" t="str">
            <v>416</v>
          </cell>
          <cell r="F1332">
            <v>-2096</v>
          </cell>
          <cell r="G1332">
            <v>4</v>
          </cell>
          <cell r="H1332" t="str">
            <v>2010-04-30</v>
          </cell>
        </row>
        <row r="1333">
          <cell r="A1333" t="str">
            <v>489304</v>
          </cell>
          <cell r="B1333" t="str">
            <v>1015</v>
          </cell>
          <cell r="C1333">
            <v>-975.68</v>
          </cell>
          <cell r="D1333" t="str">
            <v>250</v>
          </cell>
          <cell r="E1333" t="str">
            <v>416</v>
          </cell>
          <cell r="F1333">
            <v>-847</v>
          </cell>
          <cell r="G1333">
            <v>8</v>
          </cell>
          <cell r="H1333" t="str">
            <v>2009-08-31</v>
          </cell>
        </row>
        <row r="1334">
          <cell r="A1334" t="str">
            <v>489304</v>
          </cell>
          <cell r="B1334" t="str">
            <v>1015</v>
          </cell>
          <cell r="C1334">
            <v>-3543.26</v>
          </cell>
          <cell r="D1334" t="str">
            <v>250</v>
          </cell>
          <cell r="E1334" t="str">
            <v>416</v>
          </cell>
          <cell r="F1334">
            <v>-4846</v>
          </cell>
          <cell r="G1334">
            <v>12</v>
          </cell>
          <cell r="H1334" t="str">
            <v>2009-12-31</v>
          </cell>
        </row>
        <row r="1335">
          <cell r="A1335" t="str">
            <v>489304</v>
          </cell>
          <cell r="B1335" t="str">
            <v>1015</v>
          </cell>
          <cell r="C1335">
            <v>-1312.53</v>
          </cell>
          <cell r="D1335" t="str">
            <v>250</v>
          </cell>
          <cell r="E1335" t="str">
            <v>416</v>
          </cell>
          <cell r="F1335">
            <v>-1080</v>
          </cell>
          <cell r="G1335">
            <v>6</v>
          </cell>
          <cell r="H1335" t="str">
            <v>2010-06-30</v>
          </cell>
        </row>
        <row r="1336">
          <cell r="A1336" t="str">
            <v>489304</v>
          </cell>
          <cell r="B1336" t="str">
            <v>1015</v>
          </cell>
          <cell r="C1336">
            <v>-969.83</v>
          </cell>
          <cell r="D1336" t="str">
            <v>250</v>
          </cell>
          <cell r="E1336" t="str">
            <v>416</v>
          </cell>
          <cell r="F1336">
            <v>-838</v>
          </cell>
          <cell r="G1336">
            <v>7</v>
          </cell>
          <cell r="H1336" t="str">
            <v>2009-07-31</v>
          </cell>
        </row>
        <row r="1337">
          <cell r="A1337" t="str">
            <v>489304</v>
          </cell>
          <cell r="B1337" t="str">
            <v>1015</v>
          </cell>
          <cell r="C1337">
            <v>-1821.14</v>
          </cell>
          <cell r="D1337" t="str">
            <v>250</v>
          </cell>
          <cell r="E1337" t="str">
            <v>416</v>
          </cell>
          <cell r="F1337">
            <v>-2164</v>
          </cell>
          <cell r="G1337">
            <v>11</v>
          </cell>
          <cell r="H1337" t="str">
            <v>2009-11-30</v>
          </cell>
        </row>
        <row r="1338">
          <cell r="A1338" t="str">
            <v>489304</v>
          </cell>
          <cell r="B1338" t="str">
            <v>1015</v>
          </cell>
          <cell r="C1338">
            <v>-1525.09</v>
          </cell>
          <cell r="D1338" t="str">
            <v>250</v>
          </cell>
          <cell r="E1338" t="str">
            <v>416</v>
          </cell>
          <cell r="F1338">
            <v>-1410</v>
          </cell>
          <cell r="G1338">
            <v>5</v>
          </cell>
          <cell r="H1338" t="str">
            <v>2010-05-31</v>
          </cell>
        </row>
        <row r="1339">
          <cell r="A1339" t="str">
            <v>489304</v>
          </cell>
          <cell r="B1339" t="str">
            <v>1015</v>
          </cell>
          <cell r="C1339">
            <v>-1439.56</v>
          </cell>
          <cell r="D1339" t="str">
            <v>250</v>
          </cell>
          <cell r="E1339" t="str">
            <v>416</v>
          </cell>
          <cell r="F1339">
            <v>-1569</v>
          </cell>
          <cell r="G1339">
            <v>10</v>
          </cell>
          <cell r="H1339" t="str">
            <v>2009-10-31</v>
          </cell>
        </row>
        <row r="1340">
          <cell r="A1340" t="str">
            <v>489304</v>
          </cell>
          <cell r="B1340" t="str">
            <v>1015</v>
          </cell>
          <cell r="C1340">
            <v>-2895.84</v>
          </cell>
          <cell r="D1340" t="str">
            <v>250</v>
          </cell>
          <cell r="E1340" t="str">
            <v>416</v>
          </cell>
          <cell r="F1340">
            <v>-3836</v>
          </cell>
          <cell r="G1340">
            <v>2</v>
          </cell>
          <cell r="H1340" t="str">
            <v>2010-02-28</v>
          </cell>
        </row>
        <row r="1341">
          <cell r="A1341" t="str">
            <v>489304</v>
          </cell>
          <cell r="B1341" t="str">
            <v>1015</v>
          </cell>
          <cell r="C1341">
            <v>-1016.46</v>
          </cell>
          <cell r="D1341" t="str">
            <v>250</v>
          </cell>
          <cell r="E1341" t="str">
            <v>416</v>
          </cell>
          <cell r="F1341">
            <v>-911</v>
          </cell>
          <cell r="G1341">
            <v>9</v>
          </cell>
          <cell r="H1341" t="str">
            <v>2009-09-30</v>
          </cell>
        </row>
        <row r="1342">
          <cell r="A1342" t="str">
            <v>489304</v>
          </cell>
          <cell r="B1342" t="str">
            <v>1015</v>
          </cell>
          <cell r="C1342">
            <v>-3399.7</v>
          </cell>
          <cell r="D1342" t="str">
            <v>250</v>
          </cell>
          <cell r="E1342" t="str">
            <v>416</v>
          </cell>
          <cell r="F1342">
            <v>-4622</v>
          </cell>
          <cell r="G1342">
            <v>1</v>
          </cell>
          <cell r="H1342" t="str">
            <v>2010-01-31</v>
          </cell>
        </row>
        <row r="1343">
          <cell r="A1343" t="str">
            <v>489304</v>
          </cell>
          <cell r="B1343" t="str">
            <v>1015</v>
          </cell>
          <cell r="C1343">
            <v>-2708.06</v>
          </cell>
          <cell r="D1343" t="str">
            <v>250</v>
          </cell>
          <cell r="E1343" t="str">
            <v>416</v>
          </cell>
          <cell r="F1343">
            <v>-3254</v>
          </cell>
          <cell r="G1343">
            <v>3</v>
          </cell>
          <cell r="H1343" t="str">
            <v>2010-03-31</v>
          </cell>
        </row>
        <row r="1344">
          <cell r="A1344" t="str">
            <v>489300</v>
          </cell>
          <cell r="B1344" t="str">
            <v>1015</v>
          </cell>
          <cell r="C1344">
            <v>-2328.87</v>
          </cell>
          <cell r="D1344" t="str">
            <v>250</v>
          </cell>
          <cell r="E1344" t="str">
            <v>418</v>
          </cell>
          <cell r="F1344">
            <v>-19197</v>
          </cell>
          <cell r="G1344">
            <v>12</v>
          </cell>
          <cell r="H1344" t="str">
            <v>2009-12-31</v>
          </cell>
        </row>
        <row r="1345">
          <cell r="A1345" t="str">
            <v>489300</v>
          </cell>
          <cell r="B1345" t="str">
            <v>1015</v>
          </cell>
          <cell r="C1345">
            <v>-1622.97</v>
          </cell>
          <cell r="D1345" t="str">
            <v>250</v>
          </cell>
          <cell r="E1345" t="str">
            <v>418</v>
          </cell>
          <cell r="F1345">
            <v>-10009</v>
          </cell>
          <cell r="G1345">
            <v>9</v>
          </cell>
          <cell r="H1345" t="str">
            <v>2009-09-30</v>
          </cell>
        </row>
        <row r="1346">
          <cell r="A1346" t="str">
            <v>489300</v>
          </cell>
          <cell r="B1346" t="str">
            <v>1015</v>
          </cell>
          <cell r="C1346">
            <v>-952.37</v>
          </cell>
          <cell r="D1346" t="str">
            <v>250</v>
          </cell>
          <cell r="E1346" t="str">
            <v>418</v>
          </cell>
          <cell r="F1346">
            <v>-16542</v>
          </cell>
          <cell r="G1346">
            <v>11</v>
          </cell>
          <cell r="H1346" t="str">
            <v>2009-11-30</v>
          </cell>
        </row>
        <row r="1347">
          <cell r="A1347" t="str">
            <v>489300</v>
          </cell>
          <cell r="B1347" t="str">
            <v>1015</v>
          </cell>
          <cell r="C1347">
            <v>-2091.5700000000002</v>
          </cell>
          <cell r="D1347" t="str">
            <v>250</v>
          </cell>
          <cell r="E1347" t="str">
            <v>418</v>
          </cell>
          <cell r="F1347">
            <v>-14697</v>
          </cell>
          <cell r="G1347">
            <v>10</v>
          </cell>
          <cell r="H1347" t="str">
            <v>2009-10-31</v>
          </cell>
        </row>
        <row r="1348">
          <cell r="A1348" t="str">
            <v>489300</v>
          </cell>
          <cell r="B1348" t="str">
            <v>1015</v>
          </cell>
          <cell r="C1348">
            <v>-1932.87</v>
          </cell>
          <cell r="D1348" t="str">
            <v>250</v>
          </cell>
          <cell r="E1348" t="str">
            <v>418</v>
          </cell>
          <cell r="F1348">
            <v>-13107</v>
          </cell>
          <cell r="G1348">
            <v>5</v>
          </cell>
          <cell r="H1348" t="str">
            <v>2010-05-31</v>
          </cell>
        </row>
        <row r="1349">
          <cell r="A1349" t="str">
            <v>489300</v>
          </cell>
          <cell r="B1349" t="str">
            <v>1015</v>
          </cell>
          <cell r="C1349">
            <v>-997.37</v>
          </cell>
          <cell r="D1349" t="str">
            <v>250</v>
          </cell>
          <cell r="E1349" t="str">
            <v>418</v>
          </cell>
          <cell r="F1349">
            <v>-3757</v>
          </cell>
          <cell r="G1349">
            <v>6</v>
          </cell>
          <cell r="H1349" t="str">
            <v>2010-06-30</v>
          </cell>
        </row>
        <row r="1350">
          <cell r="A1350" t="str">
            <v>489300</v>
          </cell>
          <cell r="B1350" t="str">
            <v>1015</v>
          </cell>
          <cell r="C1350">
            <v>-1353.07</v>
          </cell>
          <cell r="D1350" t="str">
            <v>250</v>
          </cell>
          <cell r="E1350" t="str">
            <v>418</v>
          </cell>
          <cell r="F1350">
            <v>-7309</v>
          </cell>
          <cell r="G1350">
            <v>7</v>
          </cell>
          <cell r="H1350" t="str">
            <v>2009-07-31</v>
          </cell>
        </row>
        <row r="1351">
          <cell r="A1351" t="str">
            <v>489300</v>
          </cell>
          <cell r="B1351" t="str">
            <v>1015</v>
          </cell>
          <cell r="C1351">
            <v>-870.45</v>
          </cell>
          <cell r="D1351" t="str">
            <v>250</v>
          </cell>
          <cell r="E1351" t="str">
            <v>418</v>
          </cell>
          <cell r="F1351">
            <v>-12882</v>
          </cell>
          <cell r="G1351">
            <v>4</v>
          </cell>
          <cell r="H1351" t="str">
            <v>2010-04-30</v>
          </cell>
        </row>
        <row r="1352">
          <cell r="A1352" t="str">
            <v>489300</v>
          </cell>
          <cell r="B1352" t="str">
            <v>1015</v>
          </cell>
          <cell r="C1352">
            <v>-1469.57</v>
          </cell>
          <cell r="D1352" t="str">
            <v>250</v>
          </cell>
          <cell r="E1352" t="str">
            <v>418</v>
          </cell>
          <cell r="F1352">
            <v>-8483</v>
          </cell>
          <cell r="G1352">
            <v>8</v>
          </cell>
          <cell r="H1352" t="str">
            <v>2009-08-31</v>
          </cell>
        </row>
        <row r="1353">
          <cell r="A1353" t="str">
            <v>489300</v>
          </cell>
          <cell r="B1353" t="str">
            <v>1015</v>
          </cell>
          <cell r="C1353">
            <v>-3450.89</v>
          </cell>
          <cell r="D1353" t="str">
            <v>250</v>
          </cell>
          <cell r="E1353" t="str">
            <v>418</v>
          </cell>
          <cell r="F1353">
            <v>-19535</v>
          </cell>
          <cell r="G1353">
            <v>1</v>
          </cell>
          <cell r="H1353" t="str">
            <v>2010-01-31</v>
          </cell>
        </row>
        <row r="1354">
          <cell r="A1354" t="str">
            <v>489300</v>
          </cell>
          <cell r="B1354" t="str">
            <v>1015</v>
          </cell>
          <cell r="C1354">
            <v>-576.37</v>
          </cell>
          <cell r="D1354" t="str">
            <v>250</v>
          </cell>
          <cell r="E1354" t="str">
            <v>418</v>
          </cell>
          <cell r="F1354">
            <v>-15181</v>
          </cell>
          <cell r="G1354">
            <v>2</v>
          </cell>
          <cell r="H1354" t="str">
            <v>2010-02-28</v>
          </cell>
        </row>
        <row r="1355">
          <cell r="A1355" t="str">
            <v>489300</v>
          </cell>
          <cell r="B1355" t="str">
            <v>1015</v>
          </cell>
          <cell r="C1355">
            <v>-706.29</v>
          </cell>
          <cell r="D1355" t="str">
            <v>250</v>
          </cell>
          <cell r="E1355" t="str">
            <v>418</v>
          </cell>
          <cell r="F1355">
            <v>-12989</v>
          </cell>
          <cell r="G1355">
            <v>3</v>
          </cell>
          <cell r="H1355" t="str">
            <v>2010-03-31</v>
          </cell>
        </row>
        <row r="1356">
          <cell r="A1356" t="str">
            <v>489300</v>
          </cell>
          <cell r="B1356" t="str">
            <v>1015</v>
          </cell>
          <cell r="C1356">
            <v>-3228.12</v>
          </cell>
          <cell r="D1356" t="str">
            <v>250</v>
          </cell>
          <cell r="E1356" t="str">
            <v>458</v>
          </cell>
          <cell r="F1356">
            <v>-19127</v>
          </cell>
          <cell r="G1356">
            <v>7</v>
          </cell>
          <cell r="H1356" t="str">
            <v>2009-07-31</v>
          </cell>
        </row>
        <row r="1357">
          <cell r="A1357" t="str">
            <v>489304</v>
          </cell>
          <cell r="B1357" t="str">
            <v>1015</v>
          </cell>
          <cell r="C1357">
            <v>-426.4</v>
          </cell>
          <cell r="D1357" t="str">
            <v>250</v>
          </cell>
          <cell r="E1357" t="str">
            <v>458</v>
          </cell>
          <cell r="F1357">
            <v>-1082</v>
          </cell>
          <cell r="G1357">
            <v>7</v>
          </cell>
          <cell r="H1357" t="str">
            <v>2009-07-31</v>
          </cell>
        </row>
        <row r="1358">
          <cell r="A1358" t="str">
            <v>489300</v>
          </cell>
          <cell r="B1358" t="str">
            <v>1015</v>
          </cell>
          <cell r="C1358">
            <v>-1827.45</v>
          </cell>
          <cell r="D1358" t="str">
            <v>250</v>
          </cell>
          <cell r="E1358" t="str">
            <v>458</v>
          </cell>
          <cell r="F1358">
            <v>-9707</v>
          </cell>
          <cell r="G1358">
            <v>8</v>
          </cell>
          <cell r="H1358" t="str">
            <v>2009-08-31</v>
          </cell>
        </row>
        <row r="1359">
          <cell r="A1359" t="str">
            <v>489300</v>
          </cell>
          <cell r="B1359" t="str">
            <v>1015</v>
          </cell>
          <cell r="C1359">
            <v>-7309.14</v>
          </cell>
          <cell r="D1359" t="str">
            <v>250</v>
          </cell>
          <cell r="E1359" t="str">
            <v>458</v>
          </cell>
          <cell r="F1359">
            <v>-120214</v>
          </cell>
          <cell r="G1359">
            <v>11</v>
          </cell>
          <cell r="H1359" t="str">
            <v>2009-11-30</v>
          </cell>
        </row>
        <row r="1360">
          <cell r="A1360" t="str">
            <v>489304</v>
          </cell>
          <cell r="B1360" t="str">
            <v>1015</v>
          </cell>
          <cell r="C1360">
            <v>-1256.0999999999999</v>
          </cell>
          <cell r="D1360" t="str">
            <v>250</v>
          </cell>
          <cell r="E1360" t="str">
            <v>458</v>
          </cell>
          <cell r="F1360">
            <v>-3851</v>
          </cell>
          <cell r="G1360">
            <v>12</v>
          </cell>
          <cell r="H1360" t="str">
            <v>2009-12-31</v>
          </cell>
        </row>
        <row r="1361">
          <cell r="A1361" t="str">
            <v>489304</v>
          </cell>
          <cell r="B1361" t="str">
            <v>1015</v>
          </cell>
          <cell r="C1361">
            <v>-713.2</v>
          </cell>
          <cell r="D1361" t="str">
            <v>250</v>
          </cell>
          <cell r="E1361" t="str">
            <v>458</v>
          </cell>
          <cell r="F1361">
            <v>-2039</v>
          </cell>
          <cell r="G1361">
            <v>4</v>
          </cell>
          <cell r="H1361" t="str">
            <v>2010-04-30</v>
          </cell>
        </row>
        <row r="1362">
          <cell r="A1362" t="str">
            <v>489304</v>
          </cell>
          <cell r="B1362" t="str">
            <v>1015</v>
          </cell>
          <cell r="C1362">
            <v>-802.1</v>
          </cell>
          <cell r="D1362" t="str">
            <v>250</v>
          </cell>
          <cell r="E1362" t="str">
            <v>458</v>
          </cell>
          <cell r="F1362">
            <v>-2337</v>
          </cell>
          <cell r="G1362">
            <v>11</v>
          </cell>
          <cell r="H1362" t="str">
            <v>2009-11-30</v>
          </cell>
        </row>
        <row r="1363">
          <cell r="A1363" t="str">
            <v>489304</v>
          </cell>
          <cell r="B1363" t="str">
            <v>1015</v>
          </cell>
          <cell r="C1363">
            <v>-824.5</v>
          </cell>
          <cell r="D1363" t="str">
            <v>250</v>
          </cell>
          <cell r="E1363" t="str">
            <v>458</v>
          </cell>
          <cell r="F1363">
            <v>-2414</v>
          </cell>
          <cell r="G1363">
            <v>3</v>
          </cell>
          <cell r="H1363" t="str">
            <v>2010-03-31</v>
          </cell>
        </row>
        <row r="1364">
          <cell r="A1364" t="str">
            <v>489304</v>
          </cell>
          <cell r="B1364" t="str">
            <v>1015</v>
          </cell>
          <cell r="C1364">
            <v>-642.70000000000005</v>
          </cell>
          <cell r="D1364" t="str">
            <v>250</v>
          </cell>
          <cell r="E1364" t="str">
            <v>458</v>
          </cell>
          <cell r="F1364">
            <v>-1805</v>
          </cell>
          <cell r="G1364">
            <v>5</v>
          </cell>
          <cell r="H1364" t="str">
            <v>2010-05-31</v>
          </cell>
        </row>
        <row r="1365">
          <cell r="A1365" t="str">
            <v>489300</v>
          </cell>
          <cell r="B1365" t="str">
            <v>1015</v>
          </cell>
          <cell r="C1365">
            <v>-1877.51</v>
          </cell>
          <cell r="D1365" t="str">
            <v>250</v>
          </cell>
          <cell r="E1365" t="str">
            <v>458</v>
          </cell>
          <cell r="F1365">
            <v>-11935</v>
          </cell>
          <cell r="G1365">
            <v>9</v>
          </cell>
          <cell r="H1365" t="str">
            <v>2009-09-30</v>
          </cell>
        </row>
        <row r="1366">
          <cell r="A1366" t="str">
            <v>489304</v>
          </cell>
          <cell r="B1366" t="str">
            <v>1015</v>
          </cell>
          <cell r="C1366">
            <v>-735.9</v>
          </cell>
          <cell r="D1366" t="str">
            <v>250</v>
          </cell>
          <cell r="E1366" t="str">
            <v>458</v>
          </cell>
          <cell r="F1366">
            <v>-2117</v>
          </cell>
          <cell r="G1366">
            <v>10</v>
          </cell>
          <cell r="H1366" t="str">
            <v>2009-10-31</v>
          </cell>
        </row>
        <row r="1367">
          <cell r="A1367" t="str">
            <v>489300</v>
          </cell>
          <cell r="B1367" t="str">
            <v>1015</v>
          </cell>
          <cell r="C1367">
            <v>-7240.81</v>
          </cell>
          <cell r="D1367" t="str">
            <v>250</v>
          </cell>
          <cell r="E1367" t="str">
            <v>458</v>
          </cell>
          <cell r="F1367">
            <v>-97467</v>
          </cell>
          <cell r="G1367">
            <v>12</v>
          </cell>
          <cell r="H1367" t="str">
            <v>2009-12-31</v>
          </cell>
        </row>
        <row r="1368">
          <cell r="A1368" t="str">
            <v>489300</v>
          </cell>
          <cell r="B1368" t="str">
            <v>1015</v>
          </cell>
          <cell r="C1368">
            <v>-4649.8900000000003</v>
          </cell>
          <cell r="D1368" t="str">
            <v>250</v>
          </cell>
          <cell r="E1368" t="str">
            <v>458</v>
          </cell>
          <cell r="F1368">
            <v>-30808</v>
          </cell>
          <cell r="G1368">
            <v>1</v>
          </cell>
          <cell r="H1368" t="str">
            <v>2010-01-31</v>
          </cell>
        </row>
        <row r="1369">
          <cell r="A1369" t="str">
            <v>489304</v>
          </cell>
          <cell r="B1369" t="str">
            <v>1015</v>
          </cell>
          <cell r="C1369">
            <v>-933.8</v>
          </cell>
          <cell r="D1369" t="str">
            <v>250</v>
          </cell>
          <cell r="E1369" t="str">
            <v>458</v>
          </cell>
          <cell r="F1369">
            <v>-2775</v>
          </cell>
          <cell r="G1369">
            <v>2</v>
          </cell>
          <cell r="H1369" t="str">
            <v>2010-02-28</v>
          </cell>
        </row>
        <row r="1370">
          <cell r="A1370" t="str">
            <v>489300</v>
          </cell>
          <cell r="B1370" t="str">
            <v>1015</v>
          </cell>
          <cell r="C1370">
            <v>-5608.3</v>
          </cell>
          <cell r="D1370" t="str">
            <v>250</v>
          </cell>
          <cell r="E1370" t="str">
            <v>458</v>
          </cell>
          <cell r="F1370">
            <v>-57040</v>
          </cell>
          <cell r="G1370">
            <v>5</v>
          </cell>
          <cell r="H1370" t="str">
            <v>2010-05-31</v>
          </cell>
        </row>
        <row r="1371">
          <cell r="A1371" t="str">
            <v>489300</v>
          </cell>
          <cell r="B1371" t="str">
            <v>1015</v>
          </cell>
          <cell r="C1371">
            <v>-3285.59</v>
          </cell>
          <cell r="D1371" t="str">
            <v>250</v>
          </cell>
          <cell r="E1371" t="str">
            <v>458</v>
          </cell>
          <cell r="F1371">
            <v>-20814</v>
          </cell>
          <cell r="G1371">
            <v>6</v>
          </cell>
          <cell r="H1371" t="str">
            <v>2010-06-30</v>
          </cell>
        </row>
        <row r="1372">
          <cell r="A1372" t="str">
            <v>489300</v>
          </cell>
          <cell r="B1372" t="str">
            <v>1015</v>
          </cell>
          <cell r="C1372">
            <v>-4888.33</v>
          </cell>
          <cell r="D1372" t="str">
            <v>250</v>
          </cell>
          <cell r="E1372" t="str">
            <v>458</v>
          </cell>
          <cell r="F1372">
            <v>-44137</v>
          </cell>
          <cell r="G1372">
            <v>3</v>
          </cell>
          <cell r="H1372" t="str">
            <v>2010-03-31</v>
          </cell>
        </row>
        <row r="1373">
          <cell r="A1373" t="str">
            <v>489304</v>
          </cell>
          <cell r="B1373" t="str">
            <v>1015</v>
          </cell>
          <cell r="C1373">
            <v>-463.6</v>
          </cell>
          <cell r="D1373" t="str">
            <v>250</v>
          </cell>
          <cell r="E1373" t="str">
            <v>458</v>
          </cell>
          <cell r="F1373">
            <v>-1210</v>
          </cell>
          <cell r="G1373">
            <v>8</v>
          </cell>
          <cell r="H1373" t="str">
            <v>2009-08-31</v>
          </cell>
        </row>
        <row r="1374">
          <cell r="A1374" t="str">
            <v>489300</v>
          </cell>
          <cell r="B1374" t="str">
            <v>1015</v>
          </cell>
          <cell r="C1374">
            <v>-3097.62</v>
          </cell>
          <cell r="D1374" t="str">
            <v>250</v>
          </cell>
          <cell r="E1374" t="str">
            <v>458</v>
          </cell>
          <cell r="F1374">
            <v>-22178</v>
          </cell>
          <cell r="G1374">
            <v>10</v>
          </cell>
          <cell r="H1374" t="str">
            <v>2009-10-31</v>
          </cell>
        </row>
        <row r="1375">
          <cell r="A1375" t="str">
            <v>489300</v>
          </cell>
          <cell r="B1375" t="str">
            <v>1015</v>
          </cell>
          <cell r="C1375">
            <v>-5152.87</v>
          </cell>
          <cell r="D1375" t="str">
            <v>250</v>
          </cell>
          <cell r="E1375" t="str">
            <v>458</v>
          </cell>
          <cell r="F1375">
            <v>-44325</v>
          </cell>
          <cell r="G1375">
            <v>2</v>
          </cell>
          <cell r="H1375" t="str">
            <v>2010-02-28</v>
          </cell>
        </row>
        <row r="1376">
          <cell r="A1376" t="str">
            <v>489304</v>
          </cell>
          <cell r="B1376" t="str">
            <v>1015</v>
          </cell>
          <cell r="C1376">
            <v>-350.5</v>
          </cell>
          <cell r="D1376" t="str">
            <v>250</v>
          </cell>
          <cell r="E1376" t="str">
            <v>458</v>
          </cell>
          <cell r="F1376">
            <v>-1171</v>
          </cell>
          <cell r="G1376">
            <v>6</v>
          </cell>
          <cell r="H1376" t="str">
            <v>2010-06-30</v>
          </cell>
        </row>
        <row r="1377">
          <cell r="A1377" t="str">
            <v>489304</v>
          </cell>
          <cell r="B1377" t="str">
            <v>1015</v>
          </cell>
          <cell r="C1377">
            <v>-558</v>
          </cell>
          <cell r="D1377" t="str">
            <v>250</v>
          </cell>
          <cell r="E1377" t="str">
            <v>458</v>
          </cell>
          <cell r="F1377">
            <v>-1523</v>
          </cell>
          <cell r="G1377">
            <v>9</v>
          </cell>
          <cell r="H1377" t="str">
            <v>2009-09-30</v>
          </cell>
        </row>
        <row r="1378">
          <cell r="A1378" t="str">
            <v>489304</v>
          </cell>
          <cell r="B1378" t="str">
            <v>1015</v>
          </cell>
          <cell r="C1378">
            <v>-1135.3</v>
          </cell>
          <cell r="D1378" t="str">
            <v>250</v>
          </cell>
          <cell r="E1378" t="str">
            <v>458</v>
          </cell>
          <cell r="F1378">
            <v>-3446</v>
          </cell>
          <cell r="G1378">
            <v>1</v>
          </cell>
          <cell r="H1378" t="str">
            <v>2010-01-31</v>
          </cell>
        </row>
        <row r="1379">
          <cell r="A1379" t="str">
            <v>489300</v>
          </cell>
          <cell r="B1379" t="str">
            <v>1015</v>
          </cell>
          <cell r="C1379">
            <v>-4493.3900000000003</v>
          </cell>
          <cell r="D1379" t="str">
            <v>250</v>
          </cell>
          <cell r="E1379" t="str">
            <v>458</v>
          </cell>
          <cell r="F1379">
            <v>-33633</v>
          </cell>
          <cell r="G1379">
            <v>4</v>
          </cell>
          <cell r="H1379" t="str">
            <v>2010-04-30</v>
          </cell>
        </row>
        <row r="1380">
          <cell r="A1380" t="str">
            <v>489300</v>
          </cell>
          <cell r="B1380" t="str">
            <v>1015</v>
          </cell>
          <cell r="C1380">
            <v>-1341.42</v>
          </cell>
          <cell r="D1380" t="str">
            <v>250</v>
          </cell>
          <cell r="E1380" t="str">
            <v>459</v>
          </cell>
          <cell r="F1380">
            <v>-1659</v>
          </cell>
          <cell r="G1380">
            <v>7</v>
          </cell>
          <cell r="H1380" t="str">
            <v>2009-07-31</v>
          </cell>
        </row>
        <row r="1381">
          <cell r="A1381" t="str">
            <v>489300</v>
          </cell>
          <cell r="B1381" t="str">
            <v>1015</v>
          </cell>
          <cell r="C1381">
            <v>-1614.54</v>
          </cell>
          <cell r="D1381" t="str">
            <v>250</v>
          </cell>
          <cell r="E1381" t="str">
            <v>459</v>
          </cell>
          <cell r="F1381">
            <v>-2401</v>
          </cell>
          <cell r="G1381">
            <v>9</v>
          </cell>
          <cell r="H1381" t="str">
            <v>2009-09-30</v>
          </cell>
        </row>
        <row r="1382">
          <cell r="A1382" t="str">
            <v>489300</v>
          </cell>
          <cell r="B1382" t="str">
            <v>1015</v>
          </cell>
          <cell r="C1382">
            <v>-1676.11</v>
          </cell>
          <cell r="D1382" t="str">
            <v>250</v>
          </cell>
          <cell r="E1382" t="str">
            <v>459</v>
          </cell>
          <cell r="F1382">
            <v>-3267</v>
          </cell>
          <cell r="G1382">
            <v>5</v>
          </cell>
          <cell r="H1382" t="str">
            <v>2010-05-31</v>
          </cell>
        </row>
        <row r="1383">
          <cell r="A1383" t="str">
            <v>489300</v>
          </cell>
          <cell r="B1383" t="str">
            <v>1015</v>
          </cell>
          <cell r="C1383">
            <v>-1599.03</v>
          </cell>
          <cell r="D1383" t="str">
            <v>250</v>
          </cell>
          <cell r="E1383" t="str">
            <v>459</v>
          </cell>
          <cell r="F1383">
            <v>-2390</v>
          </cell>
          <cell r="G1383">
            <v>6</v>
          </cell>
          <cell r="H1383" t="str">
            <v>2010-06-30</v>
          </cell>
        </row>
        <row r="1384">
          <cell r="A1384" t="str">
            <v>489300</v>
          </cell>
          <cell r="B1384" t="str">
            <v>1015</v>
          </cell>
          <cell r="C1384">
            <v>-1559.89</v>
          </cell>
          <cell r="D1384" t="str">
            <v>250</v>
          </cell>
          <cell r="E1384" t="str">
            <v>459</v>
          </cell>
          <cell r="F1384">
            <v>-1873</v>
          </cell>
          <cell r="G1384">
            <v>8</v>
          </cell>
          <cell r="H1384" t="str">
            <v>2009-08-31</v>
          </cell>
        </row>
        <row r="1385">
          <cell r="A1385" t="str">
            <v>489300</v>
          </cell>
          <cell r="B1385" t="str">
            <v>1015</v>
          </cell>
          <cell r="C1385">
            <v>-1944.56</v>
          </cell>
          <cell r="D1385" t="str">
            <v>250</v>
          </cell>
          <cell r="E1385" t="str">
            <v>459</v>
          </cell>
          <cell r="F1385">
            <v>-4343</v>
          </cell>
          <cell r="G1385">
            <v>10</v>
          </cell>
          <cell r="H1385" t="str">
            <v>2009-10-31</v>
          </cell>
        </row>
        <row r="1386">
          <cell r="A1386" t="str">
            <v>489300</v>
          </cell>
          <cell r="B1386" t="str">
            <v>1015</v>
          </cell>
          <cell r="C1386">
            <v>-1904.37</v>
          </cell>
          <cell r="D1386" t="str">
            <v>250</v>
          </cell>
          <cell r="E1386" t="str">
            <v>459</v>
          </cell>
          <cell r="F1386">
            <v>-5891</v>
          </cell>
          <cell r="G1386">
            <v>2</v>
          </cell>
          <cell r="H1386" t="str">
            <v>2010-02-28</v>
          </cell>
        </row>
        <row r="1387">
          <cell r="A1387" t="str">
            <v>489300</v>
          </cell>
          <cell r="B1387" t="str">
            <v>1015</v>
          </cell>
          <cell r="C1387">
            <v>-1803.71</v>
          </cell>
          <cell r="D1387" t="str">
            <v>250</v>
          </cell>
          <cell r="E1387" t="str">
            <v>459</v>
          </cell>
          <cell r="F1387">
            <v>-4725</v>
          </cell>
          <cell r="G1387">
            <v>3</v>
          </cell>
          <cell r="H1387" t="str">
            <v>2010-03-31</v>
          </cell>
        </row>
        <row r="1388">
          <cell r="A1388" t="str">
            <v>489300</v>
          </cell>
          <cell r="B1388" t="str">
            <v>1015</v>
          </cell>
          <cell r="C1388">
            <v>-2005.42</v>
          </cell>
          <cell r="D1388" t="str">
            <v>250</v>
          </cell>
          <cell r="E1388" t="str">
            <v>459</v>
          </cell>
          <cell r="F1388">
            <v>-7046</v>
          </cell>
          <cell r="G1388">
            <v>1</v>
          </cell>
          <cell r="H1388" t="str">
            <v>2010-01-31</v>
          </cell>
        </row>
        <row r="1389">
          <cell r="A1389" t="str">
            <v>489300</v>
          </cell>
          <cell r="B1389" t="str">
            <v>1015</v>
          </cell>
          <cell r="C1389">
            <v>-1693.09</v>
          </cell>
          <cell r="D1389" t="str">
            <v>250</v>
          </cell>
          <cell r="E1389" t="str">
            <v>459</v>
          </cell>
          <cell r="F1389">
            <v>-3463</v>
          </cell>
          <cell r="G1389">
            <v>4</v>
          </cell>
          <cell r="H1389" t="str">
            <v>2010-04-30</v>
          </cell>
        </row>
        <row r="1390">
          <cell r="A1390" t="str">
            <v>489300</v>
          </cell>
          <cell r="B1390" t="str">
            <v>1015</v>
          </cell>
          <cell r="C1390">
            <v>-2125.91</v>
          </cell>
          <cell r="D1390" t="str">
            <v>250</v>
          </cell>
          <cell r="E1390" t="str">
            <v>459</v>
          </cell>
          <cell r="F1390">
            <v>-8435</v>
          </cell>
          <cell r="G1390">
            <v>12</v>
          </cell>
          <cell r="H1390" t="str">
            <v>2009-12-31</v>
          </cell>
        </row>
        <row r="1391">
          <cell r="A1391" t="str">
            <v>489300</v>
          </cell>
          <cell r="B1391" t="str">
            <v>1015</v>
          </cell>
          <cell r="C1391">
            <v>-1898.8</v>
          </cell>
          <cell r="D1391" t="str">
            <v>250</v>
          </cell>
          <cell r="E1391" t="str">
            <v>459</v>
          </cell>
          <cell r="F1391">
            <v>-5813</v>
          </cell>
          <cell r="G1391">
            <v>11</v>
          </cell>
          <cell r="H1391" t="str">
            <v>2009-11-30</v>
          </cell>
        </row>
        <row r="1392">
          <cell r="C1392">
            <v>-853807509.32000065</v>
          </cell>
        </row>
      </sheetData>
      <sheetData sheetId="4" refreshError="1"/>
      <sheetData sheetId="5" refreshError="1"/>
      <sheetData sheetId="6" refreshError="1">
        <row r="89">
          <cell r="J89" t="str">
            <v>Account</v>
          </cell>
          <cell r="K89" t="str">
            <v>Dept</v>
          </cell>
          <cell r="L89" t="str">
            <v>Sum Amount</v>
          </cell>
          <cell r="M89" t="str">
            <v>Trans</v>
          </cell>
          <cell r="N89" t="str">
            <v>Product</v>
          </cell>
          <cell r="O89" t="str">
            <v>Sum Stat Amt</v>
          </cell>
          <cell r="P89" t="str">
            <v>Period</v>
          </cell>
          <cell r="Q89" t="str">
            <v>Date</v>
          </cell>
          <cell r="S89" t="str">
            <v>Account</v>
          </cell>
          <cell r="T89" t="str">
            <v>Dept</v>
          </cell>
          <cell r="U89" t="str">
            <v>Sum Amount</v>
          </cell>
          <cell r="V89" t="str">
            <v>Trans</v>
          </cell>
          <cell r="W89" t="str">
            <v>Product</v>
          </cell>
          <cell r="X89" t="str">
            <v>Sum Stat Amt</v>
          </cell>
          <cell r="Y89" t="str">
            <v>Period</v>
          </cell>
          <cell r="Z89" t="str">
            <v>Date</v>
          </cell>
          <cell r="AB89" t="str">
            <v>Account</v>
          </cell>
          <cell r="AC89" t="str">
            <v>Dept</v>
          </cell>
          <cell r="AD89" t="str">
            <v>Sum Amount</v>
          </cell>
          <cell r="AE89" t="str">
            <v>Trans</v>
          </cell>
          <cell r="AF89" t="str">
            <v>Product</v>
          </cell>
          <cell r="AG89" t="str">
            <v>Sum Stat Amt</v>
          </cell>
          <cell r="AH89" t="str">
            <v>Period</v>
          </cell>
          <cell r="AI89" t="str">
            <v>Date</v>
          </cell>
          <cell r="AK89" t="str">
            <v>Account</v>
          </cell>
          <cell r="AL89" t="str">
            <v>Dept</v>
          </cell>
          <cell r="AM89" t="str">
            <v>Sum Amount</v>
          </cell>
          <cell r="AN89" t="str">
            <v>Trans</v>
          </cell>
          <cell r="AO89" t="str">
            <v>Product</v>
          </cell>
          <cell r="AP89" t="str">
            <v>Sum Stat Amt</v>
          </cell>
          <cell r="AQ89" t="str">
            <v>Period</v>
          </cell>
          <cell r="AR89" t="str">
            <v>Date</v>
          </cell>
          <cell r="AT89" t="str">
            <v>Account</v>
          </cell>
          <cell r="AU89" t="str">
            <v>Dept</v>
          </cell>
          <cell r="AV89" t="str">
            <v>Sum Amount</v>
          </cell>
          <cell r="AW89" t="str">
            <v>Trans</v>
          </cell>
          <cell r="AX89" t="str">
            <v>Product</v>
          </cell>
          <cell r="AY89" t="str">
            <v>Sum Stat Amt</v>
          </cell>
          <cell r="AZ89" t="str">
            <v>Period</v>
          </cell>
          <cell r="BA89" t="str">
            <v>Date</v>
          </cell>
          <cell r="BC89" t="str">
            <v>Account</v>
          </cell>
          <cell r="BD89" t="str">
            <v>Dept</v>
          </cell>
          <cell r="BE89" t="str">
            <v>Sum Amount</v>
          </cell>
          <cell r="BF89" t="str">
            <v>Trans</v>
          </cell>
          <cell r="BG89" t="str">
            <v>Product</v>
          </cell>
          <cell r="BH89" t="str">
            <v>Sum Stat Amt</v>
          </cell>
          <cell r="BI89" t="str">
            <v>Period</v>
          </cell>
          <cell r="BJ89" t="str">
            <v>Date</v>
          </cell>
          <cell r="BL89" t="str">
            <v>Account</v>
          </cell>
          <cell r="BM89" t="str">
            <v>Dept</v>
          </cell>
          <cell r="BN89" t="str">
            <v>Sum Amount</v>
          </cell>
          <cell r="BO89" t="str">
            <v>Trans</v>
          </cell>
          <cell r="BP89" t="str">
            <v>Product</v>
          </cell>
          <cell r="BQ89" t="str">
            <v>Sum Stat Amt</v>
          </cell>
          <cell r="BR89" t="str">
            <v>Period</v>
          </cell>
          <cell r="BS89" t="str">
            <v>Date</v>
          </cell>
          <cell r="BU89" t="str">
            <v>Account</v>
          </cell>
          <cell r="BV89" t="str">
            <v>Dept</v>
          </cell>
          <cell r="BW89" t="str">
            <v>Sum Amount</v>
          </cell>
          <cell r="BX89" t="str">
            <v>Trans</v>
          </cell>
          <cell r="BY89" t="str">
            <v>Product</v>
          </cell>
          <cell r="BZ89" t="str">
            <v>Sum Stat Amt</v>
          </cell>
          <cell r="CA89" t="str">
            <v>Period</v>
          </cell>
          <cell r="CB89" t="str">
            <v>Date</v>
          </cell>
          <cell r="CD89" t="str">
            <v>Account</v>
          </cell>
          <cell r="CE89" t="str">
            <v>Dept</v>
          </cell>
          <cell r="CF89" t="str">
            <v>Sum Amount</v>
          </cell>
          <cell r="CG89" t="str">
            <v>Trans</v>
          </cell>
          <cell r="CH89" t="str">
            <v>Product</v>
          </cell>
          <cell r="CI89" t="str">
            <v>Sum Stat Amt</v>
          </cell>
          <cell r="CJ89" t="str">
            <v>Period</v>
          </cell>
          <cell r="CK89" t="str">
            <v>Date</v>
          </cell>
          <cell r="CM89" t="str">
            <v>Account</v>
          </cell>
          <cell r="CN89" t="str">
            <v>Dept</v>
          </cell>
          <cell r="CO89" t="str">
            <v>Sum Amount</v>
          </cell>
          <cell r="CP89" t="str">
            <v>Trans</v>
          </cell>
          <cell r="CQ89" t="str">
            <v>Product</v>
          </cell>
          <cell r="CR89" t="str">
            <v>Sum Stat Amt</v>
          </cell>
          <cell r="CS89" t="str">
            <v>Period</v>
          </cell>
          <cell r="CT89" t="str">
            <v>Date</v>
          </cell>
          <cell r="CV89" t="str">
            <v>Account</v>
          </cell>
          <cell r="CW89" t="str">
            <v>Dept</v>
          </cell>
          <cell r="CX89" t="str">
            <v>Sum Amount</v>
          </cell>
          <cell r="CY89" t="str">
            <v>Trans</v>
          </cell>
          <cell r="CZ89" t="str">
            <v>Product</v>
          </cell>
          <cell r="DA89" t="str">
            <v>Sum Stat Amt</v>
          </cell>
          <cell r="DB89" t="str">
            <v>Period</v>
          </cell>
          <cell r="DC89" t="str">
            <v>Date</v>
          </cell>
          <cell r="DE89" t="str">
            <v>Account</v>
          </cell>
          <cell r="DF89" t="str">
            <v>Dept</v>
          </cell>
          <cell r="DG89" t="str">
            <v>Sum Amount</v>
          </cell>
          <cell r="DH89" t="str">
            <v>Trans</v>
          </cell>
          <cell r="DI89" t="str">
            <v>Product</v>
          </cell>
          <cell r="DJ89" t="str">
            <v>Sum Stat Amt</v>
          </cell>
          <cell r="DK89" t="str">
            <v>Period</v>
          </cell>
          <cell r="DL89" t="str">
            <v>Date</v>
          </cell>
        </row>
        <row r="90">
          <cell r="M90">
            <v>204</v>
          </cell>
          <cell r="N90">
            <v>406</v>
          </cell>
          <cell r="Q90">
            <v>40025</v>
          </cell>
          <cell r="V90">
            <v>204</v>
          </cell>
          <cell r="W90">
            <v>406</v>
          </cell>
          <cell r="Z90">
            <v>40056</v>
          </cell>
          <cell r="AE90">
            <v>204</v>
          </cell>
          <cell r="AF90">
            <v>406</v>
          </cell>
          <cell r="AI90">
            <v>40086</v>
          </cell>
          <cell r="AN90">
            <v>204</v>
          </cell>
          <cell r="AO90">
            <v>406</v>
          </cell>
          <cell r="AR90">
            <v>40117</v>
          </cell>
          <cell r="AW90">
            <v>204</v>
          </cell>
          <cell r="AX90">
            <v>406</v>
          </cell>
          <cell r="BA90">
            <v>40147</v>
          </cell>
          <cell r="BF90">
            <v>204</v>
          </cell>
          <cell r="BG90">
            <v>406</v>
          </cell>
          <cell r="BJ90">
            <v>40178</v>
          </cell>
          <cell r="BO90">
            <v>204</v>
          </cell>
          <cell r="BP90">
            <v>406</v>
          </cell>
          <cell r="BS90">
            <v>40209</v>
          </cell>
          <cell r="BX90">
            <v>204</v>
          </cell>
          <cell r="BY90">
            <v>406</v>
          </cell>
          <cell r="CB90">
            <v>40237</v>
          </cell>
          <cell r="CG90">
            <v>204</v>
          </cell>
          <cell r="CH90">
            <v>406</v>
          </cell>
          <cell r="CK90">
            <v>40268</v>
          </cell>
          <cell r="CP90">
            <v>204</v>
          </cell>
          <cell r="CQ90">
            <v>406</v>
          </cell>
          <cell r="CT90">
            <v>40298</v>
          </cell>
          <cell r="CY90">
            <v>204</v>
          </cell>
          <cell r="CZ90">
            <v>406</v>
          </cell>
          <cell r="DC90">
            <v>40329</v>
          </cell>
          <cell r="DH90">
            <v>204</v>
          </cell>
          <cell r="DI90">
            <v>406</v>
          </cell>
          <cell r="DL90">
            <v>40359</v>
          </cell>
        </row>
        <row r="92">
          <cell r="J92" t="str">
            <v>Account</v>
          </cell>
          <cell r="K92" t="str">
            <v>Dept</v>
          </cell>
          <cell r="L92" t="str">
            <v>Sum Amount</v>
          </cell>
          <cell r="M92" t="str">
            <v>Trans</v>
          </cell>
          <cell r="N92" t="str">
            <v>Product</v>
          </cell>
          <cell r="O92" t="str">
            <v>Sum Stat Amt</v>
          </cell>
          <cell r="P92" t="str">
            <v>Period</v>
          </cell>
          <cell r="Q92" t="str">
            <v>Date</v>
          </cell>
          <cell r="S92" t="str">
            <v>Account</v>
          </cell>
          <cell r="T92" t="str">
            <v>Dept</v>
          </cell>
          <cell r="U92" t="str">
            <v>Sum Amount</v>
          </cell>
          <cell r="V92" t="str">
            <v>Trans</v>
          </cell>
          <cell r="W92" t="str">
            <v>Product</v>
          </cell>
          <cell r="X92" t="str">
            <v>Sum Stat Amt</v>
          </cell>
          <cell r="Y92" t="str">
            <v>Period</v>
          </cell>
          <cell r="Z92" t="str">
            <v>Date</v>
          </cell>
          <cell r="AB92" t="str">
            <v>Account</v>
          </cell>
          <cell r="AC92" t="str">
            <v>Dept</v>
          </cell>
          <cell r="AD92" t="str">
            <v>Sum Amount</v>
          </cell>
          <cell r="AE92" t="str">
            <v>Trans</v>
          </cell>
          <cell r="AF92" t="str">
            <v>Product</v>
          </cell>
          <cell r="AG92" t="str">
            <v>Sum Stat Amt</v>
          </cell>
          <cell r="AH92" t="str">
            <v>Period</v>
          </cell>
          <cell r="AI92" t="str">
            <v>Date</v>
          </cell>
          <cell r="AK92" t="str">
            <v>Account</v>
          </cell>
          <cell r="AL92" t="str">
            <v>Dept</v>
          </cell>
          <cell r="AM92" t="str">
            <v>Sum Amount</v>
          </cell>
          <cell r="AN92" t="str">
            <v>Trans</v>
          </cell>
          <cell r="AO92" t="str">
            <v>Product</v>
          </cell>
          <cell r="AP92" t="str">
            <v>Sum Stat Amt</v>
          </cell>
          <cell r="AQ92" t="str">
            <v>Period</v>
          </cell>
          <cell r="AR92" t="str">
            <v>Date</v>
          </cell>
          <cell r="AT92" t="str">
            <v>Account</v>
          </cell>
          <cell r="AU92" t="str">
            <v>Dept</v>
          </cell>
          <cell r="AV92" t="str">
            <v>Sum Amount</v>
          </cell>
          <cell r="AW92" t="str">
            <v>Trans</v>
          </cell>
          <cell r="AX92" t="str">
            <v>Product</v>
          </cell>
          <cell r="AY92" t="str">
            <v>Sum Stat Amt</v>
          </cell>
          <cell r="AZ92" t="str">
            <v>Period</v>
          </cell>
          <cell r="BA92" t="str">
            <v>Date</v>
          </cell>
          <cell r="BC92" t="str">
            <v>Account</v>
          </cell>
          <cell r="BD92" t="str">
            <v>Dept</v>
          </cell>
          <cell r="BE92" t="str">
            <v>Sum Amount</v>
          </cell>
          <cell r="BF92" t="str">
            <v>Trans</v>
          </cell>
          <cell r="BG92" t="str">
            <v>Product</v>
          </cell>
          <cell r="BH92" t="str">
            <v>Sum Stat Amt</v>
          </cell>
          <cell r="BI92" t="str">
            <v>Period</v>
          </cell>
          <cell r="BJ92" t="str">
            <v>Date</v>
          </cell>
          <cell r="BL92" t="str">
            <v>Account</v>
          </cell>
          <cell r="BM92" t="str">
            <v>Dept</v>
          </cell>
          <cell r="BN92" t="str">
            <v>Sum Amount</v>
          </cell>
          <cell r="BO92" t="str">
            <v>Trans</v>
          </cell>
          <cell r="BP92" t="str">
            <v>Product</v>
          </cell>
          <cell r="BQ92" t="str">
            <v>Sum Stat Amt</v>
          </cell>
          <cell r="BR92" t="str">
            <v>Period</v>
          </cell>
          <cell r="BS92" t="str">
            <v>Date</v>
          </cell>
          <cell r="BU92" t="str">
            <v>Account</v>
          </cell>
          <cell r="BV92" t="str">
            <v>Dept</v>
          </cell>
          <cell r="BW92" t="str">
            <v>Sum Amount</v>
          </cell>
          <cell r="BX92" t="str">
            <v>Trans</v>
          </cell>
          <cell r="BY92" t="str">
            <v>Product</v>
          </cell>
          <cell r="BZ92" t="str">
            <v>Sum Stat Amt</v>
          </cell>
          <cell r="CA92" t="str">
            <v>Period</v>
          </cell>
          <cell r="CB92" t="str">
            <v>Date</v>
          </cell>
          <cell r="CD92" t="str">
            <v>Account</v>
          </cell>
          <cell r="CE92" t="str">
            <v>Dept</v>
          </cell>
          <cell r="CF92" t="str">
            <v>Sum Amount</v>
          </cell>
          <cell r="CG92" t="str">
            <v>Trans</v>
          </cell>
          <cell r="CH92" t="str">
            <v>Product</v>
          </cell>
          <cell r="CI92" t="str">
            <v>Sum Stat Amt</v>
          </cell>
          <cell r="CJ92" t="str">
            <v>Period</v>
          </cell>
          <cell r="CK92" t="str">
            <v>Date</v>
          </cell>
          <cell r="CM92" t="str">
            <v>Account</v>
          </cell>
          <cell r="CN92" t="str">
            <v>Dept</v>
          </cell>
          <cell r="CO92" t="str">
            <v>Sum Amount</v>
          </cell>
          <cell r="CP92" t="str">
            <v>Trans</v>
          </cell>
          <cell r="CQ92" t="str">
            <v>Product</v>
          </cell>
          <cell r="CR92" t="str">
            <v>Sum Stat Amt</v>
          </cell>
          <cell r="CS92" t="str">
            <v>Period</v>
          </cell>
          <cell r="CT92" t="str">
            <v>Date</v>
          </cell>
          <cell r="CV92" t="str">
            <v>Account</v>
          </cell>
          <cell r="CW92" t="str">
            <v>Dept</v>
          </cell>
          <cell r="CX92" t="str">
            <v>Sum Amount</v>
          </cell>
          <cell r="CY92" t="str">
            <v>Trans</v>
          </cell>
          <cell r="CZ92" t="str">
            <v>Product</v>
          </cell>
          <cell r="DA92" t="str">
            <v>Sum Stat Amt</v>
          </cell>
          <cell r="DB92" t="str">
            <v>Period</v>
          </cell>
          <cell r="DC92" t="str">
            <v>Date</v>
          </cell>
          <cell r="DE92" t="str">
            <v>Account</v>
          </cell>
          <cell r="DF92" t="str">
            <v>Dept</v>
          </cell>
          <cell r="DG92" t="str">
            <v>Sum Amount</v>
          </cell>
          <cell r="DH92" t="str">
            <v>Trans</v>
          </cell>
          <cell r="DI92" t="str">
            <v>Product</v>
          </cell>
          <cell r="DJ92" t="str">
            <v>Sum Stat Amt</v>
          </cell>
          <cell r="DK92" t="str">
            <v>Period</v>
          </cell>
          <cell r="DL92" t="str">
            <v>Date</v>
          </cell>
        </row>
        <row r="93">
          <cell r="M93">
            <v>250</v>
          </cell>
          <cell r="N93">
            <v>406</v>
          </cell>
          <cell r="Q93">
            <v>40025</v>
          </cell>
          <cell r="V93">
            <v>250</v>
          </cell>
          <cell r="W93">
            <v>406</v>
          </cell>
          <cell r="Z93">
            <v>40056</v>
          </cell>
          <cell r="AE93">
            <v>250</v>
          </cell>
          <cell r="AF93">
            <v>406</v>
          </cell>
          <cell r="AI93">
            <v>40086</v>
          </cell>
          <cell r="AN93">
            <v>250</v>
          </cell>
          <cell r="AO93">
            <v>406</v>
          </cell>
          <cell r="AR93">
            <v>40117</v>
          </cell>
          <cell r="AW93">
            <v>250</v>
          </cell>
          <cell r="AX93">
            <v>406</v>
          </cell>
          <cell r="BA93">
            <v>40147</v>
          </cell>
          <cell r="BF93">
            <v>250</v>
          </cell>
          <cell r="BG93">
            <v>406</v>
          </cell>
          <cell r="BJ93">
            <v>40178</v>
          </cell>
          <cell r="BO93">
            <v>250</v>
          </cell>
          <cell r="BP93">
            <v>406</v>
          </cell>
          <cell r="BS93">
            <v>40209</v>
          </cell>
          <cell r="BX93">
            <v>250</v>
          </cell>
          <cell r="BY93">
            <v>406</v>
          </cell>
          <cell r="CB93">
            <v>40237</v>
          </cell>
          <cell r="CG93">
            <v>250</v>
          </cell>
          <cell r="CH93">
            <v>406</v>
          </cell>
          <cell r="CK93">
            <v>40268</v>
          </cell>
          <cell r="CP93">
            <v>250</v>
          </cell>
          <cell r="CQ93">
            <v>406</v>
          </cell>
          <cell r="CT93">
            <v>40298</v>
          </cell>
          <cell r="CY93">
            <v>250</v>
          </cell>
          <cell r="CZ93">
            <v>406</v>
          </cell>
          <cell r="DC93">
            <v>40329</v>
          </cell>
          <cell r="DH93">
            <v>250</v>
          </cell>
          <cell r="DI93">
            <v>406</v>
          </cell>
          <cell r="DL93">
            <v>40359</v>
          </cell>
        </row>
        <row r="172">
          <cell r="J172" t="str">
            <v>Account</v>
          </cell>
          <cell r="K172" t="str">
            <v>Dept</v>
          </cell>
          <cell r="L172" t="str">
            <v>Sum Amount</v>
          </cell>
          <cell r="M172" t="str">
            <v>Trans</v>
          </cell>
          <cell r="N172" t="str">
            <v>Product</v>
          </cell>
          <cell r="O172" t="str">
            <v>Sum Stat Amt</v>
          </cell>
          <cell r="P172" t="str">
            <v>Period</v>
          </cell>
          <cell r="Q172" t="str">
            <v>Date</v>
          </cell>
          <cell r="S172" t="str">
            <v>Account</v>
          </cell>
          <cell r="T172" t="str">
            <v>Dept</v>
          </cell>
          <cell r="U172" t="str">
            <v>Sum Amount</v>
          </cell>
          <cell r="V172" t="str">
            <v>Trans</v>
          </cell>
          <cell r="W172" t="str">
            <v>Product</v>
          </cell>
          <cell r="X172" t="str">
            <v>Sum Stat Amt</v>
          </cell>
          <cell r="Y172" t="str">
            <v>Period</v>
          </cell>
          <cell r="Z172" t="str">
            <v>Date</v>
          </cell>
          <cell r="AB172" t="str">
            <v>Account</v>
          </cell>
          <cell r="AC172" t="str">
            <v>Dept</v>
          </cell>
          <cell r="AD172" t="str">
            <v>Sum Amount</v>
          </cell>
          <cell r="AE172" t="str">
            <v>Trans</v>
          </cell>
          <cell r="AF172" t="str">
            <v>Product</v>
          </cell>
          <cell r="AG172" t="str">
            <v>Sum Stat Amt</v>
          </cell>
          <cell r="AH172" t="str">
            <v>Period</v>
          </cell>
          <cell r="AI172" t="str">
            <v>Date</v>
          </cell>
          <cell r="AK172" t="str">
            <v>Account</v>
          </cell>
          <cell r="AL172" t="str">
            <v>Dept</v>
          </cell>
          <cell r="AM172" t="str">
            <v>Sum Amount</v>
          </cell>
          <cell r="AN172" t="str">
            <v>Trans</v>
          </cell>
          <cell r="AO172" t="str">
            <v>Product</v>
          </cell>
          <cell r="AP172" t="str">
            <v>Sum Stat Amt</v>
          </cell>
          <cell r="AQ172" t="str">
            <v>Period</v>
          </cell>
          <cell r="AR172" t="str">
            <v>Date</v>
          </cell>
          <cell r="AT172" t="str">
            <v>Account</v>
          </cell>
          <cell r="AU172" t="str">
            <v>Dept</v>
          </cell>
          <cell r="AV172" t="str">
            <v>Sum Amount</v>
          </cell>
          <cell r="AW172" t="str">
            <v>Trans</v>
          </cell>
          <cell r="AX172" t="str">
            <v>Product</v>
          </cell>
          <cell r="AY172" t="str">
            <v>Sum Stat Amt</v>
          </cell>
          <cell r="AZ172" t="str">
            <v>Period</v>
          </cell>
          <cell r="BA172" t="str">
            <v>Date</v>
          </cell>
          <cell r="BC172" t="str">
            <v>Account</v>
          </cell>
          <cell r="BD172" t="str">
            <v>Dept</v>
          </cell>
          <cell r="BE172" t="str">
            <v>Sum Amount</v>
          </cell>
          <cell r="BF172" t="str">
            <v>Trans</v>
          </cell>
          <cell r="BG172" t="str">
            <v>Product</v>
          </cell>
          <cell r="BH172" t="str">
            <v>Sum Stat Amt</v>
          </cell>
          <cell r="BI172" t="str">
            <v>Period</v>
          </cell>
          <cell r="BJ172" t="str">
            <v>Date</v>
          </cell>
          <cell r="BL172" t="str">
            <v>Account</v>
          </cell>
          <cell r="BM172" t="str">
            <v>Dept</v>
          </cell>
          <cell r="BN172" t="str">
            <v>Sum Amount</v>
          </cell>
          <cell r="BO172" t="str">
            <v>Trans</v>
          </cell>
          <cell r="BP172" t="str">
            <v>Product</v>
          </cell>
          <cell r="BQ172" t="str">
            <v>Sum Stat Amt</v>
          </cell>
          <cell r="BR172" t="str">
            <v>Period</v>
          </cell>
          <cell r="BS172" t="str">
            <v>Date</v>
          </cell>
          <cell r="BU172" t="str">
            <v>Account</v>
          </cell>
          <cell r="BV172" t="str">
            <v>Dept</v>
          </cell>
          <cell r="BW172" t="str">
            <v>Sum Amount</v>
          </cell>
          <cell r="BX172" t="str">
            <v>Trans</v>
          </cell>
          <cell r="BY172" t="str">
            <v>Product</v>
          </cell>
          <cell r="BZ172" t="str">
            <v>Sum Stat Amt</v>
          </cell>
          <cell r="CA172" t="str">
            <v>Period</v>
          </cell>
          <cell r="CB172" t="str">
            <v>Date</v>
          </cell>
          <cell r="CD172" t="str">
            <v>Account</v>
          </cell>
          <cell r="CE172" t="str">
            <v>Dept</v>
          </cell>
          <cell r="CF172" t="str">
            <v>Sum Amount</v>
          </cell>
          <cell r="CG172" t="str">
            <v>Trans</v>
          </cell>
          <cell r="CH172" t="str">
            <v>Product</v>
          </cell>
          <cell r="CI172" t="str">
            <v>Sum Stat Amt</v>
          </cell>
          <cell r="CJ172" t="str">
            <v>Period</v>
          </cell>
          <cell r="CK172" t="str">
            <v>Date</v>
          </cell>
          <cell r="CM172" t="str">
            <v>Account</v>
          </cell>
          <cell r="CN172" t="str">
            <v>Dept</v>
          </cell>
          <cell r="CO172" t="str">
            <v>Sum Amount</v>
          </cell>
          <cell r="CP172" t="str">
            <v>Trans</v>
          </cell>
          <cell r="CQ172" t="str">
            <v>Product</v>
          </cell>
          <cell r="CR172" t="str">
            <v>Sum Stat Amt</v>
          </cell>
          <cell r="CS172" t="str">
            <v>Period</v>
          </cell>
          <cell r="CT172" t="str">
            <v>Date</v>
          </cell>
          <cell r="CV172" t="str">
            <v>Account</v>
          </cell>
          <cell r="CW172" t="str">
            <v>Dept</v>
          </cell>
          <cell r="CX172" t="str">
            <v>Sum Amount</v>
          </cell>
          <cell r="CY172" t="str">
            <v>Trans</v>
          </cell>
          <cell r="CZ172" t="str">
            <v>Product</v>
          </cell>
          <cell r="DA172" t="str">
            <v>Sum Stat Amt</v>
          </cell>
          <cell r="DB172" t="str">
            <v>Period</v>
          </cell>
          <cell r="DC172" t="str">
            <v>Date</v>
          </cell>
          <cell r="DE172" t="str">
            <v>Account</v>
          </cell>
          <cell r="DF172" t="str">
            <v>Dept</v>
          </cell>
          <cell r="DG172" t="str">
            <v>Sum Amount</v>
          </cell>
          <cell r="DH172" t="str">
            <v>Trans</v>
          </cell>
          <cell r="DI172" t="str">
            <v>Product</v>
          </cell>
          <cell r="DJ172" t="str">
            <v>Sum Stat Amt</v>
          </cell>
          <cell r="DK172" t="str">
            <v>Period</v>
          </cell>
          <cell r="DL172" t="str">
            <v>Date</v>
          </cell>
        </row>
        <row r="173">
          <cell r="M173">
            <v>250</v>
          </cell>
          <cell r="N173">
            <v>418</v>
          </cell>
          <cell r="Q173">
            <v>40025</v>
          </cell>
          <cell r="V173">
            <v>250</v>
          </cell>
          <cell r="W173">
            <v>418</v>
          </cell>
          <cell r="Z173">
            <v>40056</v>
          </cell>
          <cell r="AE173">
            <v>250</v>
          </cell>
          <cell r="AF173">
            <v>418</v>
          </cell>
          <cell r="AI173">
            <v>40086</v>
          </cell>
          <cell r="AN173">
            <v>250</v>
          </cell>
          <cell r="AO173">
            <v>418</v>
          </cell>
          <cell r="AR173">
            <v>40117</v>
          </cell>
          <cell r="AW173">
            <v>250</v>
          </cell>
          <cell r="AX173">
            <v>418</v>
          </cell>
          <cell r="BA173">
            <v>40147</v>
          </cell>
          <cell r="BF173">
            <v>250</v>
          </cell>
          <cell r="BG173">
            <v>418</v>
          </cell>
          <cell r="BJ173">
            <v>40178</v>
          </cell>
          <cell r="BO173">
            <v>250</v>
          </cell>
          <cell r="BP173">
            <v>418</v>
          </cell>
          <cell r="BS173">
            <v>40209</v>
          </cell>
          <cell r="BX173">
            <v>250</v>
          </cell>
          <cell r="BY173">
            <v>418</v>
          </cell>
          <cell r="CB173">
            <v>40237</v>
          </cell>
          <cell r="CG173">
            <v>250</v>
          </cell>
          <cell r="CH173">
            <v>418</v>
          </cell>
          <cell r="CK173">
            <v>40268</v>
          </cell>
          <cell r="CP173">
            <v>250</v>
          </cell>
          <cell r="CQ173">
            <v>418</v>
          </cell>
          <cell r="CT173">
            <v>40298</v>
          </cell>
          <cell r="CY173">
            <v>250</v>
          </cell>
          <cell r="CZ173">
            <v>418</v>
          </cell>
          <cell r="DC173">
            <v>40329</v>
          </cell>
          <cell r="DH173">
            <v>250</v>
          </cell>
          <cell r="DI173">
            <v>418</v>
          </cell>
          <cell r="DL173">
            <v>40359</v>
          </cell>
        </row>
        <row r="175">
          <cell r="J175" t="str">
            <v>Account</v>
          </cell>
          <cell r="K175" t="str">
            <v>Dept</v>
          </cell>
          <cell r="L175" t="str">
            <v>Sum Amount</v>
          </cell>
          <cell r="M175" t="str">
            <v>Trans</v>
          </cell>
          <cell r="N175" t="str">
            <v>Product</v>
          </cell>
          <cell r="O175" t="str">
            <v>Sum Stat Amt</v>
          </cell>
          <cell r="P175" t="str">
            <v>Period</v>
          </cell>
          <cell r="Q175" t="str">
            <v>Date</v>
          </cell>
          <cell r="S175" t="str">
            <v>Account</v>
          </cell>
          <cell r="T175" t="str">
            <v>Dept</v>
          </cell>
          <cell r="U175" t="str">
            <v>Sum Amount</v>
          </cell>
          <cell r="V175" t="str">
            <v>Trans</v>
          </cell>
          <cell r="W175" t="str">
            <v>Product</v>
          </cell>
          <cell r="X175" t="str">
            <v>Sum Stat Amt</v>
          </cell>
          <cell r="Y175" t="str">
            <v>Period</v>
          </cell>
          <cell r="Z175" t="str">
            <v>Date</v>
          </cell>
          <cell r="AB175" t="str">
            <v>Account</v>
          </cell>
          <cell r="AC175" t="str">
            <v>Dept</v>
          </cell>
          <cell r="AD175" t="str">
            <v>Sum Amount</v>
          </cell>
          <cell r="AE175" t="str">
            <v>Trans</v>
          </cell>
          <cell r="AF175" t="str">
            <v>Product</v>
          </cell>
          <cell r="AG175" t="str">
            <v>Sum Stat Amt</v>
          </cell>
          <cell r="AH175" t="str">
            <v>Period</v>
          </cell>
          <cell r="AI175" t="str">
            <v>Date</v>
          </cell>
          <cell r="AK175" t="str">
            <v>Account</v>
          </cell>
          <cell r="AL175" t="str">
            <v>Dept</v>
          </cell>
          <cell r="AM175" t="str">
            <v>Sum Amount</v>
          </cell>
          <cell r="AN175" t="str">
            <v>Trans</v>
          </cell>
          <cell r="AO175" t="str">
            <v>Product</v>
          </cell>
          <cell r="AP175" t="str">
            <v>Sum Stat Amt</v>
          </cell>
          <cell r="AQ175" t="str">
            <v>Period</v>
          </cell>
          <cell r="AR175" t="str">
            <v>Date</v>
          </cell>
          <cell r="AT175" t="str">
            <v>Account</v>
          </cell>
          <cell r="AU175" t="str">
            <v>Dept</v>
          </cell>
          <cell r="AV175" t="str">
            <v>Sum Amount</v>
          </cell>
          <cell r="AW175" t="str">
            <v>Trans</v>
          </cell>
          <cell r="AX175" t="str">
            <v>Product</v>
          </cell>
          <cell r="AY175" t="str">
            <v>Sum Stat Amt</v>
          </cell>
          <cell r="AZ175" t="str">
            <v>Period</v>
          </cell>
          <cell r="BA175" t="str">
            <v>Date</v>
          </cell>
          <cell r="BC175" t="str">
            <v>Account</v>
          </cell>
          <cell r="BD175" t="str">
            <v>Dept</v>
          </cell>
          <cell r="BE175" t="str">
            <v>Sum Amount</v>
          </cell>
          <cell r="BF175" t="str">
            <v>Trans</v>
          </cell>
          <cell r="BG175" t="str">
            <v>Product</v>
          </cell>
          <cell r="BH175" t="str">
            <v>Sum Stat Amt</v>
          </cell>
          <cell r="BI175" t="str">
            <v>Period</v>
          </cell>
          <cell r="BJ175" t="str">
            <v>Date</v>
          </cell>
          <cell r="BL175" t="str">
            <v>Account</v>
          </cell>
          <cell r="BM175" t="str">
            <v>Dept</v>
          </cell>
          <cell r="BN175" t="str">
            <v>Sum Amount</v>
          </cell>
          <cell r="BO175" t="str">
            <v>Trans</v>
          </cell>
          <cell r="BP175" t="str">
            <v>Product</v>
          </cell>
          <cell r="BQ175" t="str">
            <v>Sum Stat Amt</v>
          </cell>
          <cell r="BR175" t="str">
            <v>Period</v>
          </cell>
          <cell r="BS175" t="str">
            <v>Date</v>
          </cell>
          <cell r="BU175" t="str">
            <v>Account</v>
          </cell>
          <cell r="BV175" t="str">
            <v>Dept</v>
          </cell>
          <cell r="BW175" t="str">
            <v>Sum Amount</v>
          </cell>
          <cell r="BX175" t="str">
            <v>Trans</v>
          </cell>
          <cell r="BY175" t="str">
            <v>Product</v>
          </cell>
          <cell r="BZ175" t="str">
            <v>Sum Stat Amt</v>
          </cell>
          <cell r="CA175" t="str">
            <v>Period</v>
          </cell>
          <cell r="CB175" t="str">
            <v>Date</v>
          </cell>
          <cell r="CD175" t="str">
            <v>Account</v>
          </cell>
          <cell r="CE175" t="str">
            <v>Dept</v>
          </cell>
          <cell r="CF175" t="str">
            <v>Sum Amount</v>
          </cell>
          <cell r="CG175" t="str">
            <v>Trans</v>
          </cell>
          <cell r="CH175" t="str">
            <v>Product</v>
          </cell>
          <cell r="CI175" t="str">
            <v>Sum Stat Amt</v>
          </cell>
          <cell r="CJ175" t="str">
            <v>Period</v>
          </cell>
          <cell r="CK175" t="str">
            <v>Date</v>
          </cell>
          <cell r="CM175" t="str">
            <v>Account</v>
          </cell>
          <cell r="CN175" t="str">
            <v>Dept</v>
          </cell>
          <cell r="CO175" t="str">
            <v>Sum Amount</v>
          </cell>
          <cell r="CP175" t="str">
            <v>Trans</v>
          </cell>
          <cell r="CQ175" t="str">
            <v>Product</v>
          </cell>
          <cell r="CR175" t="str">
            <v>Sum Stat Amt</v>
          </cell>
          <cell r="CS175" t="str">
            <v>Period</v>
          </cell>
          <cell r="CT175" t="str">
            <v>Date</v>
          </cell>
          <cell r="CV175" t="str">
            <v>Account</v>
          </cell>
          <cell r="CW175" t="str">
            <v>Dept</v>
          </cell>
          <cell r="CX175" t="str">
            <v>Sum Amount</v>
          </cell>
          <cell r="CY175" t="str">
            <v>Trans</v>
          </cell>
          <cell r="CZ175" t="str">
            <v>Product</v>
          </cell>
          <cell r="DA175" t="str">
            <v>Sum Stat Amt</v>
          </cell>
          <cell r="DB175" t="str">
            <v>Period</v>
          </cell>
          <cell r="DC175" t="str">
            <v>Date</v>
          </cell>
          <cell r="DE175" t="str">
            <v>Account</v>
          </cell>
          <cell r="DF175" t="str">
            <v>Dept</v>
          </cell>
          <cell r="DG175" t="str">
            <v>Sum Amount</v>
          </cell>
          <cell r="DH175" t="str">
            <v>Trans</v>
          </cell>
          <cell r="DI175" t="str">
            <v>Product</v>
          </cell>
          <cell r="DJ175" t="str">
            <v>Sum Stat Amt</v>
          </cell>
          <cell r="DK175" t="str">
            <v>Period</v>
          </cell>
          <cell r="DL175" t="str">
            <v>Date</v>
          </cell>
        </row>
        <row r="176">
          <cell r="M176">
            <v>250</v>
          </cell>
          <cell r="N176">
            <v>452</v>
          </cell>
          <cell r="Q176">
            <v>40025</v>
          </cell>
          <cell r="V176">
            <v>250</v>
          </cell>
          <cell r="W176">
            <v>452</v>
          </cell>
          <cell r="Z176">
            <v>40056</v>
          </cell>
          <cell r="AE176">
            <v>250</v>
          </cell>
          <cell r="AF176">
            <v>452</v>
          </cell>
          <cell r="AI176">
            <v>40086</v>
          </cell>
          <cell r="AN176">
            <v>250</v>
          </cell>
          <cell r="AO176">
            <v>452</v>
          </cell>
          <cell r="AR176">
            <v>40117</v>
          </cell>
          <cell r="AW176">
            <v>250</v>
          </cell>
          <cell r="AX176">
            <v>452</v>
          </cell>
          <cell r="BA176">
            <v>40147</v>
          </cell>
          <cell r="BF176">
            <v>250</v>
          </cell>
          <cell r="BG176">
            <v>452</v>
          </cell>
          <cell r="BJ176">
            <v>40178</v>
          </cell>
          <cell r="BO176">
            <v>250</v>
          </cell>
          <cell r="BP176">
            <v>452</v>
          </cell>
          <cell r="BS176">
            <v>40209</v>
          </cell>
          <cell r="BX176">
            <v>250</v>
          </cell>
          <cell r="BY176">
            <v>452</v>
          </cell>
          <cell r="CB176">
            <v>40237</v>
          </cell>
          <cell r="CG176">
            <v>250</v>
          </cell>
          <cell r="CH176">
            <v>452</v>
          </cell>
          <cell r="CK176">
            <v>40268</v>
          </cell>
          <cell r="CP176">
            <v>250</v>
          </cell>
          <cell r="CQ176">
            <v>452</v>
          </cell>
          <cell r="CT176">
            <v>40298</v>
          </cell>
          <cell r="CY176">
            <v>250</v>
          </cell>
          <cell r="CZ176">
            <v>452</v>
          </cell>
          <cell r="DC176">
            <v>40329</v>
          </cell>
          <cell r="DH176">
            <v>250</v>
          </cell>
          <cell r="DI176">
            <v>452</v>
          </cell>
          <cell r="DL176">
            <v>40359</v>
          </cell>
        </row>
        <row r="184">
          <cell r="J184" t="str">
            <v>Account</v>
          </cell>
          <cell r="K184" t="str">
            <v>Dept</v>
          </cell>
          <cell r="L184" t="str">
            <v>Sum Amount</v>
          </cell>
          <cell r="M184" t="str">
            <v>Trans</v>
          </cell>
          <cell r="N184" t="str">
            <v>Product</v>
          </cell>
          <cell r="O184" t="str">
            <v>Sum Stat Amt</v>
          </cell>
          <cell r="P184" t="str">
            <v>Period</v>
          </cell>
          <cell r="Q184" t="str">
            <v>Date</v>
          </cell>
          <cell r="S184" t="str">
            <v>Account</v>
          </cell>
          <cell r="T184" t="str">
            <v>Dept</v>
          </cell>
          <cell r="U184" t="str">
            <v>Sum Amount</v>
          </cell>
          <cell r="V184" t="str">
            <v>Trans</v>
          </cell>
          <cell r="W184" t="str">
            <v>Product</v>
          </cell>
          <cell r="X184" t="str">
            <v>Sum Stat Amt</v>
          </cell>
          <cell r="Y184" t="str">
            <v>Period</v>
          </cell>
          <cell r="Z184" t="str">
            <v>Date</v>
          </cell>
          <cell r="AB184" t="str">
            <v>Account</v>
          </cell>
          <cell r="AC184" t="str">
            <v>Dept</v>
          </cell>
          <cell r="AD184" t="str">
            <v>Sum Amount</v>
          </cell>
          <cell r="AE184" t="str">
            <v>Trans</v>
          </cell>
          <cell r="AF184" t="str">
            <v>Product</v>
          </cell>
          <cell r="AG184" t="str">
            <v>Sum Stat Amt</v>
          </cell>
          <cell r="AH184" t="str">
            <v>Period</v>
          </cell>
          <cell r="AI184" t="str">
            <v>Date</v>
          </cell>
          <cell r="AK184" t="str">
            <v>Account</v>
          </cell>
          <cell r="AL184" t="str">
            <v>Dept</v>
          </cell>
          <cell r="AM184" t="str">
            <v>Sum Amount</v>
          </cell>
          <cell r="AN184" t="str">
            <v>Trans</v>
          </cell>
          <cell r="AO184" t="str">
            <v>Product</v>
          </cell>
          <cell r="AP184" t="str">
            <v>Sum Stat Amt</v>
          </cell>
          <cell r="AQ184" t="str">
            <v>Period</v>
          </cell>
          <cell r="AR184" t="str">
            <v>Date</v>
          </cell>
          <cell r="AT184" t="str">
            <v>Account</v>
          </cell>
          <cell r="AU184" t="str">
            <v>Dept</v>
          </cell>
          <cell r="AV184" t="str">
            <v>Sum Amount</v>
          </cell>
          <cell r="AW184" t="str">
            <v>Trans</v>
          </cell>
          <cell r="AX184" t="str">
            <v>Product</v>
          </cell>
          <cell r="AY184" t="str">
            <v>Sum Stat Amt</v>
          </cell>
          <cell r="AZ184" t="str">
            <v>Period</v>
          </cell>
          <cell r="BA184" t="str">
            <v>Date</v>
          </cell>
          <cell r="BC184" t="str">
            <v>Account</v>
          </cell>
          <cell r="BD184" t="str">
            <v>Dept</v>
          </cell>
          <cell r="BE184" t="str">
            <v>Sum Amount</v>
          </cell>
          <cell r="BF184" t="str">
            <v>Trans</v>
          </cell>
          <cell r="BG184" t="str">
            <v>Product</v>
          </cell>
          <cell r="BH184" t="str">
            <v>Sum Stat Amt</v>
          </cell>
          <cell r="BI184" t="str">
            <v>Period</v>
          </cell>
          <cell r="BJ184" t="str">
            <v>Date</v>
          </cell>
          <cell r="BL184" t="str">
            <v>Account</v>
          </cell>
          <cell r="BM184" t="str">
            <v>Dept</v>
          </cell>
          <cell r="BN184" t="str">
            <v>Sum Amount</v>
          </cell>
          <cell r="BO184" t="str">
            <v>Trans</v>
          </cell>
          <cell r="BP184" t="str">
            <v>Product</v>
          </cell>
          <cell r="BQ184" t="str">
            <v>Sum Stat Amt</v>
          </cell>
          <cell r="BR184" t="str">
            <v>Period</v>
          </cell>
          <cell r="BS184" t="str">
            <v>Date</v>
          </cell>
          <cell r="BU184" t="str">
            <v>Account</v>
          </cell>
          <cell r="BV184" t="str">
            <v>Dept</v>
          </cell>
          <cell r="BW184" t="str">
            <v>Sum Amount</v>
          </cell>
          <cell r="BX184" t="str">
            <v>Trans</v>
          </cell>
          <cell r="BY184" t="str">
            <v>Product</v>
          </cell>
          <cell r="BZ184" t="str">
            <v>Sum Stat Amt</v>
          </cell>
          <cell r="CA184" t="str">
            <v>Period</v>
          </cell>
          <cell r="CB184" t="str">
            <v>Date</v>
          </cell>
          <cell r="CD184" t="str">
            <v>Account</v>
          </cell>
          <cell r="CE184" t="str">
            <v>Dept</v>
          </cell>
          <cell r="CF184" t="str">
            <v>Sum Amount</v>
          </cell>
          <cell r="CG184" t="str">
            <v>Trans</v>
          </cell>
          <cell r="CH184" t="str">
            <v>Product</v>
          </cell>
          <cell r="CI184" t="str">
            <v>Sum Stat Amt</v>
          </cell>
          <cell r="CJ184" t="str">
            <v>Period</v>
          </cell>
          <cell r="CK184" t="str">
            <v>Date</v>
          </cell>
          <cell r="CM184" t="str">
            <v>Account</v>
          </cell>
          <cell r="CN184" t="str">
            <v>Dept</v>
          </cell>
          <cell r="CO184" t="str">
            <v>Sum Amount</v>
          </cell>
          <cell r="CP184" t="str">
            <v>Trans</v>
          </cell>
          <cell r="CQ184" t="str">
            <v>Product</v>
          </cell>
          <cell r="CR184" t="str">
            <v>Sum Stat Amt</v>
          </cell>
          <cell r="CS184" t="str">
            <v>Period</v>
          </cell>
          <cell r="CT184" t="str">
            <v>Date</v>
          </cell>
          <cell r="CV184" t="str">
            <v>Account</v>
          </cell>
          <cell r="CW184" t="str">
            <v>Dept</v>
          </cell>
          <cell r="CX184" t="str">
            <v>Sum Amount</v>
          </cell>
          <cell r="CY184" t="str">
            <v>Trans</v>
          </cell>
          <cell r="CZ184" t="str">
            <v>Product</v>
          </cell>
          <cell r="DA184" t="str">
            <v>Sum Stat Amt</v>
          </cell>
          <cell r="DB184" t="str">
            <v>Period</v>
          </cell>
          <cell r="DC184" t="str">
            <v>Date</v>
          </cell>
          <cell r="DE184" t="str">
            <v>Account</v>
          </cell>
          <cell r="DF184" t="str">
            <v>Dept</v>
          </cell>
          <cell r="DG184" t="str">
            <v>Sum Amount</v>
          </cell>
          <cell r="DH184" t="str">
            <v>Trans</v>
          </cell>
          <cell r="DI184" t="str">
            <v>Product</v>
          </cell>
          <cell r="DJ184" t="str">
            <v>Sum Stat Amt</v>
          </cell>
          <cell r="DK184" t="str">
            <v>Period</v>
          </cell>
          <cell r="DL184" t="str">
            <v>Date</v>
          </cell>
        </row>
        <row r="185">
          <cell r="M185" t="str">
            <v>215</v>
          </cell>
          <cell r="N185" t="str">
            <v>WY-CET</v>
          </cell>
          <cell r="Q185">
            <v>40025</v>
          </cell>
          <cell r="V185" t="str">
            <v>215</v>
          </cell>
          <cell r="W185" t="str">
            <v>WY-CET</v>
          </cell>
          <cell r="Z185">
            <v>40056</v>
          </cell>
          <cell r="AE185" t="str">
            <v>215</v>
          </cell>
          <cell r="AF185" t="str">
            <v>WY-CET</v>
          </cell>
          <cell r="AI185">
            <v>40086</v>
          </cell>
          <cell r="AN185" t="str">
            <v>215</v>
          </cell>
          <cell r="AO185" t="str">
            <v>WY-CET</v>
          </cell>
          <cell r="AR185">
            <v>40117</v>
          </cell>
          <cell r="AW185" t="str">
            <v>215</v>
          </cell>
          <cell r="AX185" t="str">
            <v>WY-CET</v>
          </cell>
          <cell r="BA185">
            <v>40147</v>
          </cell>
          <cell r="BF185" t="str">
            <v>215</v>
          </cell>
          <cell r="BG185" t="str">
            <v>WY-CET</v>
          </cell>
          <cell r="BJ185">
            <v>40178</v>
          </cell>
          <cell r="BO185" t="str">
            <v>215</v>
          </cell>
          <cell r="BP185" t="str">
            <v>WY-CET</v>
          </cell>
          <cell r="BS185">
            <v>40209</v>
          </cell>
          <cell r="BX185" t="str">
            <v>215</v>
          </cell>
          <cell r="BY185" t="str">
            <v>WY-CET</v>
          </cell>
          <cell r="CB185">
            <v>40237</v>
          </cell>
          <cell r="CG185" t="str">
            <v>215</v>
          </cell>
          <cell r="CH185" t="str">
            <v>WY-CET</v>
          </cell>
          <cell r="CK185">
            <v>40268</v>
          </cell>
          <cell r="CP185" t="str">
            <v>215</v>
          </cell>
          <cell r="CQ185" t="str">
            <v>WY-CET</v>
          </cell>
          <cell r="CT185">
            <v>40298</v>
          </cell>
          <cell r="CY185" t="str">
            <v>215</v>
          </cell>
          <cell r="CZ185" t="str">
            <v>WY-CET</v>
          </cell>
          <cell r="DC185">
            <v>40329</v>
          </cell>
          <cell r="DH185" t="str">
            <v>215</v>
          </cell>
          <cell r="DI185" t="str">
            <v>WY-CET</v>
          </cell>
          <cell r="DL185">
            <v>40359</v>
          </cell>
        </row>
        <row r="187">
          <cell r="J187" t="str">
            <v>Account</v>
          </cell>
          <cell r="K187" t="str">
            <v>Dept</v>
          </cell>
          <cell r="L187" t="str">
            <v>Sum Amount</v>
          </cell>
          <cell r="M187" t="str">
            <v>Trans</v>
          </cell>
          <cell r="N187" t="str">
            <v>Product</v>
          </cell>
          <cell r="O187" t="str">
            <v>Sum Stat Amt</v>
          </cell>
          <cell r="P187" t="str">
            <v>Period</v>
          </cell>
          <cell r="Q187" t="str">
            <v>Date</v>
          </cell>
          <cell r="S187" t="str">
            <v>Account</v>
          </cell>
          <cell r="T187" t="str">
            <v>Dept</v>
          </cell>
          <cell r="U187" t="str">
            <v>Sum Amount</v>
          </cell>
          <cell r="V187" t="str">
            <v>Trans</v>
          </cell>
          <cell r="W187" t="str">
            <v>Product</v>
          </cell>
          <cell r="X187" t="str">
            <v>Sum Stat Amt</v>
          </cell>
          <cell r="Y187" t="str">
            <v>Period</v>
          </cell>
          <cell r="Z187" t="str">
            <v>Date</v>
          </cell>
          <cell r="AB187" t="str">
            <v>Account</v>
          </cell>
          <cell r="AC187" t="str">
            <v>Dept</v>
          </cell>
          <cell r="AD187" t="str">
            <v>Sum Amount</v>
          </cell>
          <cell r="AE187" t="str">
            <v>Trans</v>
          </cell>
          <cell r="AF187" t="str">
            <v>Product</v>
          </cell>
          <cell r="AG187" t="str">
            <v>Sum Stat Amt</v>
          </cell>
          <cell r="AH187" t="str">
            <v>Period</v>
          </cell>
          <cell r="AI187" t="str">
            <v>Date</v>
          </cell>
          <cell r="AK187" t="str">
            <v>Account</v>
          </cell>
          <cell r="AL187" t="str">
            <v>Dept</v>
          </cell>
          <cell r="AM187" t="str">
            <v>Sum Amount</v>
          </cell>
          <cell r="AN187" t="str">
            <v>Trans</v>
          </cell>
          <cell r="AO187" t="str">
            <v>Product</v>
          </cell>
          <cell r="AP187" t="str">
            <v>Sum Stat Amt</v>
          </cell>
          <cell r="AQ187" t="str">
            <v>Period</v>
          </cell>
          <cell r="AR187" t="str">
            <v>Date</v>
          </cell>
          <cell r="AT187" t="str">
            <v>Account</v>
          </cell>
          <cell r="AU187" t="str">
            <v>Dept</v>
          </cell>
          <cell r="AV187" t="str">
            <v>Sum Amount</v>
          </cell>
          <cell r="AW187" t="str">
            <v>Trans</v>
          </cell>
          <cell r="AX187" t="str">
            <v>Product</v>
          </cell>
          <cell r="AY187" t="str">
            <v>Sum Stat Amt</v>
          </cell>
          <cell r="AZ187" t="str">
            <v>Period</v>
          </cell>
          <cell r="BA187" t="str">
            <v>Date</v>
          </cell>
          <cell r="BC187" t="str">
            <v>Account</v>
          </cell>
          <cell r="BD187" t="str">
            <v>Dept</v>
          </cell>
          <cell r="BE187" t="str">
            <v>Sum Amount</v>
          </cell>
          <cell r="BF187" t="str">
            <v>Trans</v>
          </cell>
          <cell r="BG187" t="str">
            <v>Product</v>
          </cell>
          <cell r="BH187" t="str">
            <v>Sum Stat Amt</v>
          </cell>
          <cell r="BI187" t="str">
            <v>Period</v>
          </cell>
          <cell r="BJ187" t="str">
            <v>Date</v>
          </cell>
          <cell r="BL187" t="str">
            <v>Account</v>
          </cell>
          <cell r="BM187" t="str">
            <v>Dept</v>
          </cell>
          <cell r="BN187" t="str">
            <v>Sum Amount</v>
          </cell>
          <cell r="BO187" t="str">
            <v>Trans</v>
          </cell>
          <cell r="BP187" t="str">
            <v>Product</v>
          </cell>
          <cell r="BQ187" t="str">
            <v>Sum Stat Amt</v>
          </cell>
          <cell r="BR187" t="str">
            <v>Period</v>
          </cell>
          <cell r="BS187" t="str">
            <v>Date</v>
          </cell>
          <cell r="BU187" t="str">
            <v>Account</v>
          </cell>
          <cell r="BV187" t="str">
            <v>Dept</v>
          </cell>
          <cell r="BW187" t="str">
            <v>Sum Amount</v>
          </cell>
          <cell r="BX187" t="str">
            <v>Trans</v>
          </cell>
          <cell r="BY187" t="str">
            <v>Product</v>
          </cell>
          <cell r="BZ187" t="str">
            <v>Sum Stat Amt</v>
          </cell>
          <cell r="CA187" t="str">
            <v>Period</v>
          </cell>
          <cell r="CB187" t="str">
            <v>Date</v>
          </cell>
          <cell r="CD187" t="str">
            <v>Account</v>
          </cell>
          <cell r="CE187" t="str">
            <v>Dept</v>
          </cell>
          <cell r="CF187" t="str">
            <v>Sum Amount</v>
          </cell>
          <cell r="CG187" t="str">
            <v>Trans</v>
          </cell>
          <cell r="CH187" t="str">
            <v>Product</v>
          </cell>
          <cell r="CI187" t="str">
            <v>Sum Stat Amt</v>
          </cell>
          <cell r="CJ187" t="str">
            <v>Period</v>
          </cell>
          <cell r="CK187" t="str">
            <v>Date</v>
          </cell>
          <cell r="CM187" t="str">
            <v>Account</v>
          </cell>
          <cell r="CN187" t="str">
            <v>Dept</v>
          </cell>
          <cell r="CO187" t="str">
            <v>Sum Amount</v>
          </cell>
          <cell r="CP187" t="str">
            <v>Trans</v>
          </cell>
          <cell r="CQ187" t="str">
            <v>Product</v>
          </cell>
          <cell r="CR187" t="str">
            <v>Sum Stat Amt</v>
          </cell>
          <cell r="CS187" t="str">
            <v>Period</v>
          </cell>
          <cell r="CT187" t="str">
            <v>Date</v>
          </cell>
          <cell r="CV187" t="str">
            <v>Account</v>
          </cell>
          <cell r="CW187" t="str">
            <v>Dept</v>
          </cell>
          <cell r="CX187" t="str">
            <v>Sum Amount</v>
          </cell>
          <cell r="CY187" t="str">
            <v>Trans</v>
          </cell>
          <cell r="CZ187" t="str">
            <v>Product</v>
          </cell>
          <cell r="DA187" t="str">
            <v>Sum Stat Amt</v>
          </cell>
          <cell r="DB187" t="str">
            <v>Period</v>
          </cell>
          <cell r="DC187" t="str">
            <v>Date</v>
          </cell>
          <cell r="DE187" t="str">
            <v>Account</v>
          </cell>
          <cell r="DF187" t="str">
            <v>Dept</v>
          </cell>
          <cell r="DG187" t="str">
            <v>Sum Amount</v>
          </cell>
          <cell r="DH187" t="str">
            <v>Trans</v>
          </cell>
          <cell r="DI187" t="str">
            <v>Product</v>
          </cell>
          <cell r="DJ187" t="str">
            <v>Sum Stat Amt</v>
          </cell>
          <cell r="DK187" t="str">
            <v>Period</v>
          </cell>
          <cell r="DL187" t="str">
            <v>Date</v>
          </cell>
        </row>
        <row r="188">
          <cell r="M188" t="str">
            <v>216W</v>
          </cell>
          <cell r="Q188">
            <v>40025</v>
          </cell>
          <cell r="V188" t="str">
            <v>216W</v>
          </cell>
          <cell r="Z188">
            <v>40056</v>
          </cell>
          <cell r="AE188" t="str">
            <v>216W</v>
          </cell>
          <cell r="AI188">
            <v>40086</v>
          </cell>
          <cell r="AN188" t="str">
            <v>216W</v>
          </cell>
          <cell r="AR188">
            <v>40117</v>
          </cell>
          <cell r="AW188" t="str">
            <v>216W</v>
          </cell>
          <cell r="BA188">
            <v>40147</v>
          </cell>
          <cell r="BF188" t="str">
            <v>216W</v>
          </cell>
          <cell r="BJ188">
            <v>40178</v>
          </cell>
          <cell r="BO188" t="str">
            <v>216W</v>
          </cell>
          <cell r="BS188">
            <v>40209</v>
          </cell>
          <cell r="BX188" t="str">
            <v>216W</v>
          </cell>
          <cell r="CB188">
            <v>40237</v>
          </cell>
          <cell r="CG188" t="str">
            <v>216W</v>
          </cell>
          <cell r="CK188">
            <v>40268</v>
          </cell>
          <cell r="CP188" t="str">
            <v>216W</v>
          </cell>
          <cell r="CT188">
            <v>40298</v>
          </cell>
          <cell r="CY188" t="str">
            <v>216W</v>
          </cell>
          <cell r="DC188">
            <v>40329</v>
          </cell>
          <cell r="DH188" t="str">
            <v>216W</v>
          </cell>
          <cell r="DL188">
            <v>40359</v>
          </cell>
        </row>
        <row r="190">
          <cell r="J190" t="str">
            <v>Account</v>
          </cell>
          <cell r="K190" t="str">
            <v>Dept</v>
          </cell>
          <cell r="L190" t="str">
            <v>Sum Amount</v>
          </cell>
          <cell r="M190" t="str">
            <v>Trans</v>
          </cell>
          <cell r="N190" t="str">
            <v>Product</v>
          </cell>
          <cell r="O190" t="str">
            <v>Sum Stat Amt</v>
          </cell>
          <cell r="P190" t="str">
            <v>Period</v>
          </cell>
          <cell r="Q190" t="str">
            <v>Date</v>
          </cell>
          <cell r="S190" t="str">
            <v>Account</v>
          </cell>
          <cell r="T190" t="str">
            <v>Dept</v>
          </cell>
          <cell r="U190" t="str">
            <v>Sum Amount</v>
          </cell>
          <cell r="V190" t="str">
            <v>Trans</v>
          </cell>
          <cell r="W190" t="str">
            <v>Product</v>
          </cell>
          <cell r="X190" t="str">
            <v>Sum Stat Amt</v>
          </cell>
          <cell r="Y190" t="str">
            <v>Period</v>
          </cell>
          <cell r="Z190" t="str">
            <v>Date</v>
          </cell>
          <cell r="AB190" t="str">
            <v>Account</v>
          </cell>
          <cell r="AC190" t="str">
            <v>Dept</v>
          </cell>
          <cell r="AD190" t="str">
            <v>Sum Amount</v>
          </cell>
          <cell r="AE190" t="str">
            <v>Trans</v>
          </cell>
          <cell r="AF190" t="str">
            <v>Product</v>
          </cell>
          <cell r="AG190" t="str">
            <v>Sum Stat Amt</v>
          </cell>
          <cell r="AH190" t="str">
            <v>Period</v>
          </cell>
          <cell r="AI190" t="str">
            <v>Date</v>
          </cell>
          <cell r="AK190" t="str">
            <v>Account</v>
          </cell>
          <cell r="AL190" t="str">
            <v>Dept</v>
          </cell>
          <cell r="AM190" t="str">
            <v>Sum Amount</v>
          </cell>
          <cell r="AN190" t="str">
            <v>Trans</v>
          </cell>
          <cell r="AO190" t="str">
            <v>Product</v>
          </cell>
          <cell r="AP190" t="str">
            <v>Sum Stat Amt</v>
          </cell>
          <cell r="AQ190" t="str">
            <v>Period</v>
          </cell>
          <cell r="AR190" t="str">
            <v>Date</v>
          </cell>
          <cell r="AT190" t="str">
            <v>Account</v>
          </cell>
          <cell r="AU190" t="str">
            <v>Dept</v>
          </cell>
          <cell r="AV190" t="str">
            <v>Sum Amount</v>
          </cell>
          <cell r="AW190" t="str">
            <v>Trans</v>
          </cell>
          <cell r="AX190" t="str">
            <v>Product</v>
          </cell>
          <cell r="AY190" t="str">
            <v>Sum Stat Amt</v>
          </cell>
          <cell r="AZ190" t="str">
            <v>Period</v>
          </cell>
          <cell r="BA190" t="str">
            <v>Date</v>
          </cell>
          <cell r="BC190" t="str">
            <v>Account</v>
          </cell>
          <cell r="BD190" t="str">
            <v>Dept</v>
          </cell>
          <cell r="BE190" t="str">
            <v>Sum Amount</v>
          </cell>
          <cell r="BF190" t="str">
            <v>Trans</v>
          </cell>
          <cell r="BG190" t="str">
            <v>Product</v>
          </cell>
          <cell r="BH190" t="str">
            <v>Sum Stat Amt</v>
          </cell>
          <cell r="BI190" t="str">
            <v>Period</v>
          </cell>
          <cell r="BJ190" t="str">
            <v>Date</v>
          </cell>
          <cell r="BL190" t="str">
            <v>Account</v>
          </cell>
          <cell r="BM190" t="str">
            <v>Dept</v>
          </cell>
          <cell r="BN190" t="str">
            <v>Sum Amount</v>
          </cell>
          <cell r="BO190" t="str">
            <v>Trans</v>
          </cell>
          <cell r="BP190" t="str">
            <v>Product</v>
          </cell>
          <cell r="BQ190" t="str">
            <v>Sum Stat Amt</v>
          </cell>
          <cell r="BR190" t="str">
            <v>Period</v>
          </cell>
          <cell r="BS190" t="str">
            <v>Date</v>
          </cell>
          <cell r="BU190" t="str">
            <v>Account</v>
          </cell>
          <cell r="BV190" t="str">
            <v>Dept</v>
          </cell>
          <cell r="BW190" t="str">
            <v>Sum Amount</v>
          </cell>
          <cell r="BX190" t="str">
            <v>Trans</v>
          </cell>
          <cell r="BY190" t="str">
            <v>Product</v>
          </cell>
          <cell r="BZ190" t="str">
            <v>Sum Stat Amt</v>
          </cell>
          <cell r="CA190" t="str">
            <v>Period</v>
          </cell>
          <cell r="CB190" t="str">
            <v>Date</v>
          </cell>
          <cell r="CD190" t="str">
            <v>Account</v>
          </cell>
          <cell r="CE190" t="str">
            <v>Dept</v>
          </cell>
          <cell r="CF190" t="str">
            <v>Sum Amount</v>
          </cell>
          <cell r="CG190" t="str">
            <v>Trans</v>
          </cell>
          <cell r="CH190" t="str">
            <v>Product</v>
          </cell>
          <cell r="CI190" t="str">
            <v>Sum Stat Amt</v>
          </cell>
          <cell r="CJ190" t="str">
            <v>Period</v>
          </cell>
          <cell r="CK190" t="str">
            <v>Date</v>
          </cell>
          <cell r="CM190" t="str">
            <v>Account</v>
          </cell>
          <cell r="CN190" t="str">
            <v>Dept</v>
          </cell>
          <cell r="CO190" t="str">
            <v>Sum Amount</v>
          </cell>
          <cell r="CP190" t="str">
            <v>Trans</v>
          </cell>
          <cell r="CQ190" t="str">
            <v>Product</v>
          </cell>
          <cell r="CR190" t="str">
            <v>Sum Stat Amt</v>
          </cell>
          <cell r="CS190" t="str">
            <v>Period</v>
          </cell>
          <cell r="CT190" t="str">
            <v>Date</v>
          </cell>
          <cell r="CV190" t="str">
            <v>Account</v>
          </cell>
          <cell r="CW190" t="str">
            <v>Dept</v>
          </cell>
          <cell r="CX190" t="str">
            <v>Sum Amount</v>
          </cell>
          <cell r="CY190" t="str">
            <v>Trans</v>
          </cell>
          <cell r="CZ190" t="str">
            <v>Product</v>
          </cell>
          <cell r="DA190" t="str">
            <v>Sum Stat Amt</v>
          </cell>
          <cell r="DB190" t="str">
            <v>Period</v>
          </cell>
          <cell r="DC190" t="str">
            <v>Date</v>
          </cell>
          <cell r="DE190" t="str">
            <v>Account</v>
          </cell>
          <cell r="DF190" t="str">
            <v>Dept</v>
          </cell>
          <cell r="DG190" t="str">
            <v>Sum Amount</v>
          </cell>
          <cell r="DH190" t="str">
            <v>Trans</v>
          </cell>
          <cell r="DI190" t="str">
            <v>Product</v>
          </cell>
          <cell r="DJ190" t="str">
            <v>Sum Stat Amt</v>
          </cell>
          <cell r="DK190" t="str">
            <v>Period</v>
          </cell>
          <cell r="DL190" t="str">
            <v>Date</v>
          </cell>
        </row>
        <row r="191">
          <cell r="M191">
            <v>210</v>
          </cell>
          <cell r="N191">
            <v>407</v>
          </cell>
          <cell r="Q191">
            <v>40025</v>
          </cell>
          <cell r="V191">
            <v>210</v>
          </cell>
          <cell r="W191">
            <v>407</v>
          </cell>
          <cell r="Z191">
            <v>40056</v>
          </cell>
          <cell r="AE191">
            <v>210</v>
          </cell>
          <cell r="AF191">
            <v>407</v>
          </cell>
          <cell r="AI191">
            <v>40086</v>
          </cell>
          <cell r="AN191">
            <v>210</v>
          </cell>
          <cell r="AO191">
            <v>407</v>
          </cell>
          <cell r="AR191">
            <v>40117</v>
          </cell>
          <cell r="AW191">
            <v>210</v>
          </cell>
          <cell r="AX191">
            <v>407</v>
          </cell>
          <cell r="BA191">
            <v>40147</v>
          </cell>
          <cell r="BF191">
            <v>210</v>
          </cell>
          <cell r="BG191">
            <v>407</v>
          </cell>
          <cell r="BJ191">
            <v>40178</v>
          </cell>
          <cell r="BO191">
            <v>210</v>
          </cell>
          <cell r="BP191">
            <v>407</v>
          </cell>
          <cell r="BS191">
            <v>40209</v>
          </cell>
          <cell r="BX191">
            <v>210</v>
          </cell>
          <cell r="BY191">
            <v>407</v>
          </cell>
          <cell r="CB191">
            <v>40237</v>
          </cell>
          <cell r="CG191">
            <v>210</v>
          </cell>
          <cell r="CH191">
            <v>407</v>
          </cell>
          <cell r="CK191">
            <v>40268</v>
          </cell>
          <cell r="CP191">
            <v>210</v>
          </cell>
          <cell r="CQ191">
            <v>407</v>
          </cell>
          <cell r="CT191">
            <v>40298</v>
          </cell>
          <cell r="CY191">
            <v>210</v>
          </cell>
          <cell r="CZ191">
            <v>407</v>
          </cell>
          <cell r="DC191">
            <v>40329</v>
          </cell>
          <cell r="DH191">
            <v>210</v>
          </cell>
          <cell r="DI191">
            <v>407</v>
          </cell>
          <cell r="DL191">
            <v>40359</v>
          </cell>
        </row>
      </sheetData>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ATE CLASS"/>
      <sheetName val="PIVOT"/>
      <sheetName val="QUERY_FOR PIVOT"/>
      <sheetName val="NGV RATES"/>
      <sheetName val="NGV Query"/>
      <sheetName val="CRITERIA"/>
      <sheetName val="BOOKED REV"/>
    </sheetNames>
    <sheetDataSet>
      <sheetData sheetId="0"/>
      <sheetData sheetId="1"/>
      <sheetData sheetId="2"/>
      <sheetData sheetId="3"/>
      <sheetData sheetId="4"/>
      <sheetData sheetId="5"/>
      <sheetData sheetId="6">
        <row r="193">
          <cell r="J193" t="str">
            <v>Account</v>
          </cell>
          <cell r="K193" t="str">
            <v>Dept</v>
          </cell>
          <cell r="L193" t="str">
            <v>Sum Amount</v>
          </cell>
          <cell r="M193" t="str">
            <v>Trans</v>
          </cell>
          <cell r="N193" t="str">
            <v>Product</v>
          </cell>
          <cell r="O193" t="str">
            <v>Sum Stat Amt</v>
          </cell>
          <cell r="P193" t="str">
            <v>Period</v>
          </cell>
          <cell r="Q193" t="str">
            <v>Date</v>
          </cell>
          <cell r="S193" t="str">
            <v>Account</v>
          </cell>
          <cell r="T193" t="str">
            <v>Dept</v>
          </cell>
          <cell r="U193" t="str">
            <v>Sum Amount</v>
          </cell>
          <cell r="V193" t="str">
            <v>Trans</v>
          </cell>
          <cell r="W193" t="str">
            <v>Product</v>
          </cell>
          <cell r="X193" t="str">
            <v>Sum Stat Amt</v>
          </cell>
          <cell r="Y193" t="str">
            <v>Period</v>
          </cell>
          <cell r="Z193" t="str">
            <v>Date</v>
          </cell>
          <cell r="AB193" t="str">
            <v>Account</v>
          </cell>
          <cell r="AC193" t="str">
            <v>Dept</v>
          </cell>
          <cell r="AD193" t="str">
            <v>Sum Amount</v>
          </cell>
          <cell r="AE193" t="str">
            <v>Trans</v>
          </cell>
          <cell r="AF193" t="str">
            <v>Product</v>
          </cell>
          <cell r="AG193" t="str">
            <v>Sum Stat Amt</v>
          </cell>
          <cell r="AH193" t="str">
            <v>Period</v>
          </cell>
          <cell r="AI193" t="str">
            <v>Date</v>
          </cell>
          <cell r="AK193" t="str">
            <v>Account</v>
          </cell>
          <cell r="AL193" t="str">
            <v>Dept</v>
          </cell>
          <cell r="AM193" t="str">
            <v>Sum Amount</v>
          </cell>
          <cell r="AN193" t="str">
            <v>Trans</v>
          </cell>
          <cell r="AO193" t="str">
            <v>Product</v>
          </cell>
          <cell r="AP193" t="str">
            <v>Sum Stat Amt</v>
          </cell>
          <cell r="AQ193" t="str">
            <v>Period</v>
          </cell>
          <cell r="AR193" t="str">
            <v>Date</v>
          </cell>
          <cell r="AT193" t="str">
            <v>Account</v>
          </cell>
          <cell r="AU193" t="str">
            <v>Dept</v>
          </cell>
          <cell r="AV193" t="str">
            <v>Sum Amount</v>
          </cell>
          <cell r="AW193" t="str">
            <v>Trans</v>
          </cell>
          <cell r="AX193" t="str">
            <v>Product</v>
          </cell>
          <cell r="AY193" t="str">
            <v>Sum Stat Amt</v>
          </cell>
          <cell r="AZ193" t="str">
            <v>Period</v>
          </cell>
          <cell r="BA193" t="str">
            <v>Date</v>
          </cell>
          <cell r="BC193" t="str">
            <v>Account</v>
          </cell>
          <cell r="BD193" t="str">
            <v>Dept</v>
          </cell>
          <cell r="BE193" t="str">
            <v>Sum Amount</v>
          </cell>
          <cell r="BF193" t="str">
            <v>Trans</v>
          </cell>
          <cell r="BG193" t="str">
            <v>Product</v>
          </cell>
          <cell r="BH193" t="str">
            <v>Sum Stat Amt</v>
          </cell>
          <cell r="BI193" t="str">
            <v>Period</v>
          </cell>
          <cell r="BJ193" t="str">
            <v>Date</v>
          </cell>
          <cell r="BL193" t="str">
            <v>Account</v>
          </cell>
          <cell r="BM193" t="str">
            <v>Dept</v>
          </cell>
          <cell r="BN193" t="str">
            <v>Sum Amount</v>
          </cell>
          <cell r="BO193" t="str">
            <v>Trans</v>
          </cell>
          <cell r="BP193" t="str">
            <v>Product</v>
          </cell>
          <cell r="BQ193" t="str">
            <v>Sum Stat Amt</v>
          </cell>
          <cell r="BR193" t="str">
            <v>Period</v>
          </cell>
          <cell r="BS193" t="str">
            <v>Date</v>
          </cell>
          <cell r="BU193" t="str">
            <v>Account</v>
          </cell>
          <cell r="BV193" t="str">
            <v>Dept</v>
          </cell>
          <cell r="BW193" t="str">
            <v>Sum Amount</v>
          </cell>
          <cell r="BX193" t="str">
            <v>Trans</v>
          </cell>
          <cell r="BY193" t="str">
            <v>Product</v>
          </cell>
          <cell r="BZ193" t="str">
            <v>Sum Stat Amt</v>
          </cell>
          <cell r="CA193" t="str">
            <v>Period</v>
          </cell>
          <cell r="CB193" t="str">
            <v>Date</v>
          </cell>
          <cell r="CD193" t="str">
            <v>Account</v>
          </cell>
          <cell r="CE193" t="str">
            <v>Dept</v>
          </cell>
          <cell r="CF193" t="str">
            <v>Sum Amount</v>
          </cell>
          <cell r="CG193" t="str">
            <v>Trans</v>
          </cell>
          <cell r="CH193" t="str">
            <v>Product</v>
          </cell>
          <cell r="CI193" t="str">
            <v>Sum Stat Amt</v>
          </cell>
          <cell r="CJ193" t="str">
            <v>Period</v>
          </cell>
          <cell r="CK193" t="str">
            <v>Date</v>
          </cell>
          <cell r="CM193" t="str">
            <v>Account</v>
          </cell>
          <cell r="CN193" t="str">
            <v>Dept</v>
          </cell>
          <cell r="CO193" t="str">
            <v>Sum Amount</v>
          </cell>
          <cell r="CP193" t="str">
            <v>Trans</v>
          </cell>
          <cell r="CQ193" t="str">
            <v>Product</v>
          </cell>
          <cell r="CR193" t="str">
            <v>Sum Stat Amt</v>
          </cell>
          <cell r="CS193" t="str">
            <v>Period</v>
          </cell>
          <cell r="CT193" t="str">
            <v>Date</v>
          </cell>
          <cell r="CV193" t="str">
            <v>Account</v>
          </cell>
          <cell r="CW193" t="str">
            <v>Dept</v>
          </cell>
          <cell r="CX193" t="str">
            <v>Sum Amount</v>
          </cell>
          <cell r="CY193" t="str">
            <v>Trans</v>
          </cell>
          <cell r="CZ193" t="str">
            <v>Product</v>
          </cell>
          <cell r="DA193" t="str">
            <v>Sum Stat Amt</v>
          </cell>
          <cell r="DB193" t="str">
            <v>Period</v>
          </cell>
          <cell r="DC193" t="str">
            <v>Date</v>
          </cell>
          <cell r="DE193" t="str">
            <v>Account</v>
          </cell>
          <cell r="DF193" t="str">
            <v>Dept</v>
          </cell>
          <cell r="DG193" t="str">
            <v>Sum Amount</v>
          </cell>
          <cell r="DH193" t="str">
            <v>Trans</v>
          </cell>
          <cell r="DI193" t="str">
            <v>Product</v>
          </cell>
          <cell r="DJ193" t="str">
            <v>Sum Stat Amt</v>
          </cell>
          <cell r="DK193" t="str">
            <v>Period</v>
          </cell>
          <cell r="DL193" t="str">
            <v>Date</v>
          </cell>
        </row>
        <row r="194">
          <cell r="M194">
            <v>217</v>
          </cell>
          <cell r="N194">
            <v>407</v>
          </cell>
          <cell r="Q194">
            <v>40390</v>
          </cell>
          <cell r="V194">
            <v>217</v>
          </cell>
          <cell r="W194">
            <v>407</v>
          </cell>
          <cell r="Z194">
            <v>40421</v>
          </cell>
          <cell r="AE194">
            <v>217</v>
          </cell>
          <cell r="AF194">
            <v>407</v>
          </cell>
          <cell r="AI194">
            <v>40451</v>
          </cell>
          <cell r="AN194">
            <v>217</v>
          </cell>
          <cell r="AO194">
            <v>407</v>
          </cell>
          <cell r="AR194">
            <v>40482</v>
          </cell>
          <cell r="AW194">
            <v>217</v>
          </cell>
          <cell r="AX194">
            <v>407</v>
          </cell>
          <cell r="BA194">
            <v>40512</v>
          </cell>
          <cell r="BF194">
            <v>217</v>
          </cell>
          <cell r="BG194">
            <v>407</v>
          </cell>
          <cell r="BJ194">
            <v>40543</v>
          </cell>
          <cell r="BO194">
            <v>217</v>
          </cell>
          <cell r="BP194">
            <v>407</v>
          </cell>
          <cell r="BS194">
            <v>40574</v>
          </cell>
          <cell r="BX194">
            <v>217</v>
          </cell>
          <cell r="BY194">
            <v>407</v>
          </cell>
          <cell r="CB194">
            <v>40602</v>
          </cell>
          <cell r="CG194">
            <v>217</v>
          </cell>
          <cell r="CH194">
            <v>407</v>
          </cell>
          <cell r="CK194">
            <v>40633</v>
          </cell>
          <cell r="CP194">
            <v>217</v>
          </cell>
          <cell r="CQ194">
            <v>407</v>
          </cell>
          <cell r="CT194">
            <v>40663</v>
          </cell>
          <cell r="CY194">
            <v>217</v>
          </cell>
          <cell r="CZ194">
            <v>407</v>
          </cell>
          <cell r="DC194">
            <v>40694</v>
          </cell>
          <cell r="DH194">
            <v>217</v>
          </cell>
          <cell r="DI194">
            <v>407</v>
          </cell>
          <cell r="DL194">
            <v>40724</v>
          </cell>
        </row>
        <row r="196">
          <cell r="J196" t="str">
            <v>Account</v>
          </cell>
          <cell r="K196" t="str">
            <v>Dept</v>
          </cell>
          <cell r="L196" t="str">
            <v>Sum Amount</v>
          </cell>
          <cell r="M196" t="str">
            <v>Trans</v>
          </cell>
          <cell r="N196" t="str">
            <v>Product</v>
          </cell>
          <cell r="O196" t="str">
            <v>Sum Stat Amt</v>
          </cell>
          <cell r="P196" t="str">
            <v>Period</v>
          </cell>
          <cell r="Q196" t="str">
            <v>Date</v>
          </cell>
          <cell r="S196" t="str">
            <v>Account</v>
          </cell>
          <cell r="T196" t="str">
            <v>Dept</v>
          </cell>
          <cell r="U196" t="str">
            <v>Sum Amount</v>
          </cell>
          <cell r="V196" t="str">
            <v>Trans</v>
          </cell>
          <cell r="W196" t="str">
            <v>Product</v>
          </cell>
          <cell r="X196" t="str">
            <v>Sum Stat Amt</v>
          </cell>
          <cell r="Y196" t="str">
            <v>Period</v>
          </cell>
          <cell r="Z196" t="str">
            <v>Date</v>
          </cell>
          <cell r="AB196" t="str">
            <v>Account</v>
          </cell>
          <cell r="AC196" t="str">
            <v>Dept</v>
          </cell>
          <cell r="AD196" t="str">
            <v>Sum Amount</v>
          </cell>
          <cell r="AE196" t="str">
            <v>Trans</v>
          </cell>
          <cell r="AF196" t="str">
            <v>Product</v>
          </cell>
          <cell r="AG196" t="str">
            <v>Sum Stat Amt</v>
          </cell>
          <cell r="AH196" t="str">
            <v>Period</v>
          </cell>
          <cell r="AI196" t="str">
            <v>Date</v>
          </cell>
          <cell r="AK196" t="str">
            <v>Account</v>
          </cell>
          <cell r="AL196" t="str">
            <v>Dept</v>
          </cell>
          <cell r="AM196" t="str">
            <v>Sum Amount</v>
          </cell>
          <cell r="AN196" t="str">
            <v>Trans</v>
          </cell>
          <cell r="AO196" t="str">
            <v>Product</v>
          </cell>
          <cell r="AP196" t="str">
            <v>Sum Stat Amt</v>
          </cell>
          <cell r="AQ196" t="str">
            <v>Period</v>
          </cell>
          <cell r="AR196" t="str">
            <v>Date</v>
          </cell>
          <cell r="AT196" t="str">
            <v>Account</v>
          </cell>
          <cell r="AU196" t="str">
            <v>Dept</v>
          </cell>
          <cell r="AV196" t="str">
            <v>Sum Amount</v>
          </cell>
          <cell r="AW196" t="str">
            <v>Trans</v>
          </cell>
          <cell r="AX196" t="str">
            <v>Product</v>
          </cell>
          <cell r="AY196" t="str">
            <v>Sum Stat Amt</v>
          </cell>
          <cell r="AZ196" t="str">
            <v>Period</v>
          </cell>
          <cell r="BA196" t="str">
            <v>Date</v>
          </cell>
          <cell r="BC196" t="str">
            <v>Account</v>
          </cell>
          <cell r="BD196" t="str">
            <v>Dept</v>
          </cell>
          <cell r="BE196" t="str">
            <v>Sum Amount</v>
          </cell>
          <cell r="BF196" t="str">
            <v>Trans</v>
          </cell>
          <cell r="BG196" t="str">
            <v>Product</v>
          </cell>
          <cell r="BH196" t="str">
            <v>Sum Stat Amt</v>
          </cell>
          <cell r="BI196" t="str">
            <v>Period</v>
          </cell>
          <cell r="BJ196" t="str">
            <v>Date</v>
          </cell>
          <cell r="BL196" t="str">
            <v>Account</v>
          </cell>
          <cell r="BM196" t="str">
            <v>Dept</v>
          </cell>
          <cell r="BN196" t="str">
            <v>Sum Amount</v>
          </cell>
          <cell r="BO196" t="str">
            <v>Trans</v>
          </cell>
          <cell r="BP196" t="str">
            <v>Product</v>
          </cell>
          <cell r="BQ196" t="str">
            <v>Sum Stat Amt</v>
          </cell>
          <cell r="BR196" t="str">
            <v>Period</v>
          </cell>
          <cell r="BS196" t="str">
            <v>Date</v>
          </cell>
          <cell r="BU196" t="str">
            <v>Account</v>
          </cell>
          <cell r="BV196" t="str">
            <v>Dept</v>
          </cell>
          <cell r="BW196" t="str">
            <v>Sum Amount</v>
          </cell>
          <cell r="BX196" t="str">
            <v>Trans</v>
          </cell>
          <cell r="BY196" t="str">
            <v>Product</v>
          </cell>
          <cell r="BZ196" t="str">
            <v>Sum Stat Amt</v>
          </cell>
          <cell r="CA196" t="str">
            <v>Period</v>
          </cell>
          <cell r="CB196" t="str">
            <v>Date</v>
          </cell>
          <cell r="CD196" t="str">
            <v>Account</v>
          </cell>
          <cell r="CE196" t="str">
            <v>Dept</v>
          </cell>
          <cell r="CF196" t="str">
            <v>Sum Amount</v>
          </cell>
          <cell r="CG196" t="str">
            <v>Trans</v>
          </cell>
          <cell r="CH196" t="str">
            <v>Product</v>
          </cell>
          <cell r="CI196" t="str">
            <v>Sum Stat Amt</v>
          </cell>
          <cell r="CJ196" t="str">
            <v>Period</v>
          </cell>
          <cell r="CK196" t="str">
            <v>Date</v>
          </cell>
          <cell r="CM196" t="str">
            <v>Account</v>
          </cell>
          <cell r="CN196" t="str">
            <v>Dept</v>
          </cell>
          <cell r="CO196" t="str">
            <v>Sum Amount</v>
          </cell>
          <cell r="CP196" t="str">
            <v>Trans</v>
          </cell>
          <cell r="CQ196" t="str">
            <v>Product</v>
          </cell>
          <cell r="CR196" t="str">
            <v>Sum Stat Amt</v>
          </cell>
          <cell r="CS196" t="str">
            <v>Period</v>
          </cell>
          <cell r="CT196" t="str">
            <v>Date</v>
          </cell>
          <cell r="CV196" t="str">
            <v>Account</v>
          </cell>
          <cell r="CW196" t="str">
            <v>Dept</v>
          </cell>
          <cell r="CX196" t="str">
            <v>Sum Amount</v>
          </cell>
          <cell r="CY196" t="str">
            <v>Trans</v>
          </cell>
          <cell r="CZ196" t="str">
            <v>Product</v>
          </cell>
          <cell r="DA196" t="str">
            <v>Sum Stat Amt</v>
          </cell>
          <cell r="DB196" t="str">
            <v>Period</v>
          </cell>
          <cell r="DC196" t="str">
            <v>Date</v>
          </cell>
          <cell r="DE196" t="str">
            <v>Account</v>
          </cell>
          <cell r="DF196" t="str">
            <v>Dept</v>
          </cell>
          <cell r="DG196" t="str">
            <v>Sum Amount</v>
          </cell>
          <cell r="DH196" t="str">
            <v>Trans</v>
          </cell>
          <cell r="DI196" t="str">
            <v>Product</v>
          </cell>
          <cell r="DJ196" t="str">
            <v>Sum Stat Amt</v>
          </cell>
          <cell r="DK196" t="str">
            <v>Period</v>
          </cell>
          <cell r="DL196" t="str">
            <v>Date</v>
          </cell>
        </row>
        <row r="197">
          <cell r="M197">
            <v>217</v>
          </cell>
          <cell r="N197">
            <v>402</v>
          </cell>
          <cell r="Q197">
            <v>40390</v>
          </cell>
          <cell r="V197">
            <v>217</v>
          </cell>
          <cell r="W197">
            <v>402</v>
          </cell>
          <cell r="Z197">
            <v>40421</v>
          </cell>
          <cell r="AE197">
            <v>217</v>
          </cell>
          <cell r="AF197">
            <v>402</v>
          </cell>
          <cell r="AI197">
            <v>40451</v>
          </cell>
          <cell r="AN197">
            <v>217</v>
          </cell>
          <cell r="AO197">
            <v>402</v>
          </cell>
          <cell r="AR197">
            <v>40482</v>
          </cell>
          <cell r="AW197">
            <v>217</v>
          </cell>
          <cell r="AX197">
            <v>402</v>
          </cell>
          <cell r="BA197">
            <v>40512</v>
          </cell>
          <cell r="BF197">
            <v>217</v>
          </cell>
          <cell r="BG197">
            <v>402</v>
          </cell>
          <cell r="BJ197">
            <v>40543</v>
          </cell>
          <cell r="BO197">
            <v>217</v>
          </cell>
          <cell r="BP197">
            <v>402</v>
          </cell>
          <cell r="BS197">
            <v>40574</v>
          </cell>
          <cell r="BX197">
            <v>217</v>
          </cell>
          <cell r="BY197">
            <v>402</v>
          </cell>
          <cell r="CB197">
            <v>40602</v>
          </cell>
          <cell r="CG197">
            <v>217</v>
          </cell>
          <cell r="CH197">
            <v>402</v>
          </cell>
          <cell r="CK197">
            <v>40633</v>
          </cell>
          <cell r="CP197">
            <v>217</v>
          </cell>
          <cell r="CQ197">
            <v>402</v>
          </cell>
          <cell r="CT197">
            <v>40663</v>
          </cell>
          <cell r="CY197">
            <v>217</v>
          </cell>
          <cell r="CZ197">
            <v>402</v>
          </cell>
          <cell r="DC197">
            <v>40694</v>
          </cell>
          <cell r="DH197">
            <v>217</v>
          </cell>
          <cell r="DI197">
            <v>402</v>
          </cell>
          <cell r="DL197">
            <v>40724</v>
          </cell>
        </row>
        <row r="199">
          <cell r="J199" t="str">
            <v>Account</v>
          </cell>
          <cell r="K199" t="str">
            <v>Dept</v>
          </cell>
          <cell r="L199" t="str">
            <v>Sum Amount</v>
          </cell>
          <cell r="M199" t="str">
            <v>Trans</v>
          </cell>
          <cell r="N199" t="str">
            <v>Product</v>
          </cell>
          <cell r="O199" t="str">
            <v>Sum Stat Amt</v>
          </cell>
          <cell r="P199" t="str">
            <v>Period</v>
          </cell>
          <cell r="Q199" t="str">
            <v>Date</v>
          </cell>
          <cell r="S199" t="str">
            <v>Account</v>
          </cell>
          <cell r="T199" t="str">
            <v>Dept</v>
          </cell>
          <cell r="U199" t="str">
            <v>Sum Amount</v>
          </cell>
          <cell r="V199" t="str">
            <v>Trans</v>
          </cell>
          <cell r="W199" t="str">
            <v>Product</v>
          </cell>
          <cell r="X199" t="str">
            <v>Sum Stat Amt</v>
          </cell>
          <cell r="Y199" t="str">
            <v>Period</v>
          </cell>
          <cell r="Z199" t="str">
            <v>Date</v>
          </cell>
          <cell r="AB199" t="str">
            <v>Account</v>
          </cell>
          <cell r="AC199" t="str">
            <v>Dept</v>
          </cell>
          <cell r="AD199" t="str">
            <v>Sum Amount</v>
          </cell>
          <cell r="AE199" t="str">
            <v>Trans</v>
          </cell>
          <cell r="AF199" t="str">
            <v>Product</v>
          </cell>
          <cell r="AG199" t="str">
            <v>Sum Stat Amt</v>
          </cell>
          <cell r="AH199" t="str">
            <v>Period</v>
          </cell>
          <cell r="AI199" t="str">
            <v>Date</v>
          </cell>
          <cell r="AK199" t="str">
            <v>Account</v>
          </cell>
          <cell r="AL199" t="str">
            <v>Dept</v>
          </cell>
          <cell r="AM199" t="str">
            <v>Sum Amount</v>
          </cell>
          <cell r="AN199" t="str">
            <v>Trans</v>
          </cell>
          <cell r="AO199" t="str">
            <v>Product</v>
          </cell>
          <cell r="AP199" t="str">
            <v>Sum Stat Amt</v>
          </cell>
          <cell r="AQ199" t="str">
            <v>Period</v>
          </cell>
          <cell r="AR199" t="str">
            <v>Date</v>
          </cell>
          <cell r="AT199" t="str">
            <v>Account</v>
          </cell>
          <cell r="AU199" t="str">
            <v>Dept</v>
          </cell>
          <cell r="AV199" t="str">
            <v>Sum Amount</v>
          </cell>
          <cell r="AW199" t="str">
            <v>Trans</v>
          </cell>
          <cell r="AX199" t="str">
            <v>Product</v>
          </cell>
          <cell r="AY199" t="str">
            <v>Sum Stat Amt</v>
          </cell>
          <cell r="AZ199" t="str">
            <v>Period</v>
          </cell>
          <cell r="BA199" t="str">
            <v>Date</v>
          </cell>
          <cell r="BC199" t="str">
            <v>Account</v>
          </cell>
          <cell r="BD199" t="str">
            <v>Dept</v>
          </cell>
          <cell r="BE199" t="str">
            <v>Sum Amount</v>
          </cell>
          <cell r="BF199" t="str">
            <v>Trans</v>
          </cell>
          <cell r="BG199" t="str">
            <v>Product</v>
          </cell>
          <cell r="BH199" t="str">
            <v>Sum Stat Amt</v>
          </cell>
          <cell r="BI199" t="str">
            <v>Period</v>
          </cell>
          <cell r="BJ199" t="str">
            <v>Date</v>
          </cell>
          <cell r="BL199" t="str">
            <v>Account</v>
          </cell>
          <cell r="BM199" t="str">
            <v>Dept</v>
          </cell>
          <cell r="BN199" t="str">
            <v>Sum Amount</v>
          </cell>
          <cell r="BO199" t="str">
            <v>Trans</v>
          </cell>
          <cell r="BP199" t="str">
            <v>Product</v>
          </cell>
          <cell r="BQ199" t="str">
            <v>Sum Stat Amt</v>
          </cell>
          <cell r="BR199" t="str">
            <v>Period</v>
          </cell>
          <cell r="BS199" t="str">
            <v>Date</v>
          </cell>
          <cell r="BU199" t="str">
            <v>Account</v>
          </cell>
          <cell r="BV199" t="str">
            <v>Dept</v>
          </cell>
          <cell r="BW199" t="str">
            <v>Sum Amount</v>
          </cell>
          <cell r="BX199" t="str">
            <v>Trans</v>
          </cell>
          <cell r="BY199" t="str">
            <v>Product</v>
          </cell>
          <cell r="BZ199" t="str">
            <v>Sum Stat Amt</v>
          </cell>
          <cell r="CA199" t="str">
            <v>Period</v>
          </cell>
          <cell r="CB199" t="str">
            <v>Date</v>
          </cell>
          <cell r="CD199" t="str">
            <v>Account</v>
          </cell>
          <cell r="CE199" t="str">
            <v>Dept</v>
          </cell>
          <cell r="CF199" t="str">
            <v>Sum Amount</v>
          </cell>
          <cell r="CG199" t="str">
            <v>Trans</v>
          </cell>
          <cell r="CH199" t="str">
            <v>Product</v>
          </cell>
          <cell r="CI199" t="str">
            <v>Sum Stat Amt</v>
          </cell>
          <cell r="CJ199" t="str">
            <v>Period</v>
          </cell>
          <cell r="CK199" t="str">
            <v>Date</v>
          </cell>
          <cell r="CM199" t="str">
            <v>Account</v>
          </cell>
          <cell r="CN199" t="str">
            <v>Dept</v>
          </cell>
          <cell r="CO199" t="str">
            <v>Sum Amount</v>
          </cell>
          <cell r="CP199" t="str">
            <v>Trans</v>
          </cell>
          <cell r="CQ199" t="str">
            <v>Product</v>
          </cell>
          <cell r="CR199" t="str">
            <v>Sum Stat Amt</v>
          </cell>
          <cell r="CS199" t="str">
            <v>Period</v>
          </cell>
          <cell r="CT199" t="str">
            <v>Date</v>
          </cell>
          <cell r="CV199" t="str">
            <v>Account</v>
          </cell>
          <cell r="CW199" t="str">
            <v>Dept</v>
          </cell>
          <cell r="CX199" t="str">
            <v>Sum Amount</v>
          </cell>
          <cell r="CY199" t="str">
            <v>Trans</v>
          </cell>
          <cell r="CZ199" t="str">
            <v>Product</v>
          </cell>
          <cell r="DA199" t="str">
            <v>Sum Stat Amt</v>
          </cell>
          <cell r="DB199" t="str">
            <v>Period</v>
          </cell>
          <cell r="DC199" t="str">
            <v>Date</v>
          </cell>
          <cell r="DE199" t="str">
            <v>Account</v>
          </cell>
          <cell r="DF199" t="str">
            <v>Dept</v>
          </cell>
          <cell r="DG199" t="str">
            <v>Sum Amount</v>
          </cell>
          <cell r="DH199" t="str">
            <v>Trans</v>
          </cell>
          <cell r="DI199" t="str">
            <v>Product</v>
          </cell>
          <cell r="DJ199" t="str">
            <v>Sum Stat Amt</v>
          </cell>
          <cell r="DK199" t="str">
            <v>Period</v>
          </cell>
          <cell r="DL199" t="str">
            <v>Date</v>
          </cell>
        </row>
        <row r="200">
          <cell r="M200">
            <v>217</v>
          </cell>
          <cell r="N200">
            <v>411</v>
          </cell>
          <cell r="Q200">
            <v>40390</v>
          </cell>
          <cell r="V200">
            <v>217</v>
          </cell>
          <cell r="W200">
            <v>411</v>
          </cell>
          <cell r="Z200">
            <v>40421</v>
          </cell>
          <cell r="AE200">
            <v>217</v>
          </cell>
          <cell r="AF200">
            <v>411</v>
          </cell>
          <cell r="AI200">
            <v>40451</v>
          </cell>
          <cell r="AN200">
            <v>217</v>
          </cell>
          <cell r="AO200">
            <v>411</v>
          </cell>
          <cell r="AR200">
            <v>40482</v>
          </cell>
          <cell r="AW200">
            <v>217</v>
          </cell>
          <cell r="AX200">
            <v>411</v>
          </cell>
          <cell r="BA200">
            <v>40512</v>
          </cell>
          <cell r="BF200">
            <v>217</v>
          </cell>
          <cell r="BG200">
            <v>411</v>
          </cell>
          <cell r="BJ200">
            <v>40543</v>
          </cell>
          <cell r="BO200">
            <v>217</v>
          </cell>
          <cell r="BP200">
            <v>411</v>
          </cell>
          <cell r="BS200">
            <v>40574</v>
          </cell>
          <cell r="BX200">
            <v>217</v>
          </cell>
          <cell r="BY200">
            <v>411</v>
          </cell>
          <cell r="CB200">
            <v>40602</v>
          </cell>
          <cell r="CG200">
            <v>217</v>
          </cell>
          <cell r="CH200">
            <v>411</v>
          </cell>
          <cell r="CK200">
            <v>40633</v>
          </cell>
          <cell r="CP200">
            <v>217</v>
          </cell>
          <cell r="CQ200">
            <v>411</v>
          </cell>
          <cell r="CT200">
            <v>40663</v>
          </cell>
          <cell r="CY200">
            <v>217</v>
          </cell>
          <cell r="CZ200">
            <v>411</v>
          </cell>
          <cell r="DC200">
            <v>40694</v>
          </cell>
          <cell r="DH200">
            <v>217</v>
          </cell>
          <cell r="DI200">
            <v>411</v>
          </cell>
          <cell r="DL200">
            <v>40724</v>
          </cell>
        </row>
        <row r="202">
          <cell r="J202" t="str">
            <v>Account</v>
          </cell>
          <cell r="K202" t="str">
            <v>Dept</v>
          </cell>
          <cell r="L202" t="str">
            <v>Sum Amount</v>
          </cell>
          <cell r="M202" t="str">
            <v>Trans</v>
          </cell>
          <cell r="N202" t="str">
            <v>Product</v>
          </cell>
          <cell r="O202" t="str">
            <v>Sum Stat Amt</v>
          </cell>
          <cell r="P202" t="str">
            <v>Period</v>
          </cell>
          <cell r="Q202" t="str">
            <v>Date</v>
          </cell>
          <cell r="S202" t="str">
            <v>Account</v>
          </cell>
          <cell r="T202" t="str">
            <v>Dept</v>
          </cell>
          <cell r="U202" t="str">
            <v>Sum Amount</v>
          </cell>
          <cell r="V202" t="str">
            <v>Trans</v>
          </cell>
          <cell r="W202" t="str">
            <v>Product</v>
          </cell>
          <cell r="X202" t="str">
            <v>Sum Stat Amt</v>
          </cell>
          <cell r="Y202" t="str">
            <v>Period</v>
          </cell>
          <cell r="Z202" t="str">
            <v>Date</v>
          </cell>
          <cell r="AB202" t="str">
            <v>Account</v>
          </cell>
          <cell r="AC202" t="str">
            <v>Dept</v>
          </cell>
          <cell r="AD202" t="str">
            <v>Sum Amount</v>
          </cell>
          <cell r="AE202" t="str">
            <v>Trans</v>
          </cell>
          <cell r="AF202" t="str">
            <v>Product</v>
          </cell>
          <cell r="AG202" t="str">
            <v>Sum Stat Amt</v>
          </cell>
          <cell r="AH202" t="str">
            <v>Period</v>
          </cell>
          <cell r="AI202" t="str">
            <v>Date</v>
          </cell>
          <cell r="AK202" t="str">
            <v>Account</v>
          </cell>
          <cell r="AL202" t="str">
            <v>Dept</v>
          </cell>
          <cell r="AM202" t="str">
            <v>Sum Amount</v>
          </cell>
          <cell r="AN202" t="str">
            <v>Trans</v>
          </cell>
          <cell r="AO202" t="str">
            <v>Product</v>
          </cell>
          <cell r="AP202" t="str">
            <v>Sum Stat Amt</v>
          </cell>
          <cell r="AQ202" t="str">
            <v>Period</v>
          </cell>
          <cell r="AR202" t="str">
            <v>Date</v>
          </cell>
          <cell r="AT202" t="str">
            <v>Account</v>
          </cell>
          <cell r="AU202" t="str">
            <v>Dept</v>
          </cell>
          <cell r="AV202" t="str">
            <v>Sum Amount</v>
          </cell>
          <cell r="AW202" t="str">
            <v>Trans</v>
          </cell>
          <cell r="AX202" t="str">
            <v>Product</v>
          </cell>
          <cell r="AY202" t="str">
            <v>Sum Stat Amt</v>
          </cell>
          <cell r="AZ202" t="str">
            <v>Period</v>
          </cell>
          <cell r="BA202" t="str">
            <v>Date</v>
          </cell>
          <cell r="BC202" t="str">
            <v>Account</v>
          </cell>
          <cell r="BD202" t="str">
            <v>Dept</v>
          </cell>
          <cell r="BE202" t="str">
            <v>Sum Amount</v>
          </cell>
          <cell r="BF202" t="str">
            <v>Trans</v>
          </cell>
          <cell r="BG202" t="str">
            <v>Product</v>
          </cell>
          <cell r="BH202" t="str">
            <v>Sum Stat Amt</v>
          </cell>
          <cell r="BI202" t="str">
            <v>Period</v>
          </cell>
          <cell r="BJ202" t="str">
            <v>Date</v>
          </cell>
          <cell r="BL202" t="str">
            <v>Account</v>
          </cell>
          <cell r="BM202" t="str">
            <v>Dept</v>
          </cell>
          <cell r="BN202" t="str">
            <v>Sum Amount</v>
          </cell>
          <cell r="BO202" t="str">
            <v>Trans</v>
          </cell>
          <cell r="BP202" t="str">
            <v>Product</v>
          </cell>
          <cell r="BQ202" t="str">
            <v>Sum Stat Amt</v>
          </cell>
          <cell r="BR202" t="str">
            <v>Period</v>
          </cell>
          <cell r="BS202" t="str">
            <v>Date</v>
          </cell>
          <cell r="BU202" t="str">
            <v>Account</v>
          </cell>
          <cell r="BV202" t="str">
            <v>Dept</v>
          </cell>
          <cell r="BW202" t="str">
            <v>Sum Amount</v>
          </cell>
          <cell r="BX202" t="str">
            <v>Trans</v>
          </cell>
          <cell r="BY202" t="str">
            <v>Product</v>
          </cell>
          <cell r="BZ202" t="str">
            <v>Sum Stat Amt</v>
          </cell>
          <cell r="CA202" t="str">
            <v>Period</v>
          </cell>
          <cell r="CB202" t="str">
            <v>Date</v>
          </cell>
          <cell r="CD202" t="str">
            <v>Account</v>
          </cell>
          <cell r="CE202" t="str">
            <v>Dept</v>
          </cell>
          <cell r="CF202" t="str">
            <v>Sum Amount</v>
          </cell>
          <cell r="CG202" t="str">
            <v>Trans</v>
          </cell>
          <cell r="CH202" t="str">
            <v>Product</v>
          </cell>
          <cell r="CI202" t="str">
            <v>Sum Stat Amt</v>
          </cell>
          <cell r="CJ202" t="str">
            <v>Period</v>
          </cell>
          <cell r="CK202" t="str">
            <v>Date</v>
          </cell>
          <cell r="CM202" t="str">
            <v>Account</v>
          </cell>
          <cell r="CN202" t="str">
            <v>Dept</v>
          </cell>
          <cell r="CO202" t="str">
            <v>Sum Amount</v>
          </cell>
          <cell r="CP202" t="str">
            <v>Trans</v>
          </cell>
          <cell r="CQ202" t="str">
            <v>Product</v>
          </cell>
          <cell r="CR202" t="str">
            <v>Sum Stat Amt</v>
          </cell>
          <cell r="CS202" t="str">
            <v>Period</v>
          </cell>
          <cell r="CT202" t="str">
            <v>Date</v>
          </cell>
          <cell r="CV202" t="str">
            <v>Account</v>
          </cell>
          <cell r="CW202" t="str">
            <v>Dept</v>
          </cell>
          <cell r="CX202" t="str">
            <v>Sum Amount</v>
          </cell>
          <cell r="CY202" t="str">
            <v>Trans</v>
          </cell>
          <cell r="CZ202" t="str">
            <v>Product</v>
          </cell>
          <cell r="DA202" t="str">
            <v>Sum Stat Amt</v>
          </cell>
          <cell r="DB202" t="str">
            <v>Period</v>
          </cell>
          <cell r="DC202" t="str">
            <v>Date</v>
          </cell>
          <cell r="DE202" t="str">
            <v>Account</v>
          </cell>
          <cell r="DF202" t="str">
            <v>Dept</v>
          </cell>
          <cell r="DG202" t="str">
            <v>Sum Amount</v>
          </cell>
          <cell r="DH202" t="str">
            <v>Trans</v>
          </cell>
          <cell r="DI202" t="str">
            <v>Product</v>
          </cell>
          <cell r="DJ202" t="str">
            <v>Sum Stat Amt</v>
          </cell>
          <cell r="DK202" t="str">
            <v>Period</v>
          </cell>
          <cell r="DL202" t="str">
            <v>Date</v>
          </cell>
        </row>
        <row r="203">
          <cell r="M203">
            <v>217</v>
          </cell>
          <cell r="N203">
            <v>405</v>
          </cell>
          <cell r="Q203">
            <v>40390</v>
          </cell>
          <cell r="V203">
            <v>217</v>
          </cell>
          <cell r="W203">
            <v>405</v>
          </cell>
          <cell r="Z203">
            <v>40421</v>
          </cell>
          <cell r="AE203">
            <v>217</v>
          </cell>
          <cell r="AF203">
            <v>405</v>
          </cell>
          <cell r="AI203">
            <v>40451</v>
          </cell>
          <cell r="AN203">
            <v>217</v>
          </cell>
          <cell r="AO203">
            <v>405</v>
          </cell>
          <cell r="AR203">
            <v>40482</v>
          </cell>
          <cell r="AW203">
            <v>217</v>
          </cell>
          <cell r="AX203">
            <v>405</v>
          </cell>
          <cell r="BA203">
            <v>40512</v>
          </cell>
          <cell r="BF203">
            <v>217</v>
          </cell>
          <cell r="BG203">
            <v>405</v>
          </cell>
          <cell r="BJ203">
            <v>40543</v>
          </cell>
          <cell r="BO203">
            <v>217</v>
          </cell>
          <cell r="BP203">
            <v>405</v>
          </cell>
          <cell r="BS203">
            <v>40574</v>
          </cell>
          <cell r="BX203">
            <v>217</v>
          </cell>
          <cell r="BY203">
            <v>405</v>
          </cell>
          <cell r="CB203">
            <v>40602</v>
          </cell>
          <cell r="CG203">
            <v>217</v>
          </cell>
          <cell r="CH203">
            <v>405</v>
          </cell>
          <cell r="CK203">
            <v>40633</v>
          </cell>
          <cell r="CP203">
            <v>217</v>
          </cell>
          <cell r="CQ203">
            <v>405</v>
          </cell>
          <cell r="CT203">
            <v>40663</v>
          </cell>
          <cell r="CY203">
            <v>217</v>
          </cell>
          <cell r="CZ203">
            <v>405</v>
          </cell>
          <cell r="DC203">
            <v>40694</v>
          </cell>
          <cell r="DH203">
            <v>217</v>
          </cell>
          <cell r="DI203">
            <v>405</v>
          </cell>
          <cell r="DL203">
            <v>40724</v>
          </cell>
        </row>
        <row r="205">
          <cell r="J205" t="str">
            <v>Account</v>
          </cell>
          <cell r="K205" t="str">
            <v>Dept</v>
          </cell>
          <cell r="L205" t="str">
            <v>Sum Amount</v>
          </cell>
          <cell r="M205" t="str">
            <v>Trans</v>
          </cell>
          <cell r="N205" t="str">
            <v>Product</v>
          </cell>
          <cell r="O205" t="str">
            <v>Sum Stat Amt</v>
          </cell>
          <cell r="P205" t="str">
            <v>Period</v>
          </cell>
          <cell r="Q205" t="str">
            <v>Date</v>
          </cell>
          <cell r="S205" t="str">
            <v>Account</v>
          </cell>
          <cell r="T205" t="str">
            <v>Dept</v>
          </cell>
          <cell r="U205" t="str">
            <v>Sum Amount</v>
          </cell>
          <cell r="V205" t="str">
            <v>Trans</v>
          </cell>
          <cell r="W205" t="str">
            <v>Product</v>
          </cell>
          <cell r="X205" t="str">
            <v>Sum Stat Amt</v>
          </cell>
          <cell r="Y205" t="str">
            <v>Period</v>
          </cell>
          <cell r="Z205" t="str">
            <v>Date</v>
          </cell>
          <cell r="AB205" t="str">
            <v>Account</v>
          </cell>
          <cell r="AC205" t="str">
            <v>Dept</v>
          </cell>
          <cell r="AD205" t="str">
            <v>Sum Amount</v>
          </cell>
          <cell r="AE205" t="str">
            <v>Trans</v>
          </cell>
          <cell r="AF205" t="str">
            <v>Product</v>
          </cell>
          <cell r="AG205" t="str">
            <v>Sum Stat Amt</v>
          </cell>
          <cell r="AH205" t="str">
            <v>Period</v>
          </cell>
          <cell r="AI205" t="str">
            <v>Date</v>
          </cell>
          <cell r="AK205" t="str">
            <v>Account</v>
          </cell>
          <cell r="AL205" t="str">
            <v>Dept</v>
          </cell>
          <cell r="AM205" t="str">
            <v>Sum Amount</v>
          </cell>
          <cell r="AN205" t="str">
            <v>Trans</v>
          </cell>
          <cell r="AO205" t="str">
            <v>Product</v>
          </cell>
          <cell r="AP205" t="str">
            <v>Sum Stat Amt</v>
          </cell>
          <cell r="AQ205" t="str">
            <v>Period</v>
          </cell>
          <cell r="AR205" t="str">
            <v>Date</v>
          </cell>
          <cell r="AT205" t="str">
            <v>Account</v>
          </cell>
          <cell r="AU205" t="str">
            <v>Dept</v>
          </cell>
          <cell r="AV205" t="str">
            <v>Sum Amount</v>
          </cell>
          <cell r="AW205" t="str">
            <v>Trans</v>
          </cell>
          <cell r="AX205" t="str">
            <v>Product</v>
          </cell>
          <cell r="AY205" t="str">
            <v>Sum Stat Amt</v>
          </cell>
          <cell r="AZ205" t="str">
            <v>Period</v>
          </cell>
          <cell r="BA205" t="str">
            <v>Date</v>
          </cell>
          <cell r="BC205" t="str">
            <v>Account</v>
          </cell>
          <cell r="BD205" t="str">
            <v>Dept</v>
          </cell>
          <cell r="BE205" t="str">
            <v>Sum Amount</v>
          </cell>
          <cell r="BF205" t="str">
            <v>Trans</v>
          </cell>
          <cell r="BG205" t="str">
            <v>Product</v>
          </cell>
          <cell r="BH205" t="str">
            <v>Sum Stat Amt</v>
          </cell>
          <cell r="BI205" t="str">
            <v>Period</v>
          </cell>
          <cell r="BJ205" t="str">
            <v>Date</v>
          </cell>
          <cell r="BL205" t="str">
            <v>Account</v>
          </cell>
          <cell r="BM205" t="str">
            <v>Dept</v>
          </cell>
          <cell r="BN205" t="str">
            <v>Sum Amount</v>
          </cell>
          <cell r="BO205" t="str">
            <v>Trans</v>
          </cell>
          <cell r="BP205" t="str">
            <v>Product</v>
          </cell>
          <cell r="BQ205" t="str">
            <v>Sum Stat Amt</v>
          </cell>
          <cell r="BR205" t="str">
            <v>Period</v>
          </cell>
          <cell r="BS205" t="str">
            <v>Date</v>
          </cell>
          <cell r="BU205" t="str">
            <v>Account</v>
          </cell>
          <cell r="BV205" t="str">
            <v>Dept</v>
          </cell>
          <cell r="BW205" t="str">
            <v>Sum Amount</v>
          </cell>
          <cell r="BX205" t="str">
            <v>Trans</v>
          </cell>
          <cell r="BY205" t="str">
            <v>Product</v>
          </cell>
          <cell r="BZ205" t="str">
            <v>Sum Stat Amt</v>
          </cell>
          <cell r="CA205" t="str">
            <v>Period</v>
          </cell>
          <cell r="CB205" t="str">
            <v>Date</v>
          </cell>
          <cell r="CD205" t="str">
            <v>Account</v>
          </cell>
          <cell r="CE205" t="str">
            <v>Dept</v>
          </cell>
          <cell r="CF205" t="str">
            <v>Sum Amount</v>
          </cell>
          <cell r="CG205" t="str">
            <v>Trans</v>
          </cell>
          <cell r="CH205" t="str">
            <v>Product</v>
          </cell>
          <cell r="CI205" t="str">
            <v>Sum Stat Amt</v>
          </cell>
          <cell r="CJ205" t="str">
            <v>Period</v>
          </cell>
          <cell r="CK205" t="str">
            <v>Date</v>
          </cell>
          <cell r="CM205" t="str">
            <v>Account</v>
          </cell>
          <cell r="CN205" t="str">
            <v>Dept</v>
          </cell>
          <cell r="CO205" t="str">
            <v>Sum Amount</v>
          </cell>
          <cell r="CP205" t="str">
            <v>Trans</v>
          </cell>
          <cell r="CQ205" t="str">
            <v>Product</v>
          </cell>
          <cell r="CR205" t="str">
            <v>Sum Stat Amt</v>
          </cell>
          <cell r="CS205" t="str">
            <v>Period</v>
          </cell>
          <cell r="CT205" t="str">
            <v>Date</v>
          </cell>
          <cell r="CV205" t="str">
            <v>Account</v>
          </cell>
          <cell r="CW205" t="str">
            <v>Dept</v>
          </cell>
          <cell r="CX205" t="str">
            <v>Sum Amount</v>
          </cell>
          <cell r="CY205" t="str">
            <v>Trans</v>
          </cell>
          <cell r="CZ205" t="str">
            <v>Product</v>
          </cell>
          <cell r="DA205" t="str">
            <v>Sum Stat Amt</v>
          </cell>
          <cell r="DB205" t="str">
            <v>Period</v>
          </cell>
          <cell r="DC205" t="str">
            <v>Date</v>
          </cell>
          <cell r="DE205" t="str">
            <v>Account</v>
          </cell>
          <cell r="DF205" t="str">
            <v>Dept</v>
          </cell>
          <cell r="DG205" t="str">
            <v>Sum Amount</v>
          </cell>
          <cell r="DH205" t="str">
            <v>Trans</v>
          </cell>
          <cell r="DI205" t="str">
            <v>Product</v>
          </cell>
          <cell r="DJ205" t="str">
            <v>Sum Stat Amt</v>
          </cell>
          <cell r="DK205" t="str">
            <v>Period</v>
          </cell>
          <cell r="DL205" t="str">
            <v>Date</v>
          </cell>
        </row>
        <row r="206">
          <cell r="M206">
            <v>217</v>
          </cell>
          <cell r="N206">
            <v>406</v>
          </cell>
          <cell r="Q206">
            <v>40390</v>
          </cell>
          <cell r="V206">
            <v>217</v>
          </cell>
          <cell r="W206">
            <v>406</v>
          </cell>
          <cell r="Z206">
            <v>40421</v>
          </cell>
          <cell r="AE206">
            <v>217</v>
          </cell>
          <cell r="AF206">
            <v>406</v>
          </cell>
          <cell r="AI206">
            <v>40451</v>
          </cell>
          <cell r="AN206">
            <v>217</v>
          </cell>
          <cell r="AO206">
            <v>406</v>
          </cell>
          <cell r="AR206">
            <v>40482</v>
          </cell>
          <cell r="AW206">
            <v>217</v>
          </cell>
          <cell r="AX206">
            <v>406</v>
          </cell>
          <cell r="BA206">
            <v>40512</v>
          </cell>
          <cell r="BF206">
            <v>217</v>
          </cell>
          <cell r="BG206">
            <v>406</v>
          </cell>
          <cell r="BJ206">
            <v>40543</v>
          </cell>
          <cell r="BO206">
            <v>217</v>
          </cell>
          <cell r="BP206">
            <v>406</v>
          </cell>
          <cell r="BS206">
            <v>40574</v>
          </cell>
          <cell r="BX206">
            <v>217</v>
          </cell>
          <cell r="BY206">
            <v>406</v>
          </cell>
          <cell r="CB206">
            <v>40602</v>
          </cell>
          <cell r="CG206">
            <v>217</v>
          </cell>
          <cell r="CH206">
            <v>406</v>
          </cell>
          <cell r="CK206">
            <v>40633</v>
          </cell>
          <cell r="CP206">
            <v>217</v>
          </cell>
          <cell r="CQ206">
            <v>406</v>
          </cell>
          <cell r="CT206">
            <v>40663</v>
          </cell>
          <cell r="CY206">
            <v>217</v>
          </cell>
          <cell r="CZ206">
            <v>406</v>
          </cell>
          <cell r="DC206">
            <v>40694</v>
          </cell>
          <cell r="DH206">
            <v>217</v>
          </cell>
          <cell r="DI206">
            <v>406</v>
          </cell>
          <cell r="DL206">
            <v>40724</v>
          </cell>
        </row>
        <row r="208">
          <cell r="J208" t="str">
            <v>Account</v>
          </cell>
          <cell r="K208" t="str">
            <v>Dept</v>
          </cell>
          <cell r="L208" t="str">
            <v>Sum Amount</v>
          </cell>
          <cell r="M208" t="str">
            <v>Trans</v>
          </cell>
          <cell r="N208" t="str">
            <v>Product</v>
          </cell>
          <cell r="O208" t="str">
            <v>Sum Stat Amt</v>
          </cell>
          <cell r="P208" t="str">
            <v>Period</v>
          </cell>
          <cell r="Q208" t="str">
            <v>Date</v>
          </cell>
          <cell r="S208" t="str">
            <v>Account</v>
          </cell>
          <cell r="T208" t="str">
            <v>Dept</v>
          </cell>
          <cell r="U208" t="str">
            <v>Sum Amount</v>
          </cell>
          <cell r="V208" t="str">
            <v>Trans</v>
          </cell>
          <cell r="W208" t="str">
            <v>Product</v>
          </cell>
          <cell r="X208" t="str">
            <v>Sum Stat Amt</v>
          </cell>
          <cell r="Y208" t="str">
            <v>Period</v>
          </cell>
          <cell r="Z208" t="str">
            <v>Date</v>
          </cell>
          <cell r="AB208" t="str">
            <v>Account</v>
          </cell>
          <cell r="AC208" t="str">
            <v>Dept</v>
          </cell>
          <cell r="AD208" t="str">
            <v>Sum Amount</v>
          </cell>
          <cell r="AE208" t="str">
            <v>Trans</v>
          </cell>
          <cell r="AF208" t="str">
            <v>Product</v>
          </cell>
          <cell r="AG208" t="str">
            <v>Sum Stat Amt</v>
          </cell>
          <cell r="AH208" t="str">
            <v>Period</v>
          </cell>
          <cell r="AI208" t="str">
            <v>Date</v>
          </cell>
          <cell r="AK208" t="str">
            <v>Account</v>
          </cell>
          <cell r="AL208" t="str">
            <v>Dept</v>
          </cell>
          <cell r="AM208" t="str">
            <v>Sum Amount</v>
          </cell>
          <cell r="AN208" t="str">
            <v>Trans</v>
          </cell>
          <cell r="AO208" t="str">
            <v>Product</v>
          </cell>
          <cell r="AP208" t="str">
            <v>Sum Stat Amt</v>
          </cell>
          <cell r="AQ208" t="str">
            <v>Period</v>
          </cell>
          <cell r="AR208" t="str">
            <v>Date</v>
          </cell>
          <cell r="AT208" t="str">
            <v>Account</v>
          </cell>
          <cell r="AU208" t="str">
            <v>Dept</v>
          </cell>
          <cell r="AV208" t="str">
            <v>Sum Amount</v>
          </cell>
          <cell r="AW208" t="str">
            <v>Trans</v>
          </cell>
          <cell r="AX208" t="str">
            <v>Product</v>
          </cell>
          <cell r="AY208" t="str">
            <v>Sum Stat Amt</v>
          </cell>
          <cell r="AZ208" t="str">
            <v>Period</v>
          </cell>
          <cell r="BA208" t="str">
            <v>Date</v>
          </cell>
          <cell r="BC208" t="str">
            <v>Account</v>
          </cell>
          <cell r="BD208" t="str">
            <v>Dept</v>
          </cell>
          <cell r="BE208" t="str">
            <v>Sum Amount</v>
          </cell>
          <cell r="BF208" t="str">
            <v>Trans</v>
          </cell>
          <cell r="BG208" t="str">
            <v>Product</v>
          </cell>
          <cell r="BH208" t="str">
            <v>Sum Stat Amt</v>
          </cell>
          <cell r="BI208" t="str">
            <v>Period</v>
          </cell>
          <cell r="BJ208" t="str">
            <v>Date</v>
          </cell>
          <cell r="BL208" t="str">
            <v>Account</v>
          </cell>
          <cell r="BM208" t="str">
            <v>Dept</v>
          </cell>
          <cell r="BN208" t="str">
            <v>Sum Amount</v>
          </cell>
          <cell r="BO208" t="str">
            <v>Trans</v>
          </cell>
          <cell r="BP208" t="str">
            <v>Product</v>
          </cell>
          <cell r="BQ208" t="str">
            <v>Sum Stat Amt</v>
          </cell>
          <cell r="BR208" t="str">
            <v>Period</v>
          </cell>
          <cell r="BS208" t="str">
            <v>Date</v>
          </cell>
          <cell r="BU208" t="str">
            <v>Account</v>
          </cell>
          <cell r="BV208" t="str">
            <v>Dept</v>
          </cell>
          <cell r="BW208" t="str">
            <v>Sum Amount</v>
          </cell>
          <cell r="BX208" t="str">
            <v>Trans</v>
          </cell>
          <cell r="BY208" t="str">
            <v>Product</v>
          </cell>
          <cell r="BZ208" t="str">
            <v>Sum Stat Amt</v>
          </cell>
          <cell r="CA208" t="str">
            <v>Period</v>
          </cell>
          <cell r="CB208" t="str">
            <v>Date</v>
          </cell>
          <cell r="CD208" t="str">
            <v>Account</v>
          </cell>
          <cell r="CE208" t="str">
            <v>Dept</v>
          </cell>
          <cell r="CF208" t="str">
            <v>Sum Amount</v>
          </cell>
          <cell r="CG208" t="str">
            <v>Trans</v>
          </cell>
          <cell r="CH208" t="str">
            <v>Product</v>
          </cell>
          <cell r="CI208" t="str">
            <v>Sum Stat Amt</v>
          </cell>
          <cell r="CJ208" t="str">
            <v>Period</v>
          </cell>
          <cell r="CK208" t="str">
            <v>Date</v>
          </cell>
          <cell r="CM208" t="str">
            <v>Account</v>
          </cell>
          <cell r="CN208" t="str">
            <v>Dept</v>
          </cell>
          <cell r="CO208" t="str">
            <v>Sum Amount</v>
          </cell>
          <cell r="CP208" t="str">
            <v>Trans</v>
          </cell>
          <cell r="CQ208" t="str">
            <v>Product</v>
          </cell>
          <cell r="CR208" t="str">
            <v>Sum Stat Amt</v>
          </cell>
          <cell r="CS208" t="str">
            <v>Period</v>
          </cell>
          <cell r="CT208" t="str">
            <v>Date</v>
          </cell>
          <cell r="CV208" t="str">
            <v>Account</v>
          </cell>
          <cell r="CW208" t="str">
            <v>Dept</v>
          </cell>
          <cell r="CX208" t="str">
            <v>Sum Amount</v>
          </cell>
          <cell r="CY208" t="str">
            <v>Trans</v>
          </cell>
          <cell r="CZ208" t="str">
            <v>Product</v>
          </cell>
          <cell r="DA208" t="str">
            <v>Sum Stat Amt</v>
          </cell>
          <cell r="DB208" t="str">
            <v>Period</v>
          </cell>
          <cell r="DC208" t="str">
            <v>Date</v>
          </cell>
          <cell r="DE208" t="str">
            <v>Account</v>
          </cell>
          <cell r="DF208" t="str">
            <v>Dept</v>
          </cell>
          <cell r="DG208" t="str">
            <v>Sum Amount</v>
          </cell>
          <cell r="DH208" t="str">
            <v>Trans</v>
          </cell>
          <cell r="DI208" t="str">
            <v>Product</v>
          </cell>
          <cell r="DJ208" t="str">
            <v>Sum Stat Amt</v>
          </cell>
          <cell r="DK208" t="str">
            <v>Period</v>
          </cell>
          <cell r="DL208" t="str">
            <v>Date</v>
          </cell>
        </row>
        <row r="209">
          <cell r="M209">
            <v>217</v>
          </cell>
          <cell r="N209">
            <v>416</v>
          </cell>
          <cell r="Q209">
            <v>40390</v>
          </cell>
          <cell r="V209">
            <v>217</v>
          </cell>
          <cell r="W209">
            <v>416</v>
          </cell>
          <cell r="Z209">
            <v>40421</v>
          </cell>
          <cell r="AE209">
            <v>217</v>
          </cell>
          <cell r="AF209">
            <v>416</v>
          </cell>
          <cell r="AI209">
            <v>40451</v>
          </cell>
          <cell r="AN209">
            <v>217</v>
          </cell>
          <cell r="AO209">
            <v>416</v>
          </cell>
          <cell r="AR209">
            <v>40482</v>
          </cell>
          <cell r="AW209">
            <v>217</v>
          </cell>
          <cell r="AX209">
            <v>416</v>
          </cell>
          <cell r="BA209">
            <v>40512</v>
          </cell>
          <cell r="BF209">
            <v>217</v>
          </cell>
          <cell r="BG209">
            <v>416</v>
          </cell>
          <cell r="BJ209">
            <v>40543</v>
          </cell>
          <cell r="BO209">
            <v>217</v>
          </cell>
          <cell r="BP209">
            <v>416</v>
          </cell>
          <cell r="BS209">
            <v>40574</v>
          </cell>
          <cell r="BX209">
            <v>217</v>
          </cell>
          <cell r="BY209">
            <v>416</v>
          </cell>
          <cell r="CB209">
            <v>40602</v>
          </cell>
          <cell r="CG209">
            <v>217</v>
          </cell>
          <cell r="CH209">
            <v>416</v>
          </cell>
          <cell r="CK209">
            <v>40633</v>
          </cell>
          <cell r="CP209">
            <v>217</v>
          </cell>
          <cell r="CQ209">
            <v>416</v>
          </cell>
          <cell r="CT209">
            <v>40663</v>
          </cell>
          <cell r="CY209">
            <v>217</v>
          </cell>
          <cell r="CZ209">
            <v>416</v>
          </cell>
          <cell r="DC209">
            <v>40694</v>
          </cell>
          <cell r="DH209">
            <v>217</v>
          </cell>
          <cell r="DI209">
            <v>416</v>
          </cell>
          <cell r="DL209">
            <v>40724</v>
          </cell>
        </row>
        <row r="211">
          <cell r="J211" t="str">
            <v>Account</v>
          </cell>
          <cell r="K211" t="str">
            <v>Dept</v>
          </cell>
          <cell r="L211" t="str">
            <v>Sum Amount</v>
          </cell>
          <cell r="M211" t="str">
            <v>Trans</v>
          </cell>
          <cell r="N211" t="str">
            <v>Product</v>
          </cell>
          <cell r="O211" t="str">
            <v>Sum Stat Amt</v>
          </cell>
          <cell r="P211" t="str">
            <v>Period</v>
          </cell>
          <cell r="Q211" t="str">
            <v>Date</v>
          </cell>
          <cell r="S211" t="str">
            <v>Account</v>
          </cell>
          <cell r="T211" t="str">
            <v>Dept</v>
          </cell>
          <cell r="U211" t="str">
            <v>Sum Amount</v>
          </cell>
          <cell r="V211" t="str">
            <v>Trans</v>
          </cell>
          <cell r="W211" t="str">
            <v>Product</v>
          </cell>
          <cell r="X211" t="str">
            <v>Sum Stat Amt</v>
          </cell>
          <cell r="Y211" t="str">
            <v>Period</v>
          </cell>
          <cell r="Z211" t="str">
            <v>Date</v>
          </cell>
          <cell r="AB211" t="str">
            <v>Account</v>
          </cell>
          <cell r="AC211" t="str">
            <v>Dept</v>
          </cell>
          <cell r="AD211" t="str">
            <v>Sum Amount</v>
          </cell>
          <cell r="AE211" t="str">
            <v>Trans</v>
          </cell>
          <cell r="AF211" t="str">
            <v>Product</v>
          </cell>
          <cell r="AG211" t="str">
            <v>Sum Stat Amt</v>
          </cell>
          <cell r="AH211" t="str">
            <v>Period</v>
          </cell>
          <cell r="AI211" t="str">
            <v>Date</v>
          </cell>
          <cell r="AK211" t="str">
            <v>Account</v>
          </cell>
          <cell r="AL211" t="str">
            <v>Dept</v>
          </cell>
          <cell r="AM211" t="str">
            <v>Sum Amount</v>
          </cell>
          <cell r="AN211" t="str">
            <v>Trans</v>
          </cell>
          <cell r="AO211" t="str">
            <v>Product</v>
          </cell>
          <cell r="AP211" t="str">
            <v>Sum Stat Amt</v>
          </cell>
          <cell r="AQ211" t="str">
            <v>Period</v>
          </cell>
          <cell r="AR211" t="str">
            <v>Date</v>
          </cell>
          <cell r="AT211" t="str">
            <v>Account</v>
          </cell>
          <cell r="AU211" t="str">
            <v>Dept</v>
          </cell>
          <cell r="AV211" t="str">
            <v>Sum Amount</v>
          </cell>
          <cell r="AW211" t="str">
            <v>Trans</v>
          </cell>
          <cell r="AX211" t="str">
            <v>Product</v>
          </cell>
          <cell r="AY211" t="str">
            <v>Sum Stat Amt</v>
          </cell>
          <cell r="AZ211" t="str">
            <v>Period</v>
          </cell>
          <cell r="BA211" t="str">
            <v>Date</v>
          </cell>
          <cell r="BC211" t="str">
            <v>Account</v>
          </cell>
          <cell r="BD211" t="str">
            <v>Dept</v>
          </cell>
          <cell r="BE211" t="str">
            <v>Sum Amount</v>
          </cell>
          <cell r="BF211" t="str">
            <v>Trans</v>
          </cell>
          <cell r="BG211" t="str">
            <v>Product</v>
          </cell>
          <cell r="BH211" t="str">
            <v>Sum Stat Amt</v>
          </cell>
          <cell r="BI211" t="str">
            <v>Period</v>
          </cell>
          <cell r="BJ211" t="str">
            <v>Date</v>
          </cell>
          <cell r="BL211" t="str">
            <v>Account</v>
          </cell>
          <cell r="BM211" t="str">
            <v>Dept</v>
          </cell>
          <cell r="BN211" t="str">
            <v>Sum Amount</v>
          </cell>
          <cell r="BO211" t="str">
            <v>Trans</v>
          </cell>
          <cell r="BP211" t="str">
            <v>Product</v>
          </cell>
          <cell r="BQ211" t="str">
            <v>Sum Stat Amt</v>
          </cell>
          <cell r="BR211" t="str">
            <v>Period</v>
          </cell>
          <cell r="BS211" t="str">
            <v>Date</v>
          </cell>
          <cell r="BU211" t="str">
            <v>Account</v>
          </cell>
          <cell r="BV211" t="str">
            <v>Dept</v>
          </cell>
          <cell r="BW211" t="str">
            <v>Sum Amount</v>
          </cell>
          <cell r="BX211" t="str">
            <v>Trans</v>
          </cell>
          <cell r="BY211" t="str">
            <v>Product</v>
          </cell>
          <cell r="BZ211" t="str">
            <v>Sum Stat Amt</v>
          </cell>
          <cell r="CA211" t="str">
            <v>Period</v>
          </cell>
          <cell r="CB211" t="str">
            <v>Date</v>
          </cell>
          <cell r="CD211" t="str">
            <v>Account</v>
          </cell>
          <cell r="CE211" t="str">
            <v>Dept</v>
          </cell>
          <cell r="CF211" t="str">
            <v>Sum Amount</v>
          </cell>
          <cell r="CG211" t="str">
            <v>Trans</v>
          </cell>
          <cell r="CH211" t="str">
            <v>Product</v>
          </cell>
          <cell r="CI211" t="str">
            <v>Sum Stat Amt</v>
          </cell>
          <cell r="CJ211" t="str">
            <v>Period</v>
          </cell>
          <cell r="CK211" t="str">
            <v>Date</v>
          </cell>
          <cell r="CM211" t="str">
            <v>Account</v>
          </cell>
          <cell r="CN211" t="str">
            <v>Dept</v>
          </cell>
          <cell r="CO211" t="str">
            <v>Sum Amount</v>
          </cell>
          <cell r="CP211" t="str">
            <v>Trans</v>
          </cell>
          <cell r="CQ211" t="str">
            <v>Product</v>
          </cell>
          <cell r="CR211" t="str">
            <v>Sum Stat Amt</v>
          </cell>
          <cell r="CS211" t="str">
            <v>Period</v>
          </cell>
          <cell r="CT211" t="str">
            <v>Date</v>
          </cell>
          <cell r="CV211" t="str">
            <v>Account</v>
          </cell>
          <cell r="CW211" t="str">
            <v>Dept</v>
          </cell>
          <cell r="CX211" t="str">
            <v>Sum Amount</v>
          </cell>
          <cell r="CY211" t="str">
            <v>Trans</v>
          </cell>
          <cell r="CZ211" t="str">
            <v>Product</v>
          </cell>
          <cell r="DA211" t="str">
            <v>Sum Stat Amt</v>
          </cell>
          <cell r="DB211" t="str">
            <v>Period</v>
          </cell>
          <cell r="DC211" t="str">
            <v>Date</v>
          </cell>
          <cell r="DE211" t="str">
            <v>Account</v>
          </cell>
          <cell r="DF211" t="str">
            <v>Dept</v>
          </cell>
          <cell r="DG211" t="str">
            <v>Sum Amount</v>
          </cell>
          <cell r="DH211" t="str">
            <v>Trans</v>
          </cell>
          <cell r="DI211" t="str">
            <v>Product</v>
          </cell>
          <cell r="DJ211" t="str">
            <v>Sum Stat Amt</v>
          </cell>
          <cell r="DK211" t="str">
            <v>Period</v>
          </cell>
          <cell r="DL211" t="str">
            <v>Date</v>
          </cell>
        </row>
        <row r="212">
          <cell r="M212">
            <v>210</v>
          </cell>
          <cell r="N212">
            <v>453</v>
          </cell>
          <cell r="Q212">
            <v>40390</v>
          </cell>
          <cell r="V212">
            <v>210</v>
          </cell>
          <cell r="W212">
            <v>453</v>
          </cell>
          <cell r="Z212">
            <v>40421</v>
          </cell>
          <cell r="AE212">
            <v>210</v>
          </cell>
          <cell r="AF212">
            <v>453</v>
          </cell>
          <cell r="AI212">
            <v>40451</v>
          </cell>
          <cell r="AN212">
            <v>210</v>
          </cell>
          <cell r="AO212">
            <v>453</v>
          </cell>
          <cell r="AR212">
            <v>40482</v>
          </cell>
          <cell r="AW212">
            <v>210</v>
          </cell>
          <cell r="AX212">
            <v>453</v>
          </cell>
          <cell r="BA212">
            <v>40512</v>
          </cell>
          <cell r="BF212">
            <v>210</v>
          </cell>
          <cell r="BG212">
            <v>453</v>
          </cell>
          <cell r="BJ212">
            <v>40543</v>
          </cell>
          <cell r="BO212">
            <v>210</v>
          </cell>
          <cell r="BP212">
            <v>453</v>
          </cell>
          <cell r="BS212">
            <v>40574</v>
          </cell>
          <cell r="BX212">
            <v>210</v>
          </cell>
          <cell r="BY212">
            <v>453</v>
          </cell>
          <cell r="CB212">
            <v>40602</v>
          </cell>
          <cell r="CG212">
            <v>210</v>
          </cell>
          <cell r="CH212">
            <v>453</v>
          </cell>
          <cell r="CK212">
            <v>40633</v>
          </cell>
          <cell r="CP212">
            <v>210</v>
          </cell>
          <cell r="CQ212">
            <v>453</v>
          </cell>
          <cell r="CT212">
            <v>40663</v>
          </cell>
          <cell r="CY212">
            <v>210</v>
          </cell>
          <cell r="CZ212">
            <v>453</v>
          </cell>
          <cell r="DC212">
            <v>40694</v>
          </cell>
          <cell r="DH212">
            <v>210</v>
          </cell>
          <cell r="DI212">
            <v>453</v>
          </cell>
          <cell r="DL212">
            <v>40724</v>
          </cell>
        </row>
      </sheetData>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List"/>
      <sheetName val="IT Account"/>
      <sheetName val="F Account"/>
      <sheetName val="Multi History"/>
      <sheetName val="History"/>
      <sheetName val="F&amp;I Henery Hub"/>
      <sheetName val="Rates-Meter Categories-Charges"/>
      <sheetName val="Test Sheet"/>
      <sheetName val="Tax Table"/>
      <sheetName val="Rep Information"/>
      <sheetName val="Henry Hub Data"/>
      <sheetName val="Input HHDATA"/>
    </sheetNames>
    <sheetDataSet>
      <sheetData sheetId="0" refreshError="1"/>
      <sheetData sheetId="1" refreshError="1"/>
      <sheetData sheetId="2" refreshError="1"/>
      <sheetData sheetId="3" refreshError="1"/>
      <sheetData sheetId="4" refreshError="1"/>
      <sheetData sheetId="5" refreshError="1"/>
      <sheetData sheetId="6" refreshError="1">
        <row r="53">
          <cell r="E53">
            <v>0.21317</v>
          </cell>
        </row>
        <row r="54">
          <cell r="E54">
            <v>0.19833999999999999</v>
          </cell>
        </row>
        <row r="55">
          <cell r="E55">
            <v>0.13486999999999999</v>
          </cell>
        </row>
        <row r="56">
          <cell r="E56">
            <v>3.6769999999999997E-2</v>
          </cell>
        </row>
      </sheetData>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Report"/>
      <sheetName val="COS Detail"/>
      <sheetName val="COS Sum"/>
      <sheetName val="Alloc"/>
      <sheetName val="Model"/>
      <sheetName val="Summaries-Wyoming"/>
      <sheetName val="Summaries-Utah"/>
      <sheetName val="Taxes"/>
      <sheetName val="Expenses"/>
      <sheetName val="Adjustments"/>
      <sheetName val="1-Rate Base"/>
      <sheetName val="2-Und Stor"/>
      <sheetName val="3-Wexpro"/>
      <sheetName val="4-Sale of Prop"/>
      <sheetName val="5-OakCity"/>
      <sheetName val="6-Bad Debt"/>
      <sheetName val="7-Other Rev"/>
      <sheetName val="8-Revenue"/>
      <sheetName val="REV_SUMMARY"/>
      <sheetName val="TA Rev Avg OR"/>
      <sheetName val="TA Rev YE"/>
      <sheetName val="Hist Rev"/>
      <sheetName val="2003 REV RUN"/>
      <sheetName val="2004 REV RUN"/>
      <sheetName val="9-Min Bills"/>
      <sheetName val="10-Bank Vac"/>
      <sheetName val="11-Labor Ann"/>
      <sheetName val="12-Incentive"/>
      <sheetName val="13-Phantom"/>
      <sheetName val="14-Tickets"/>
      <sheetName val="15-Affiliate ROR"/>
      <sheetName val="16-QES"/>
      <sheetName val="17-ST TAX"/>
      <sheetName val="18-CO2"/>
      <sheetName val="19-Advertising"/>
      <sheetName val="20-Donations"/>
      <sheetName val="21-GTI"/>
      <sheetName val="22-Reserve Acc"/>
      <sheetName val="23-Postage"/>
      <sheetName val="24-Depreciation"/>
      <sheetName val="25-QPEC Labor"/>
      <sheetName val="27-WYO 282"/>
      <sheetName val="28-Capital Str"/>
      <sheetName val="Utah Allocation"/>
      <sheetName val="Cost of Service"/>
      <sheetName val="ALLOCATIONS&amp;PRETAX"/>
      <sheetName val="TABLE"/>
      <sheetName val="PRINT MACRO"/>
      <sheetName val="Model Checks"/>
    </sheetNames>
    <sheetDataSet>
      <sheetData sheetId="0"/>
      <sheetData sheetId="1"/>
      <sheetData sheetId="2"/>
      <sheetData sheetId="3"/>
      <sheetData sheetId="4"/>
      <sheetData sheetId="5"/>
      <sheetData sheetId="6"/>
      <sheetData sheetId="7"/>
      <sheetData sheetId="8"/>
      <sheetData sheetId="9" refreshError="1">
        <row r="372">
          <cell r="G372">
            <v>1785903.15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Bill Factor Data &amp; Summary"/>
      <sheetName val="Criteria"/>
      <sheetName val="Pivot"/>
    </sheetNames>
    <sheetDataSet>
      <sheetData sheetId="0" refreshError="1"/>
      <sheetData sheetId="1" refreshError="1"/>
      <sheetData sheetId="2" refreshError="1">
        <row r="2">
          <cell r="A2" t="str">
            <v>Mo</v>
          </cell>
          <cell r="B2" t="str">
            <v>St</v>
          </cell>
          <cell r="C2" t="str">
            <v>Rate</v>
          </cell>
        </row>
        <row r="3">
          <cell r="A3">
            <v>1</v>
          </cell>
          <cell r="B3" t="str">
            <v>UT</v>
          </cell>
          <cell r="C3" t="str">
            <v xml:space="preserve">GSR </v>
          </cell>
        </row>
        <row r="4">
          <cell r="A4">
            <v>2</v>
          </cell>
          <cell r="B4" t="str">
            <v>UT</v>
          </cell>
          <cell r="C4" t="str">
            <v xml:space="preserve">GSR </v>
          </cell>
        </row>
        <row r="5">
          <cell r="A5">
            <v>3</v>
          </cell>
          <cell r="B5" t="str">
            <v>UT</v>
          </cell>
          <cell r="C5" t="str">
            <v xml:space="preserve">GSR </v>
          </cell>
        </row>
        <row r="6">
          <cell r="A6">
            <v>11</v>
          </cell>
          <cell r="B6" t="str">
            <v>UT</v>
          </cell>
          <cell r="C6" t="str">
            <v xml:space="preserve">GSR </v>
          </cell>
        </row>
        <row r="7">
          <cell r="A7">
            <v>12</v>
          </cell>
          <cell r="B7" t="str">
            <v>UT</v>
          </cell>
          <cell r="C7" t="str">
            <v xml:space="preserve">GSR </v>
          </cell>
        </row>
        <row r="10">
          <cell r="A10" t="str">
            <v>Mo</v>
          </cell>
          <cell r="B10" t="str">
            <v>St</v>
          </cell>
          <cell r="C10" t="str">
            <v>Rate</v>
          </cell>
        </row>
        <row r="11">
          <cell r="A11">
            <v>4</v>
          </cell>
          <cell r="B11" t="str">
            <v>UT</v>
          </cell>
          <cell r="C11" t="str">
            <v xml:space="preserve">GSR </v>
          </cell>
        </row>
        <row r="12">
          <cell r="A12">
            <v>5</v>
          </cell>
          <cell r="B12" t="str">
            <v>UT</v>
          </cell>
          <cell r="C12" t="str">
            <v xml:space="preserve">GSR </v>
          </cell>
        </row>
        <row r="13">
          <cell r="A13">
            <v>6</v>
          </cell>
          <cell r="B13" t="str">
            <v>UT</v>
          </cell>
          <cell r="C13" t="str">
            <v xml:space="preserve">GSR </v>
          </cell>
        </row>
        <row r="14">
          <cell r="A14">
            <v>7</v>
          </cell>
          <cell r="B14" t="str">
            <v>UT</v>
          </cell>
          <cell r="C14" t="str">
            <v xml:space="preserve">GSR </v>
          </cell>
        </row>
        <row r="15">
          <cell r="A15">
            <v>8</v>
          </cell>
          <cell r="B15" t="str">
            <v>UT</v>
          </cell>
          <cell r="C15" t="str">
            <v xml:space="preserve">GSR </v>
          </cell>
        </row>
        <row r="16">
          <cell r="A16">
            <v>9</v>
          </cell>
          <cell r="B16" t="str">
            <v>UT</v>
          </cell>
          <cell r="C16" t="str">
            <v xml:space="preserve">GSR </v>
          </cell>
        </row>
        <row r="17">
          <cell r="A17">
            <v>10</v>
          </cell>
          <cell r="B17" t="str">
            <v>UT</v>
          </cell>
          <cell r="C17" t="str">
            <v xml:space="preserve">GSR </v>
          </cell>
        </row>
        <row r="38">
          <cell r="A38" t="str">
            <v>Mo</v>
          </cell>
          <cell r="B38" t="str">
            <v>St</v>
          </cell>
          <cell r="C38" t="str">
            <v>Rate</v>
          </cell>
          <cell r="E38" t="str">
            <v>Mo</v>
          </cell>
          <cell r="F38" t="str">
            <v>St</v>
          </cell>
          <cell r="G38" t="str">
            <v>Rate</v>
          </cell>
        </row>
        <row r="39">
          <cell r="A39">
            <v>1</v>
          </cell>
          <cell r="B39" t="str">
            <v>UT</v>
          </cell>
          <cell r="C39" t="str">
            <v xml:space="preserve">GSC </v>
          </cell>
          <cell r="E39">
            <v>4</v>
          </cell>
          <cell r="F39" t="str">
            <v>UT</v>
          </cell>
          <cell r="G39" t="str">
            <v xml:space="preserve">GSC </v>
          </cell>
        </row>
        <row r="40">
          <cell r="A40">
            <v>2</v>
          </cell>
          <cell r="B40" t="str">
            <v>UT</v>
          </cell>
          <cell r="C40" t="str">
            <v xml:space="preserve">GSC </v>
          </cell>
          <cell r="E40">
            <v>5</v>
          </cell>
          <cell r="F40" t="str">
            <v>UT</v>
          </cell>
          <cell r="G40" t="str">
            <v xml:space="preserve">GSC </v>
          </cell>
        </row>
        <row r="41">
          <cell r="A41">
            <v>3</v>
          </cell>
          <cell r="B41" t="str">
            <v>UT</v>
          </cell>
          <cell r="C41" t="str">
            <v xml:space="preserve">GSC </v>
          </cell>
          <cell r="E41">
            <v>6</v>
          </cell>
          <cell r="F41" t="str">
            <v>UT</v>
          </cell>
          <cell r="G41" t="str">
            <v xml:space="preserve">GSC </v>
          </cell>
        </row>
        <row r="42">
          <cell r="A42">
            <v>11</v>
          </cell>
          <cell r="B42" t="str">
            <v>UT</v>
          </cell>
          <cell r="C42" t="str">
            <v xml:space="preserve">GSC </v>
          </cell>
          <cell r="E42">
            <v>7</v>
          </cell>
          <cell r="F42" t="str">
            <v>UT</v>
          </cell>
          <cell r="G42" t="str">
            <v xml:space="preserve">GSC </v>
          </cell>
        </row>
        <row r="43">
          <cell r="A43">
            <v>12</v>
          </cell>
          <cell r="B43" t="str">
            <v>UT</v>
          </cell>
          <cell r="C43" t="str">
            <v xml:space="preserve">GSC </v>
          </cell>
          <cell r="E43">
            <v>8</v>
          </cell>
          <cell r="F43" t="str">
            <v>UT</v>
          </cell>
          <cell r="G43" t="str">
            <v xml:space="preserve">GSC </v>
          </cell>
        </row>
        <row r="44">
          <cell r="E44">
            <v>9</v>
          </cell>
          <cell r="F44" t="str">
            <v>UT</v>
          </cell>
          <cell r="G44" t="str">
            <v xml:space="preserve">GSC </v>
          </cell>
        </row>
        <row r="45">
          <cell r="E45">
            <v>10</v>
          </cell>
          <cell r="F45" t="str">
            <v>UT</v>
          </cell>
          <cell r="G45" t="str">
            <v xml:space="preserve">GSC </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Report"/>
      <sheetName val="Sheet1"/>
      <sheetName val="ROR-Model"/>
      <sheetName val="Summaries"/>
      <sheetName val="Adjustments"/>
      <sheetName val="Rate Base"/>
      <sheetName val="EXPENSES"/>
      <sheetName val="PROJECTED EXPENSES"/>
      <sheetName val="RB FORECAST"/>
      <sheetName val="101_106 PROJECTION"/>
      <sheetName val="108_111 Projection"/>
      <sheetName val="PROJECTED ACC 252 (CONTR)"/>
      <sheetName val="190_255_282 FORECAST"/>
      <sheetName val="Labor Forecast"/>
      <sheetName val="ENERGY EFFICIENCY SERVICES ADJ"/>
      <sheetName val="Corporate Overhead"/>
      <sheetName val="Other Taxes"/>
      <sheetName val="Taxes"/>
      <sheetName val="Und Stor"/>
      <sheetName val="Wexpro"/>
      <sheetName val="RESERVE ACCRUAL"/>
      <sheetName val="Donations"/>
      <sheetName val="Advertising"/>
      <sheetName val="Incentive"/>
      <sheetName val="Sporting Events"/>
      <sheetName val="Revenue"/>
      <sheetName val="Booked DEC 2017 Rev"/>
      <sheetName val="AVG Proj Rev 2018 with CET"/>
      <sheetName val="AVG Projected Rev 2019 with CET"/>
      <sheetName val="Other Rev"/>
      <sheetName val="Utah Bad Debt"/>
      <sheetName val="Capital Str"/>
      <sheetName val="Utah Allocation"/>
      <sheetName val="ALLOCATIONS&amp;PRETAX"/>
      <sheetName val="Transition Costs"/>
      <sheetName val="Optional Adjustment 2"/>
      <sheetName val="Optional Adjustment 3"/>
      <sheetName val="Optional Adjustment 4"/>
      <sheetName val="Optional Adjustment 5"/>
      <sheetName val="Optional Adjustment 6"/>
      <sheetName val="Optional Adjustment 7"/>
      <sheetName val="Optional Adjustment 8"/>
      <sheetName val="Optional Adjustment 9"/>
      <sheetName val="Optional Adjustment 10"/>
      <sheetName val="Optional Adjustment 11"/>
      <sheetName val="Optional Adjustment 12"/>
      <sheetName val="Optional Adjustment 13"/>
      <sheetName val="Optional Adjustment 14"/>
      <sheetName val="Optional Adjustment 15"/>
      <sheetName val="Optional Adjustment 16"/>
      <sheetName val="Optional Adjustment 17"/>
      <sheetName val="Optional Adjustment 18"/>
      <sheetName val="Optional Adjustment 19"/>
      <sheetName val="Optional Adjustment 20"/>
      <sheetName val="Optional Adjustment 21"/>
      <sheetName val="Optional Adjustment 22"/>
      <sheetName val="Optional Adjustment 23"/>
      <sheetName val="Optional Adjustment 24"/>
      <sheetName val="Optional Adjustment 25"/>
      <sheetName val="Optional Adjustment 26"/>
      <sheetName val="Optional Adjustment 27"/>
      <sheetName val="Labor Adjustment ROO"/>
      <sheetName val="COS REVRUN"/>
    </sheetNames>
    <sheetDataSet>
      <sheetData sheetId="0">
        <row r="10">
          <cell r="H10">
            <v>4</v>
          </cell>
          <cell r="I10" t="str">
            <v>4 - A</v>
          </cell>
          <cell r="J10">
            <v>5</v>
          </cell>
          <cell r="K10" t="str">
            <v>5 - A</v>
          </cell>
          <cell r="L10">
            <v>6</v>
          </cell>
          <cell r="M10" t="str">
            <v>6 - A</v>
          </cell>
          <cell r="O10">
            <v>1</v>
          </cell>
        </row>
        <row r="11">
          <cell r="H11" t="str">
            <v>Utah</v>
          </cell>
          <cell r="I11">
            <v>0</v>
          </cell>
          <cell r="J11" t="str">
            <v>Utah</v>
          </cell>
          <cell r="K11">
            <v>0</v>
          </cell>
          <cell r="L11" t="str">
            <v>Utah</v>
          </cell>
          <cell r="M11">
            <v>0</v>
          </cell>
          <cell r="O11">
            <v>2</v>
          </cell>
        </row>
        <row r="12">
          <cell r="H12">
            <v>43100</v>
          </cell>
          <cell r="I12">
            <v>0</v>
          </cell>
          <cell r="J12">
            <v>43465</v>
          </cell>
          <cell r="K12">
            <v>0</v>
          </cell>
          <cell r="L12">
            <v>43830</v>
          </cell>
          <cell r="M12">
            <v>0</v>
          </cell>
          <cell r="O12">
            <v>3</v>
          </cell>
        </row>
        <row r="13">
          <cell r="H13">
            <v>0</v>
          </cell>
          <cell r="I13">
            <v>0</v>
          </cell>
          <cell r="J13">
            <v>0</v>
          </cell>
          <cell r="K13">
            <v>0</v>
          </cell>
          <cell r="L13">
            <v>0</v>
          </cell>
          <cell r="M13">
            <v>0</v>
          </cell>
          <cell r="O13">
            <v>4</v>
          </cell>
        </row>
        <row r="14">
          <cell r="H14">
            <v>0</v>
          </cell>
          <cell r="I14">
            <v>0</v>
          </cell>
          <cell r="J14">
            <v>0</v>
          </cell>
          <cell r="K14">
            <v>0</v>
          </cell>
          <cell r="L14">
            <v>0</v>
          </cell>
          <cell r="M14">
            <v>0</v>
          </cell>
          <cell r="O14">
            <v>5</v>
          </cell>
        </row>
        <row r="15">
          <cell r="H15">
            <v>0</v>
          </cell>
          <cell r="I15">
            <v>0</v>
          </cell>
          <cell r="J15">
            <v>0</v>
          </cell>
          <cell r="K15">
            <v>0</v>
          </cell>
          <cell r="L15">
            <v>0</v>
          </cell>
          <cell r="M15">
            <v>0</v>
          </cell>
          <cell r="O15">
            <v>6</v>
          </cell>
        </row>
        <row r="16">
          <cell r="H16" t="str">
            <v>DEC 2017 Adjusted Avg  Results</v>
          </cell>
          <cell r="I16">
            <v>0</v>
          </cell>
          <cell r="J16" t="str">
            <v>DEC 2018 Adjusted Avg  Results</v>
          </cell>
          <cell r="K16">
            <v>0</v>
          </cell>
          <cell r="L16" t="str">
            <v>DEC 2019 Adjusted Avg  Results</v>
          </cell>
          <cell r="M16">
            <v>0</v>
          </cell>
          <cell r="O16">
            <v>7</v>
          </cell>
        </row>
        <row r="17">
          <cell r="H17">
            <v>0</v>
          </cell>
          <cell r="I17">
            <v>0</v>
          </cell>
          <cell r="J17">
            <v>0</v>
          </cell>
          <cell r="K17">
            <v>0</v>
          </cell>
          <cell r="L17">
            <v>0</v>
          </cell>
          <cell r="M17">
            <v>0</v>
          </cell>
          <cell r="O17">
            <v>8</v>
          </cell>
        </row>
        <row r="18">
          <cell r="H18">
            <v>0</v>
          </cell>
          <cell r="I18">
            <v>0</v>
          </cell>
          <cell r="J18">
            <v>0</v>
          </cell>
          <cell r="K18">
            <v>0</v>
          </cell>
          <cell r="L18">
            <v>0</v>
          </cell>
          <cell r="M18">
            <v>0</v>
          </cell>
          <cell r="O18">
            <v>9</v>
          </cell>
        </row>
        <row r="19">
          <cell r="H19">
            <v>9.8500000000000004E-2</v>
          </cell>
          <cell r="I19">
            <v>0</v>
          </cell>
          <cell r="J19">
            <v>9.8500000000000004E-2</v>
          </cell>
          <cell r="K19">
            <v>0</v>
          </cell>
          <cell r="L19">
            <v>9.8500000000000004E-2</v>
          </cell>
          <cell r="M19">
            <v>0</v>
          </cell>
          <cell r="O19">
            <v>10</v>
          </cell>
        </row>
        <row r="20">
          <cell r="H20">
            <v>0.35</v>
          </cell>
          <cell r="I20">
            <v>0</v>
          </cell>
          <cell r="J20">
            <v>0.21</v>
          </cell>
          <cell r="K20">
            <v>0</v>
          </cell>
          <cell r="L20">
            <v>0.21</v>
          </cell>
          <cell r="M20">
            <v>0</v>
          </cell>
          <cell r="O20">
            <v>11</v>
          </cell>
        </row>
        <row r="21">
          <cell r="H21">
            <v>1.0149999999999999</v>
          </cell>
          <cell r="I21">
            <v>0</v>
          </cell>
          <cell r="J21">
            <v>1.0149999999999999</v>
          </cell>
          <cell r="K21">
            <v>0</v>
          </cell>
          <cell r="L21">
            <v>1.0149999999999999</v>
          </cell>
          <cell r="M21">
            <v>0</v>
          </cell>
          <cell r="O21">
            <v>12</v>
          </cell>
        </row>
        <row r="22">
          <cell r="H22">
            <v>2.0388824180169176E-3</v>
          </cell>
          <cell r="I22">
            <v>0</v>
          </cell>
          <cell r="J22">
            <v>2.0388824180169176E-3</v>
          </cell>
          <cell r="K22">
            <v>0</v>
          </cell>
          <cell r="L22">
            <v>2.0388824180169176E-3</v>
          </cell>
          <cell r="M22">
            <v>0</v>
          </cell>
          <cell r="O22">
            <v>13</v>
          </cell>
        </row>
        <row r="23">
          <cell r="H23">
            <v>0</v>
          </cell>
          <cell r="I23">
            <v>0</v>
          </cell>
          <cell r="J23">
            <v>0</v>
          </cell>
          <cell r="K23">
            <v>0</v>
          </cell>
          <cell r="L23">
            <v>0</v>
          </cell>
          <cell r="M23">
            <v>0</v>
          </cell>
          <cell r="O23">
            <v>14</v>
          </cell>
        </row>
        <row r="24">
          <cell r="H24">
            <v>0</v>
          </cell>
          <cell r="I24">
            <v>0</v>
          </cell>
          <cell r="J24">
            <v>0</v>
          </cell>
          <cell r="K24">
            <v>0</v>
          </cell>
          <cell r="L24">
            <v>0</v>
          </cell>
          <cell r="M24">
            <v>0</v>
          </cell>
          <cell r="O24">
            <v>15</v>
          </cell>
        </row>
        <row r="25">
          <cell r="A25">
            <v>0</v>
          </cell>
          <cell r="B25" t="str">
            <v>Adjustments</v>
          </cell>
          <cell r="C25" t="str">
            <v>Go To Adjustment</v>
          </cell>
          <cell r="D25">
            <v>0</v>
          </cell>
          <cell r="E25">
            <v>0</v>
          </cell>
          <cell r="F25">
            <v>0</v>
          </cell>
          <cell r="H25">
            <v>0</v>
          </cell>
          <cell r="I25">
            <v>0</v>
          </cell>
          <cell r="J25">
            <v>0</v>
          </cell>
          <cell r="K25">
            <v>0</v>
          </cell>
          <cell r="L25">
            <v>0</v>
          </cell>
          <cell r="M25">
            <v>0</v>
          </cell>
          <cell r="O25">
            <v>16</v>
          </cell>
        </row>
        <row r="26">
          <cell r="A26">
            <v>0</v>
          </cell>
          <cell r="B26">
            <v>0</v>
          </cell>
          <cell r="C26">
            <v>0</v>
          </cell>
          <cell r="D26">
            <v>0</v>
          </cell>
          <cell r="E26">
            <v>0</v>
          </cell>
          <cell r="F26">
            <v>0</v>
          </cell>
          <cell r="H26">
            <v>0</v>
          </cell>
          <cell r="I26">
            <v>0</v>
          </cell>
          <cell r="J26">
            <v>0</v>
          </cell>
          <cell r="K26">
            <v>0</v>
          </cell>
          <cell r="L26">
            <v>0</v>
          </cell>
          <cell r="M26">
            <v>0</v>
          </cell>
          <cell r="O26">
            <v>17</v>
          </cell>
        </row>
        <row r="27">
          <cell r="A27">
            <v>1</v>
          </cell>
          <cell r="B27" t="str">
            <v>AVG RB DEC 2019</v>
          </cell>
          <cell r="C27" t="str">
            <v>RATE BASE</v>
          </cell>
          <cell r="D27">
            <v>0</v>
          </cell>
          <cell r="E27" t="str">
            <v>Y</v>
          </cell>
          <cell r="F27" t="str">
            <v>AVG RB DEC 2019</v>
          </cell>
          <cell r="H27" t="str">
            <v>AVG RB DEC 2017</v>
          </cell>
          <cell r="I27" t="str">
            <v>Y</v>
          </cell>
          <cell r="J27" t="str">
            <v>AVG RB DEC 2018</v>
          </cell>
          <cell r="K27" t="str">
            <v>Y</v>
          </cell>
          <cell r="L27" t="str">
            <v>AVG RB DEC 2019</v>
          </cell>
          <cell r="M27" t="str">
            <v>Y</v>
          </cell>
          <cell r="O27">
            <v>18</v>
          </cell>
        </row>
        <row r="28">
          <cell r="A28">
            <v>2</v>
          </cell>
          <cell r="B28" t="str">
            <v>Expense 2019</v>
          </cell>
          <cell r="C28" t="str">
            <v>Expense Adjustment</v>
          </cell>
          <cell r="D28">
            <v>0</v>
          </cell>
          <cell r="E28" t="str">
            <v>Y</v>
          </cell>
          <cell r="F28" t="str">
            <v>Expense 2019</v>
          </cell>
          <cell r="H28" t="str">
            <v>Expense 2017</v>
          </cell>
          <cell r="I28" t="str">
            <v>N</v>
          </cell>
          <cell r="J28" t="str">
            <v>Expense 2018</v>
          </cell>
          <cell r="K28" t="str">
            <v>Y</v>
          </cell>
          <cell r="L28" t="str">
            <v>Expense 2019</v>
          </cell>
          <cell r="M28" t="str">
            <v>Y</v>
          </cell>
          <cell r="O28">
            <v>19</v>
          </cell>
        </row>
        <row r="29">
          <cell r="A29">
            <v>3</v>
          </cell>
          <cell r="B29" t="str">
            <v>AVG Projected Rev 2019 with CET</v>
          </cell>
          <cell r="C29" t="str">
            <v>REVENUE  ADJUSTMENT</v>
          </cell>
          <cell r="D29">
            <v>0</v>
          </cell>
          <cell r="E29" t="str">
            <v>Y</v>
          </cell>
          <cell r="F29" t="str">
            <v>AVG Projected Rev 2019 with CET</v>
          </cell>
          <cell r="H29" t="str">
            <v>Booked Rev 2017</v>
          </cell>
          <cell r="I29" t="str">
            <v>N</v>
          </cell>
          <cell r="J29" t="str">
            <v>AVG Projected Rev 2018 with CET</v>
          </cell>
          <cell r="K29" t="str">
            <v>Y</v>
          </cell>
          <cell r="L29" t="str">
            <v>AVG Projected Rev 2019 with CET</v>
          </cell>
          <cell r="M29" t="str">
            <v>Y</v>
          </cell>
          <cell r="O29">
            <v>20</v>
          </cell>
        </row>
        <row r="30">
          <cell r="A30">
            <v>4</v>
          </cell>
          <cell r="B30" t="str">
            <v>Underground Storage</v>
          </cell>
          <cell r="C30" t="str">
            <v>Underground Storage</v>
          </cell>
          <cell r="D30">
            <v>0</v>
          </cell>
          <cell r="E30" t="str">
            <v>Y</v>
          </cell>
          <cell r="F30" t="str">
            <v>Underground Storage</v>
          </cell>
          <cell r="H30" t="str">
            <v>Underground Storage</v>
          </cell>
          <cell r="I30" t="str">
            <v>Y</v>
          </cell>
          <cell r="J30" t="str">
            <v>Underground Storage</v>
          </cell>
          <cell r="K30" t="str">
            <v>Y</v>
          </cell>
          <cell r="L30" t="str">
            <v>Underground Storage</v>
          </cell>
          <cell r="M30" t="str">
            <v>Y</v>
          </cell>
          <cell r="O30">
            <v>21</v>
          </cell>
        </row>
        <row r="31">
          <cell r="A31">
            <v>5</v>
          </cell>
          <cell r="B31" t="str">
            <v>Wexpro</v>
          </cell>
          <cell r="C31" t="str">
            <v>3-Wexpro'!A1</v>
          </cell>
          <cell r="D31">
            <v>0</v>
          </cell>
          <cell r="E31" t="str">
            <v>Y</v>
          </cell>
          <cell r="F31" t="str">
            <v>Wexpro</v>
          </cell>
          <cell r="H31" t="str">
            <v>Wexpro</v>
          </cell>
          <cell r="I31" t="str">
            <v>Y</v>
          </cell>
          <cell r="J31" t="str">
            <v>Wexpro</v>
          </cell>
          <cell r="K31" t="str">
            <v>Y</v>
          </cell>
          <cell r="L31" t="str">
            <v>Wexpro</v>
          </cell>
          <cell r="M31" t="str">
            <v>Y</v>
          </cell>
          <cell r="O31">
            <v>22</v>
          </cell>
        </row>
        <row r="32">
          <cell r="A32">
            <v>6</v>
          </cell>
          <cell r="B32" t="str">
            <v>Energy Efficiency 2019</v>
          </cell>
          <cell r="C32" t="str">
            <v>Energy Efficiency</v>
          </cell>
          <cell r="D32">
            <v>0</v>
          </cell>
          <cell r="E32" t="str">
            <v>Y</v>
          </cell>
          <cell r="F32" t="str">
            <v>Energy Efficiency 2019</v>
          </cell>
          <cell r="H32" t="str">
            <v>Energy Efficiency 2017</v>
          </cell>
          <cell r="I32" t="str">
            <v>Y</v>
          </cell>
          <cell r="J32" t="str">
            <v>Energy Efficiency 2018</v>
          </cell>
          <cell r="K32" t="str">
            <v>Y</v>
          </cell>
          <cell r="L32" t="str">
            <v>Energy Efficiency 2019</v>
          </cell>
          <cell r="M32" t="str">
            <v>Y</v>
          </cell>
          <cell r="O32">
            <v>23</v>
          </cell>
        </row>
        <row r="33">
          <cell r="A33">
            <v>7</v>
          </cell>
          <cell r="B33" t="str">
            <v>Utah Bad Debt 2019</v>
          </cell>
          <cell r="C33" t="str">
            <v>Utah Bad Debt</v>
          </cell>
          <cell r="D33">
            <v>0</v>
          </cell>
          <cell r="E33" t="str">
            <v>Y</v>
          </cell>
          <cell r="F33" t="str">
            <v>Utah Bad Debt 2019</v>
          </cell>
          <cell r="H33" t="str">
            <v>Utah Bad Debt 2017</v>
          </cell>
          <cell r="I33" t="str">
            <v>Y</v>
          </cell>
          <cell r="J33" t="str">
            <v>Utah Bad Debt 2018</v>
          </cell>
          <cell r="K33" t="str">
            <v>Y</v>
          </cell>
          <cell r="L33" t="str">
            <v>Utah Bad Debt 2019</v>
          </cell>
          <cell r="M33" t="str">
            <v>Y</v>
          </cell>
          <cell r="O33">
            <v>24</v>
          </cell>
        </row>
        <row r="34">
          <cell r="A34">
            <v>8</v>
          </cell>
          <cell r="B34" t="str">
            <v>DEU Incentives 2019</v>
          </cell>
          <cell r="C34" t="str">
            <v>Incentives</v>
          </cell>
          <cell r="D34">
            <v>0</v>
          </cell>
          <cell r="E34" t="str">
            <v>Y</v>
          </cell>
          <cell r="F34" t="str">
            <v>DEU Incentives 2019</v>
          </cell>
          <cell r="H34" t="str">
            <v>DEU Incentives 2017</v>
          </cell>
          <cell r="I34" t="str">
            <v>Y</v>
          </cell>
          <cell r="J34" t="str">
            <v>DEU Incentives 2018</v>
          </cell>
          <cell r="K34" t="str">
            <v>Y</v>
          </cell>
          <cell r="L34" t="str">
            <v>DEU Incentives 2019</v>
          </cell>
          <cell r="M34" t="str">
            <v>Y</v>
          </cell>
          <cell r="O34">
            <v>25</v>
          </cell>
        </row>
        <row r="35">
          <cell r="A35">
            <v>9</v>
          </cell>
          <cell r="B35" t="str">
            <v>Sporting Events 2019</v>
          </cell>
          <cell r="C35" t="str">
            <v>Sporting Events</v>
          </cell>
          <cell r="D35">
            <v>0</v>
          </cell>
          <cell r="E35" t="str">
            <v>Y</v>
          </cell>
          <cell r="F35" t="str">
            <v>Sporting Events 2019</v>
          </cell>
          <cell r="H35" t="str">
            <v>Sporting Events 2017</v>
          </cell>
          <cell r="I35" t="str">
            <v>Y</v>
          </cell>
          <cell r="J35" t="str">
            <v>Sporting Events 2018</v>
          </cell>
          <cell r="K35" t="str">
            <v>Y</v>
          </cell>
          <cell r="L35" t="str">
            <v>Sporting Events 2019</v>
          </cell>
          <cell r="M35" t="str">
            <v>Y</v>
          </cell>
          <cell r="O35">
            <v>26</v>
          </cell>
        </row>
        <row r="36">
          <cell r="A36">
            <v>10</v>
          </cell>
          <cell r="B36" t="str">
            <v>Advertising 2019</v>
          </cell>
          <cell r="C36" t="str">
            <v>Advertising</v>
          </cell>
          <cell r="D36">
            <v>0</v>
          </cell>
          <cell r="E36" t="str">
            <v>Y</v>
          </cell>
          <cell r="F36" t="str">
            <v>Advertising 2019</v>
          </cell>
          <cell r="H36" t="str">
            <v>Advertising 2017</v>
          </cell>
          <cell r="I36" t="str">
            <v>Y</v>
          </cell>
          <cell r="J36" t="str">
            <v>Advertising 2018</v>
          </cell>
          <cell r="K36" t="str">
            <v>Y</v>
          </cell>
          <cell r="L36" t="str">
            <v>Advertising 2019</v>
          </cell>
          <cell r="M36" t="str">
            <v>Y</v>
          </cell>
          <cell r="O36">
            <v>27</v>
          </cell>
        </row>
        <row r="37">
          <cell r="A37">
            <v>11</v>
          </cell>
          <cell r="B37" t="str">
            <v>Donations &amp; Membership 2019</v>
          </cell>
          <cell r="C37" t="str">
            <v>Donations</v>
          </cell>
          <cell r="D37">
            <v>0</v>
          </cell>
          <cell r="E37" t="str">
            <v>Y</v>
          </cell>
          <cell r="F37" t="str">
            <v>Donations &amp; Membership 2019</v>
          </cell>
          <cell r="H37" t="str">
            <v>Donations &amp; Membership 2017</v>
          </cell>
          <cell r="I37" t="str">
            <v>Y</v>
          </cell>
          <cell r="J37" t="str">
            <v>Donations &amp; Membership 2018</v>
          </cell>
          <cell r="K37" t="str">
            <v>Y</v>
          </cell>
          <cell r="L37" t="str">
            <v>Donations &amp; Membership 2019</v>
          </cell>
          <cell r="M37" t="str">
            <v>Y</v>
          </cell>
          <cell r="O37">
            <v>28</v>
          </cell>
        </row>
        <row r="38">
          <cell r="A38">
            <v>12</v>
          </cell>
          <cell r="B38" t="str">
            <v>Reserve Accrual 2019</v>
          </cell>
          <cell r="C38" t="str">
            <v>RESERVE ACCRUAL</v>
          </cell>
          <cell r="D38">
            <v>0</v>
          </cell>
          <cell r="E38" t="str">
            <v>Y</v>
          </cell>
          <cell r="F38" t="str">
            <v>Reserve Accrual 2019</v>
          </cell>
          <cell r="H38" t="str">
            <v>Reserve Accrual 2017</v>
          </cell>
          <cell r="I38" t="str">
            <v>Y</v>
          </cell>
          <cell r="J38" t="str">
            <v>Reserve Accrual 2018</v>
          </cell>
          <cell r="K38" t="str">
            <v>Y</v>
          </cell>
          <cell r="L38" t="str">
            <v>Reserve Accrual 2019</v>
          </cell>
          <cell r="M38" t="str">
            <v>Y</v>
          </cell>
          <cell r="O38">
            <v>29</v>
          </cell>
        </row>
        <row r="39">
          <cell r="A39">
            <v>13</v>
          </cell>
          <cell r="B39" t="str">
            <v>Corporate Overhead 2019</v>
          </cell>
          <cell r="C39">
            <v>0</v>
          </cell>
          <cell r="D39">
            <v>0</v>
          </cell>
          <cell r="E39" t="str">
            <v>Y</v>
          </cell>
          <cell r="F39" t="str">
            <v>Corporate Overhead 2019</v>
          </cell>
          <cell r="H39" t="str">
            <v>Corporate Overhead 2017</v>
          </cell>
          <cell r="I39" t="str">
            <v>Y</v>
          </cell>
          <cell r="J39" t="str">
            <v>Corporate Overhead 2018</v>
          </cell>
          <cell r="K39" t="str">
            <v>Y</v>
          </cell>
          <cell r="L39" t="str">
            <v>Corporate Overhead 2019</v>
          </cell>
          <cell r="M39" t="str">
            <v>Y</v>
          </cell>
          <cell r="O39">
            <v>30</v>
          </cell>
        </row>
        <row r="40">
          <cell r="A40">
            <v>14</v>
          </cell>
          <cell r="B40" t="str">
            <v>2019 Transition</v>
          </cell>
          <cell r="C40">
            <v>0</v>
          </cell>
          <cell r="D40">
            <v>0</v>
          </cell>
          <cell r="E40" t="str">
            <v>Y</v>
          </cell>
          <cell r="F40" t="str">
            <v>2019 Transition</v>
          </cell>
          <cell r="H40" t="str">
            <v>2017 Transition</v>
          </cell>
          <cell r="I40" t="str">
            <v>Y</v>
          </cell>
          <cell r="J40" t="str">
            <v>2018 Transition</v>
          </cell>
          <cell r="K40" t="str">
            <v>Y</v>
          </cell>
          <cell r="L40" t="str">
            <v>2019 Transition</v>
          </cell>
          <cell r="M40" t="str">
            <v>Y</v>
          </cell>
          <cell r="O40">
            <v>31</v>
          </cell>
        </row>
        <row r="41">
          <cell r="A41">
            <v>15</v>
          </cell>
          <cell r="B41" t="str">
            <v>Optional Adjustment 2</v>
          </cell>
          <cell r="C41" t="str">
            <v>Optional Adjustment 2</v>
          </cell>
          <cell r="D41">
            <v>0</v>
          </cell>
          <cell r="E41" t="str">
            <v>N</v>
          </cell>
          <cell r="F41" t="str">
            <v>Optional Adjustment 2</v>
          </cell>
          <cell r="H41" t="str">
            <v>Optional Adjustment 2</v>
          </cell>
          <cell r="I41" t="str">
            <v>N</v>
          </cell>
          <cell r="J41" t="str">
            <v>Optional Adjustment 2</v>
          </cell>
          <cell r="K41" t="str">
            <v>N</v>
          </cell>
          <cell r="L41" t="str">
            <v>Optional Adjustment 2</v>
          </cell>
          <cell r="M41" t="str">
            <v>N</v>
          </cell>
          <cell r="O41">
            <v>32</v>
          </cell>
        </row>
        <row r="42">
          <cell r="A42">
            <v>16</v>
          </cell>
          <cell r="B42" t="str">
            <v>Optional Adjustment 3</v>
          </cell>
          <cell r="C42" t="str">
            <v>Optional Adjustment 3</v>
          </cell>
          <cell r="D42">
            <v>0</v>
          </cell>
          <cell r="E42" t="str">
            <v>N</v>
          </cell>
          <cell r="F42" t="str">
            <v>Optional Adjustment 3</v>
          </cell>
          <cell r="H42" t="str">
            <v>Optional Adjustment 3</v>
          </cell>
          <cell r="I42" t="str">
            <v>N</v>
          </cell>
          <cell r="J42" t="str">
            <v>Optional Adjustment 3</v>
          </cell>
          <cell r="K42" t="str">
            <v>N</v>
          </cell>
          <cell r="L42" t="str">
            <v>Optional Adjustment 3</v>
          </cell>
          <cell r="M42" t="str">
            <v>N</v>
          </cell>
          <cell r="O42">
            <v>33</v>
          </cell>
        </row>
        <row r="43">
          <cell r="A43">
            <v>17</v>
          </cell>
          <cell r="B43" t="str">
            <v>Optional Adjustment 4</v>
          </cell>
          <cell r="C43" t="str">
            <v>Optional Adjustment 4</v>
          </cell>
          <cell r="D43">
            <v>0</v>
          </cell>
          <cell r="E43" t="str">
            <v>N</v>
          </cell>
          <cell r="F43" t="str">
            <v>Optional Adjustment 4</v>
          </cell>
          <cell r="H43" t="str">
            <v>Optional Adjustment 4</v>
          </cell>
          <cell r="I43" t="str">
            <v>N</v>
          </cell>
          <cell r="J43" t="str">
            <v>Optional Adjustment 4</v>
          </cell>
          <cell r="K43" t="str">
            <v>N</v>
          </cell>
          <cell r="L43" t="str">
            <v>Optional Adjustment 4</v>
          </cell>
          <cell r="M43" t="str">
            <v>N</v>
          </cell>
          <cell r="O43">
            <v>34</v>
          </cell>
        </row>
        <row r="44">
          <cell r="A44">
            <v>18</v>
          </cell>
          <cell r="B44" t="str">
            <v>Optional Adjustment 5</v>
          </cell>
          <cell r="C44" t="str">
            <v>Optional Adjustment 5</v>
          </cell>
          <cell r="D44">
            <v>0</v>
          </cell>
          <cell r="E44" t="str">
            <v>N</v>
          </cell>
          <cell r="F44" t="str">
            <v>Optional Adjustment 5</v>
          </cell>
          <cell r="H44" t="str">
            <v>Optional Adjustment 5</v>
          </cell>
          <cell r="I44" t="str">
            <v>N</v>
          </cell>
          <cell r="J44" t="str">
            <v>Optional Adjustment 5</v>
          </cell>
          <cell r="K44" t="str">
            <v>N</v>
          </cell>
          <cell r="L44" t="str">
            <v>Optional Adjustment 5</v>
          </cell>
          <cell r="M44" t="str">
            <v>N</v>
          </cell>
          <cell r="O44">
            <v>35</v>
          </cell>
        </row>
        <row r="45">
          <cell r="A45">
            <v>19</v>
          </cell>
          <cell r="B45" t="str">
            <v>Optional Adjustment 6</v>
          </cell>
          <cell r="C45" t="str">
            <v>Optional Adjustment 6</v>
          </cell>
          <cell r="D45">
            <v>0</v>
          </cell>
          <cell r="E45" t="str">
            <v>N</v>
          </cell>
          <cell r="F45" t="str">
            <v>Optional Adjustment 6</v>
          </cell>
          <cell r="H45" t="str">
            <v>Optional Adjustment 6</v>
          </cell>
          <cell r="I45" t="str">
            <v>N</v>
          </cell>
          <cell r="J45" t="str">
            <v>Optional Adjustment 6</v>
          </cell>
          <cell r="K45" t="str">
            <v>N</v>
          </cell>
          <cell r="L45" t="str">
            <v>Optional Adjustment 6</v>
          </cell>
          <cell r="M45" t="str">
            <v>N</v>
          </cell>
          <cell r="O45">
            <v>36</v>
          </cell>
        </row>
        <row r="46">
          <cell r="A46">
            <v>20</v>
          </cell>
          <cell r="B46" t="str">
            <v>Optional Adjustment 7</v>
          </cell>
          <cell r="C46" t="str">
            <v>Optional Adjustment 7</v>
          </cell>
          <cell r="D46">
            <v>0</v>
          </cell>
          <cell r="E46" t="str">
            <v>N</v>
          </cell>
          <cell r="F46" t="str">
            <v>Optional Adjustment 7</v>
          </cell>
          <cell r="H46" t="str">
            <v>Optional Adjustment 7</v>
          </cell>
          <cell r="I46" t="str">
            <v>N</v>
          </cell>
          <cell r="J46" t="str">
            <v>Optional Adjustment 7</v>
          </cell>
          <cell r="K46" t="str">
            <v>N</v>
          </cell>
          <cell r="L46" t="str">
            <v>Optional Adjustment 7</v>
          </cell>
          <cell r="M46" t="str">
            <v>N</v>
          </cell>
          <cell r="O46">
            <v>37</v>
          </cell>
        </row>
        <row r="47">
          <cell r="A47">
            <v>21</v>
          </cell>
          <cell r="B47" t="str">
            <v>Optional Adjustment 8</v>
          </cell>
          <cell r="C47" t="str">
            <v>Optional Adjustment 8</v>
          </cell>
          <cell r="D47">
            <v>0</v>
          </cell>
          <cell r="E47" t="str">
            <v>N</v>
          </cell>
          <cell r="F47" t="str">
            <v>Optional Adjustment 8</v>
          </cell>
          <cell r="H47" t="str">
            <v>Optional Adjustment 8</v>
          </cell>
          <cell r="I47" t="str">
            <v>N</v>
          </cell>
          <cell r="J47" t="str">
            <v>Optional Adjustment 8</v>
          </cell>
          <cell r="K47" t="str">
            <v>N</v>
          </cell>
          <cell r="L47" t="str">
            <v>Optional Adjustment 8</v>
          </cell>
          <cell r="M47" t="str">
            <v>N</v>
          </cell>
          <cell r="O47">
            <v>38</v>
          </cell>
        </row>
        <row r="48">
          <cell r="A48">
            <v>22</v>
          </cell>
          <cell r="B48" t="str">
            <v>Optional Adjustment 9</v>
          </cell>
          <cell r="C48" t="str">
            <v>Optional Adjustment 9</v>
          </cell>
          <cell r="D48">
            <v>0</v>
          </cell>
          <cell r="E48" t="str">
            <v>N</v>
          </cell>
          <cell r="F48" t="str">
            <v>Optional Adjustment 9</v>
          </cell>
          <cell r="H48" t="str">
            <v>Optional Adjustment 9</v>
          </cell>
          <cell r="I48" t="str">
            <v>N</v>
          </cell>
          <cell r="J48" t="str">
            <v>Optional Adjustment 9</v>
          </cell>
          <cell r="K48" t="str">
            <v>N</v>
          </cell>
          <cell r="L48" t="str">
            <v>Optional Adjustment 9</v>
          </cell>
          <cell r="M48" t="str">
            <v>N</v>
          </cell>
          <cell r="O48">
            <v>39</v>
          </cell>
        </row>
        <row r="49">
          <cell r="A49">
            <v>23</v>
          </cell>
          <cell r="B49" t="str">
            <v>Optional Adjustment 10</v>
          </cell>
          <cell r="C49" t="str">
            <v>Optional Adjustment 10</v>
          </cell>
          <cell r="D49">
            <v>0</v>
          </cell>
          <cell r="E49" t="str">
            <v>N</v>
          </cell>
          <cell r="F49" t="str">
            <v>Optional Adjustment 10</v>
          </cell>
          <cell r="H49" t="str">
            <v>Optional Adjustment 10</v>
          </cell>
          <cell r="I49" t="str">
            <v>N</v>
          </cell>
          <cell r="J49" t="str">
            <v>Optional Adjustment 10</v>
          </cell>
          <cell r="K49" t="str">
            <v>N</v>
          </cell>
          <cell r="L49" t="str">
            <v>Optional Adjustment 10</v>
          </cell>
          <cell r="M49" t="str">
            <v>N</v>
          </cell>
          <cell r="O49">
            <v>40</v>
          </cell>
        </row>
        <row r="50">
          <cell r="A50">
            <v>24</v>
          </cell>
          <cell r="B50" t="str">
            <v>Optional Adjustment 11</v>
          </cell>
          <cell r="C50" t="str">
            <v>Optional Adjustment 11</v>
          </cell>
          <cell r="D50">
            <v>0</v>
          </cell>
          <cell r="E50" t="str">
            <v>N</v>
          </cell>
          <cell r="F50" t="str">
            <v>Optional Adjustment 11</v>
          </cell>
          <cell r="H50" t="str">
            <v>Optional Adjustment 11</v>
          </cell>
          <cell r="I50" t="str">
            <v>N</v>
          </cell>
          <cell r="J50" t="str">
            <v>Optional Adjustment 11</v>
          </cell>
          <cell r="K50" t="str">
            <v>N</v>
          </cell>
          <cell r="L50" t="str">
            <v>Optional Adjustment 11</v>
          </cell>
          <cell r="M50" t="str">
            <v>N</v>
          </cell>
          <cell r="O50">
            <v>41</v>
          </cell>
        </row>
        <row r="51">
          <cell r="A51">
            <v>25</v>
          </cell>
          <cell r="B51" t="str">
            <v>Optional Adjustment 12</v>
          </cell>
          <cell r="C51" t="str">
            <v>Optional Adjustment 12</v>
          </cell>
          <cell r="D51">
            <v>0</v>
          </cell>
          <cell r="E51" t="str">
            <v>N</v>
          </cell>
          <cell r="F51" t="str">
            <v>Optional Adjustment 12</v>
          </cell>
          <cell r="H51" t="str">
            <v>Optional Adjustment 12</v>
          </cell>
          <cell r="I51" t="str">
            <v>N</v>
          </cell>
          <cell r="J51" t="str">
            <v>Optional Adjustment 12</v>
          </cell>
          <cell r="K51" t="str">
            <v>N</v>
          </cell>
          <cell r="L51" t="str">
            <v>Optional Adjustment 12</v>
          </cell>
          <cell r="M51" t="str">
            <v>N</v>
          </cell>
          <cell r="O51">
            <v>42</v>
          </cell>
        </row>
        <row r="52">
          <cell r="A52">
            <v>26</v>
          </cell>
          <cell r="B52" t="str">
            <v>Optional Adjustment 13</v>
          </cell>
          <cell r="C52" t="str">
            <v>Optional Adjustment 13</v>
          </cell>
          <cell r="D52">
            <v>0</v>
          </cell>
          <cell r="E52" t="str">
            <v>N</v>
          </cell>
          <cell r="F52" t="str">
            <v>Optional Adjustment 13</v>
          </cell>
          <cell r="H52" t="str">
            <v>Optional Adjustment 13</v>
          </cell>
          <cell r="I52" t="str">
            <v>N</v>
          </cell>
          <cell r="J52" t="str">
            <v>Optional Adjustment 13</v>
          </cell>
          <cell r="K52" t="str">
            <v>N</v>
          </cell>
          <cell r="L52" t="str">
            <v>Optional Adjustment 13</v>
          </cell>
          <cell r="M52" t="str">
            <v>N</v>
          </cell>
          <cell r="O52">
            <v>43</v>
          </cell>
        </row>
        <row r="53">
          <cell r="A53">
            <v>27</v>
          </cell>
          <cell r="B53" t="str">
            <v>Optional Adjustment 14</v>
          </cell>
          <cell r="C53" t="str">
            <v>Optional Adjustment 14</v>
          </cell>
          <cell r="D53">
            <v>0</v>
          </cell>
          <cell r="E53" t="str">
            <v>N</v>
          </cell>
          <cell r="F53" t="str">
            <v>Optional Adjustment 14</v>
          </cell>
          <cell r="H53" t="str">
            <v>Optional Adjustment 14</v>
          </cell>
          <cell r="I53" t="str">
            <v>N</v>
          </cell>
          <cell r="J53" t="str">
            <v>Optional Adjustment 14</v>
          </cell>
          <cell r="K53" t="str">
            <v>N</v>
          </cell>
          <cell r="L53" t="str">
            <v>Optional Adjustment 14</v>
          </cell>
          <cell r="M53" t="str">
            <v>N</v>
          </cell>
          <cell r="O53">
            <v>44</v>
          </cell>
        </row>
        <row r="54">
          <cell r="A54">
            <v>28</v>
          </cell>
          <cell r="B54" t="str">
            <v>Optional Adjustment 15</v>
          </cell>
          <cell r="C54" t="str">
            <v>Optional Adjustment 15</v>
          </cell>
          <cell r="D54">
            <v>0</v>
          </cell>
          <cell r="E54" t="str">
            <v>N</v>
          </cell>
          <cell r="F54" t="str">
            <v>Optional Adjustment 15</v>
          </cell>
          <cell r="H54" t="str">
            <v>Optional Adjustment 15</v>
          </cell>
          <cell r="I54" t="str">
            <v>N</v>
          </cell>
          <cell r="J54" t="str">
            <v>Optional Adjustment 15</v>
          </cell>
          <cell r="K54" t="str">
            <v>N</v>
          </cell>
          <cell r="L54" t="str">
            <v>Optional Adjustment 15</v>
          </cell>
          <cell r="M54" t="str">
            <v>N</v>
          </cell>
          <cell r="O54">
            <v>45</v>
          </cell>
        </row>
        <row r="55">
          <cell r="A55">
            <v>29</v>
          </cell>
          <cell r="B55" t="str">
            <v>Optional Adjustment 16</v>
          </cell>
          <cell r="C55" t="str">
            <v>Optional Adjustment 16</v>
          </cell>
          <cell r="D55">
            <v>0</v>
          </cell>
          <cell r="E55" t="str">
            <v>N</v>
          </cell>
          <cell r="F55" t="str">
            <v>Optional Adjustment 16</v>
          </cell>
          <cell r="H55" t="str">
            <v>Optional Adjustment 16</v>
          </cell>
          <cell r="I55" t="str">
            <v>N</v>
          </cell>
          <cell r="J55" t="str">
            <v>Optional Adjustment 16</v>
          </cell>
          <cell r="K55" t="str">
            <v>N</v>
          </cell>
          <cell r="L55" t="str">
            <v>Optional Adjustment 16</v>
          </cell>
          <cell r="M55" t="str">
            <v>N</v>
          </cell>
          <cell r="O55">
            <v>46</v>
          </cell>
        </row>
        <row r="56">
          <cell r="A56">
            <v>30</v>
          </cell>
          <cell r="B56" t="str">
            <v>Optional Adjustment 17</v>
          </cell>
          <cell r="C56" t="str">
            <v>Optional Adjustment 17</v>
          </cell>
          <cell r="D56">
            <v>0</v>
          </cell>
          <cell r="E56" t="str">
            <v>N</v>
          </cell>
          <cell r="F56" t="str">
            <v>Optional Adjustment 17</v>
          </cell>
          <cell r="H56" t="str">
            <v>Optional Adjustment 17</v>
          </cell>
          <cell r="I56" t="str">
            <v>N</v>
          </cell>
          <cell r="J56" t="str">
            <v>Optional Adjustment 17</v>
          </cell>
          <cell r="K56" t="str">
            <v>N</v>
          </cell>
          <cell r="L56" t="str">
            <v>Optional Adjustment 17</v>
          </cell>
          <cell r="M56" t="str">
            <v>N</v>
          </cell>
          <cell r="O56">
            <v>47</v>
          </cell>
        </row>
        <row r="57">
          <cell r="A57">
            <v>31</v>
          </cell>
          <cell r="B57" t="str">
            <v>Optional Adjustment 18</v>
          </cell>
          <cell r="C57" t="str">
            <v>Optional Adjustment 18</v>
          </cell>
          <cell r="D57">
            <v>0</v>
          </cell>
          <cell r="E57" t="str">
            <v>N</v>
          </cell>
          <cell r="F57" t="str">
            <v>Optional Adjustment 18</v>
          </cell>
          <cell r="H57" t="str">
            <v>Optional Adjustment 18</v>
          </cell>
          <cell r="I57" t="str">
            <v>N</v>
          </cell>
          <cell r="J57" t="str">
            <v>Optional Adjustment 18</v>
          </cell>
          <cell r="K57" t="str">
            <v>N</v>
          </cell>
          <cell r="L57" t="str">
            <v>Optional Adjustment 18</v>
          </cell>
          <cell r="M57" t="str">
            <v>N</v>
          </cell>
          <cell r="O57">
            <v>48</v>
          </cell>
        </row>
        <row r="58">
          <cell r="A58">
            <v>32</v>
          </cell>
          <cell r="B58" t="str">
            <v>Optional Adjustment 19</v>
          </cell>
          <cell r="C58" t="str">
            <v>Optional Adjustment 19</v>
          </cell>
          <cell r="D58">
            <v>0</v>
          </cell>
          <cell r="E58" t="str">
            <v>N</v>
          </cell>
          <cell r="F58" t="str">
            <v>Optional Adjustment 19</v>
          </cell>
          <cell r="H58" t="str">
            <v>Optional Adjustment 19</v>
          </cell>
          <cell r="I58" t="str">
            <v>N</v>
          </cell>
          <cell r="J58" t="str">
            <v>Optional Adjustment 19</v>
          </cell>
          <cell r="K58" t="str">
            <v>N</v>
          </cell>
          <cell r="L58" t="str">
            <v>Optional Adjustment 19</v>
          </cell>
          <cell r="M58" t="str">
            <v>N</v>
          </cell>
          <cell r="O58">
            <v>49</v>
          </cell>
        </row>
        <row r="59">
          <cell r="A59">
            <v>33</v>
          </cell>
          <cell r="B59" t="str">
            <v>Optional Adjustment 20</v>
          </cell>
          <cell r="C59" t="str">
            <v>Optional Adjustment 20</v>
          </cell>
          <cell r="D59">
            <v>0</v>
          </cell>
          <cell r="E59" t="str">
            <v>N</v>
          </cell>
          <cell r="F59" t="str">
            <v>Optional Adjustment 20</v>
          </cell>
          <cell r="H59" t="str">
            <v>Optional Adjustment 20</v>
          </cell>
          <cell r="I59" t="str">
            <v>N</v>
          </cell>
          <cell r="J59" t="str">
            <v>Optional Adjustment 20</v>
          </cell>
          <cell r="K59" t="str">
            <v>N</v>
          </cell>
          <cell r="L59" t="str">
            <v>Optional Adjustment 20</v>
          </cell>
          <cell r="M59" t="str">
            <v>N</v>
          </cell>
          <cell r="O59">
            <v>50</v>
          </cell>
        </row>
        <row r="60">
          <cell r="A60">
            <v>34</v>
          </cell>
          <cell r="B60" t="str">
            <v>Optional Adjustment 21</v>
          </cell>
          <cell r="C60" t="str">
            <v>Optional Adjustment 21</v>
          </cell>
          <cell r="D60">
            <v>0</v>
          </cell>
          <cell r="E60" t="str">
            <v>N</v>
          </cell>
          <cell r="F60" t="str">
            <v>Optional Adjustment 21</v>
          </cell>
          <cell r="H60" t="str">
            <v>Optional Adjustment 21</v>
          </cell>
          <cell r="I60" t="str">
            <v>N</v>
          </cell>
          <cell r="J60" t="str">
            <v>Optional Adjustment 21</v>
          </cell>
          <cell r="K60" t="str">
            <v>N</v>
          </cell>
          <cell r="L60" t="str">
            <v>Optional Adjustment 21</v>
          </cell>
          <cell r="M60" t="str">
            <v>N</v>
          </cell>
          <cell r="O60">
            <v>51</v>
          </cell>
        </row>
        <row r="61">
          <cell r="A61">
            <v>35</v>
          </cell>
          <cell r="B61" t="str">
            <v>Optional Adjustment 22</v>
          </cell>
          <cell r="C61" t="str">
            <v>Optional Adjustment 22</v>
          </cell>
          <cell r="D61">
            <v>0</v>
          </cell>
          <cell r="E61" t="str">
            <v>N</v>
          </cell>
          <cell r="F61" t="str">
            <v>Optional Adjustment 22</v>
          </cell>
          <cell r="H61" t="str">
            <v>Optional Adjustment 22</v>
          </cell>
          <cell r="I61" t="str">
            <v>N</v>
          </cell>
          <cell r="J61" t="str">
            <v>Optional Adjustment 22</v>
          </cell>
          <cell r="K61" t="str">
            <v>N</v>
          </cell>
          <cell r="L61" t="str">
            <v>Optional Adjustment 22</v>
          </cell>
          <cell r="M61" t="str">
            <v>N</v>
          </cell>
          <cell r="O61">
            <v>52</v>
          </cell>
        </row>
        <row r="62">
          <cell r="A62">
            <v>36</v>
          </cell>
          <cell r="B62" t="str">
            <v>Optional Adjustment 23</v>
          </cell>
          <cell r="C62" t="str">
            <v>Optional Adjustment 23</v>
          </cell>
          <cell r="D62">
            <v>0</v>
          </cell>
          <cell r="E62" t="str">
            <v>N</v>
          </cell>
          <cell r="F62" t="str">
            <v>Optional Adjustment 23</v>
          </cell>
          <cell r="H62" t="str">
            <v>Optional Adjustment 23</v>
          </cell>
          <cell r="I62" t="str">
            <v>N</v>
          </cell>
          <cell r="J62" t="str">
            <v>Optional Adjustment 23</v>
          </cell>
          <cell r="K62" t="str">
            <v>N</v>
          </cell>
          <cell r="L62" t="str">
            <v>Optional Adjustment 23</v>
          </cell>
          <cell r="M62" t="str">
            <v>N</v>
          </cell>
          <cell r="O62">
            <v>53</v>
          </cell>
        </row>
        <row r="63">
          <cell r="A63">
            <v>37</v>
          </cell>
          <cell r="B63" t="str">
            <v>Optional Adjustment 24</v>
          </cell>
          <cell r="C63" t="str">
            <v>Optional Adjustment 24</v>
          </cell>
          <cell r="D63">
            <v>0</v>
          </cell>
          <cell r="E63" t="str">
            <v>N</v>
          </cell>
          <cell r="F63" t="str">
            <v>Optional Adjustment 24</v>
          </cell>
          <cell r="H63" t="str">
            <v>Optional Adjustment 24</v>
          </cell>
          <cell r="I63" t="str">
            <v>N</v>
          </cell>
          <cell r="J63" t="str">
            <v>Optional Adjustment 24</v>
          </cell>
          <cell r="K63" t="str">
            <v>N</v>
          </cell>
          <cell r="L63" t="str">
            <v>Optional Adjustment 24</v>
          </cell>
          <cell r="M63" t="str">
            <v>N</v>
          </cell>
          <cell r="O63">
            <v>54</v>
          </cell>
        </row>
        <row r="64">
          <cell r="A64">
            <v>38</v>
          </cell>
          <cell r="B64" t="str">
            <v>Optional Adjustment 25</v>
          </cell>
          <cell r="C64" t="str">
            <v>Optional Adjustment 25</v>
          </cell>
          <cell r="D64">
            <v>0</v>
          </cell>
          <cell r="E64" t="str">
            <v>N</v>
          </cell>
          <cell r="F64" t="str">
            <v>Optional Adjustment 25</v>
          </cell>
          <cell r="H64" t="str">
            <v>Optional Adjustment 25</v>
          </cell>
          <cell r="I64" t="str">
            <v>N</v>
          </cell>
          <cell r="J64" t="str">
            <v>Optional Adjustment 25</v>
          </cell>
          <cell r="K64" t="str">
            <v>N</v>
          </cell>
          <cell r="L64" t="str">
            <v>Optional Adjustment 25</v>
          </cell>
          <cell r="M64" t="str">
            <v>N</v>
          </cell>
          <cell r="O64">
            <v>55</v>
          </cell>
        </row>
        <row r="65">
          <cell r="A65">
            <v>39</v>
          </cell>
          <cell r="B65" t="str">
            <v>Optional Adjustment 26</v>
          </cell>
          <cell r="C65" t="str">
            <v>Optional Adjustment 26</v>
          </cell>
          <cell r="D65">
            <v>0</v>
          </cell>
          <cell r="E65" t="str">
            <v>N</v>
          </cell>
          <cell r="F65" t="str">
            <v>Optional Adjustment 26</v>
          </cell>
          <cell r="H65" t="str">
            <v>Optional Adjustment 26</v>
          </cell>
          <cell r="I65" t="str">
            <v>N</v>
          </cell>
          <cell r="J65" t="str">
            <v>Optional Adjustment 26</v>
          </cell>
          <cell r="K65" t="str">
            <v>N</v>
          </cell>
          <cell r="L65" t="str">
            <v>Optional Adjustment 26</v>
          </cell>
          <cell r="M65" t="str">
            <v>N</v>
          </cell>
          <cell r="O65">
            <v>56</v>
          </cell>
        </row>
        <row r="66">
          <cell r="A66">
            <v>40</v>
          </cell>
          <cell r="B66" t="str">
            <v>Optional Adjustment 27</v>
          </cell>
          <cell r="C66" t="str">
            <v>Optional Adjustment 27</v>
          </cell>
          <cell r="D66">
            <v>0</v>
          </cell>
          <cell r="E66" t="str">
            <v>N</v>
          </cell>
          <cell r="F66" t="str">
            <v>Optional Adjustment 27</v>
          </cell>
          <cell r="H66" t="str">
            <v>Optional Adjustment 27</v>
          </cell>
          <cell r="I66" t="str">
            <v>N</v>
          </cell>
          <cell r="J66" t="str">
            <v>Optional Adjustment 27</v>
          </cell>
          <cell r="K66" t="str">
            <v>N</v>
          </cell>
          <cell r="L66" t="str">
            <v>Optional Adjustment 27</v>
          </cell>
          <cell r="M66" t="str">
            <v>N</v>
          </cell>
          <cell r="O66">
            <v>57</v>
          </cell>
        </row>
        <row r="67">
          <cell r="A67">
            <v>41</v>
          </cell>
          <cell r="B67" t="str">
            <v>Labor Adjustment-ROO</v>
          </cell>
          <cell r="C67">
            <v>0</v>
          </cell>
          <cell r="D67">
            <v>0</v>
          </cell>
          <cell r="E67" t="str">
            <v>N</v>
          </cell>
          <cell r="F67" t="str">
            <v>Labor Adjustment-ROO</v>
          </cell>
          <cell r="H67" t="str">
            <v>Labor Adjustment-ROO</v>
          </cell>
          <cell r="I67" t="str">
            <v>Y</v>
          </cell>
          <cell r="J67" t="str">
            <v>Labor Adjustment-ROO</v>
          </cell>
          <cell r="K67" t="str">
            <v>N</v>
          </cell>
          <cell r="L67" t="str">
            <v>Labor Adjustment-ROO</v>
          </cell>
          <cell r="M67" t="str">
            <v>N</v>
          </cell>
          <cell r="O67">
            <v>58</v>
          </cell>
        </row>
        <row r="68">
          <cell r="A68">
            <v>42</v>
          </cell>
          <cell r="B68" t="str">
            <v>Distrigas 2017</v>
          </cell>
          <cell r="C68" t="str">
            <v>District Gas &amp; Pretax</v>
          </cell>
          <cell r="D68">
            <v>0</v>
          </cell>
          <cell r="E68">
            <v>0</v>
          </cell>
          <cell r="F68" t="str">
            <v>Distrigas 2017</v>
          </cell>
          <cell r="H68" t="str">
            <v>Distrigas 2017</v>
          </cell>
          <cell r="I68">
            <v>0</v>
          </cell>
          <cell r="J68" t="str">
            <v>Distrigas 2017</v>
          </cell>
          <cell r="K68">
            <v>0</v>
          </cell>
          <cell r="L68" t="str">
            <v>Distrigas 2017</v>
          </cell>
          <cell r="M68">
            <v>0</v>
          </cell>
          <cell r="O68">
            <v>59</v>
          </cell>
        </row>
        <row r="69">
          <cell r="A69">
            <v>43</v>
          </cell>
          <cell r="B69">
            <v>0</v>
          </cell>
          <cell r="C69">
            <v>0</v>
          </cell>
          <cell r="D69">
            <v>0</v>
          </cell>
          <cell r="E69">
            <v>0</v>
          </cell>
          <cell r="F69">
            <v>0</v>
          </cell>
          <cell r="H69">
            <v>0</v>
          </cell>
          <cell r="I69">
            <v>0</v>
          </cell>
          <cell r="J69">
            <v>0</v>
          </cell>
          <cell r="K69">
            <v>0</v>
          </cell>
          <cell r="L69">
            <v>0</v>
          </cell>
          <cell r="M69">
            <v>0</v>
          </cell>
          <cell r="O69">
            <v>60</v>
          </cell>
        </row>
        <row r="70">
          <cell r="A70">
            <v>44</v>
          </cell>
          <cell r="B70" t="str">
            <v>ORDERED CAP STR 13-057-05</v>
          </cell>
          <cell r="C70" t="str">
            <v>Capital Structure</v>
          </cell>
          <cell r="D70">
            <v>0</v>
          </cell>
          <cell r="E70">
            <v>0</v>
          </cell>
          <cell r="F70" t="str">
            <v>ORDERED CAP STR 13-057-05</v>
          </cell>
          <cell r="H70" t="str">
            <v>ORDERED CAP STR 13-057-05</v>
          </cell>
          <cell r="I70">
            <v>0</v>
          </cell>
          <cell r="J70" t="str">
            <v>ORDERED CAP STR 13-057-05</v>
          </cell>
          <cell r="K70">
            <v>0</v>
          </cell>
          <cell r="L70" t="str">
            <v>ORDERED CAP STR 13-057-05</v>
          </cell>
          <cell r="M70">
            <v>0</v>
          </cell>
          <cell r="O70">
            <v>61</v>
          </cell>
        </row>
        <row r="71">
          <cell r="A71">
            <v>45</v>
          </cell>
          <cell r="B71">
            <v>0</v>
          </cell>
          <cell r="C71">
            <v>0</v>
          </cell>
          <cell r="D71">
            <v>0</v>
          </cell>
          <cell r="E71">
            <v>0</v>
          </cell>
          <cell r="F71">
            <v>0</v>
          </cell>
          <cell r="H71">
            <v>0</v>
          </cell>
          <cell r="I71">
            <v>0</v>
          </cell>
          <cell r="J71">
            <v>0</v>
          </cell>
          <cell r="K71">
            <v>0</v>
          </cell>
          <cell r="L71">
            <v>0</v>
          </cell>
          <cell r="M71">
            <v>0</v>
          </cell>
          <cell r="N71">
            <v>0</v>
          </cell>
          <cell r="O71">
            <v>0</v>
          </cell>
        </row>
        <row r="74">
          <cell r="C74">
            <v>0</v>
          </cell>
        </row>
      </sheetData>
      <sheetData sheetId="1"/>
      <sheetData sheetId="2"/>
      <sheetData sheetId="3"/>
      <sheetData sheetId="4"/>
      <sheetData sheetId="5"/>
      <sheetData sheetId="6">
        <row r="8">
          <cell r="AI8" t="str">
            <v>YE RB DEC 2017</v>
          </cell>
          <cell r="AJ8" t="str">
            <v>AVG RB DEC 2017</v>
          </cell>
          <cell r="AK8" t="str">
            <v>AVG RB DEC 2018</v>
          </cell>
          <cell r="AL8" t="str">
            <v>YE RB DEC 2018</v>
          </cell>
          <cell r="AM8" t="str">
            <v>AVG RB DEC 2019</v>
          </cell>
          <cell r="AN8" t="str">
            <v>YE RB DEC 2019</v>
          </cell>
        </row>
        <row r="9">
          <cell r="AI9">
            <v>0</v>
          </cell>
          <cell r="AJ9">
            <v>0</v>
          </cell>
          <cell r="AK9">
            <v>0</v>
          </cell>
          <cell r="AL9">
            <v>0</v>
          </cell>
          <cell r="AM9">
            <v>0</v>
          </cell>
          <cell r="AN9">
            <v>0</v>
          </cell>
        </row>
        <row r="10">
          <cell r="AI10">
            <v>0</v>
          </cell>
          <cell r="AJ10">
            <v>0</v>
          </cell>
          <cell r="AK10">
            <v>0</v>
          </cell>
          <cell r="AL10">
            <v>0</v>
          </cell>
          <cell r="AM10">
            <v>0</v>
          </cell>
          <cell r="AN10">
            <v>0</v>
          </cell>
        </row>
        <row r="11">
          <cell r="AI11">
            <v>0</v>
          </cell>
          <cell r="AJ11">
            <v>0</v>
          </cell>
          <cell r="AK11">
            <v>0</v>
          </cell>
          <cell r="AL11">
            <v>0</v>
          </cell>
          <cell r="AM11">
            <v>0</v>
          </cell>
          <cell r="AN11">
            <v>0</v>
          </cell>
        </row>
        <row r="12">
          <cell r="AI12">
            <v>0</v>
          </cell>
          <cell r="AJ12">
            <v>0</v>
          </cell>
          <cell r="AK12">
            <v>0</v>
          </cell>
          <cell r="AL12">
            <v>0</v>
          </cell>
          <cell r="AM12">
            <v>0</v>
          </cell>
          <cell r="AN12">
            <v>0</v>
          </cell>
        </row>
        <row r="13">
          <cell r="AI13">
            <v>0</v>
          </cell>
          <cell r="AJ13">
            <v>0</v>
          </cell>
          <cell r="AK13">
            <v>0</v>
          </cell>
          <cell r="AL13">
            <v>0</v>
          </cell>
          <cell r="AM13">
            <v>0</v>
          </cell>
          <cell r="AN13">
            <v>0</v>
          </cell>
        </row>
        <row r="14">
          <cell r="AI14">
            <v>0</v>
          </cell>
          <cell r="AJ14">
            <v>0</v>
          </cell>
          <cell r="AK14">
            <v>0</v>
          </cell>
          <cell r="AL14">
            <v>0</v>
          </cell>
          <cell r="AM14">
            <v>0</v>
          </cell>
          <cell r="AN14">
            <v>0</v>
          </cell>
        </row>
        <row r="15">
          <cell r="AI15">
            <v>10883.08</v>
          </cell>
          <cell r="AJ15">
            <v>10883.08</v>
          </cell>
          <cell r="AK15">
            <v>10883.08</v>
          </cell>
          <cell r="AL15">
            <v>10883.08</v>
          </cell>
          <cell r="AM15">
            <v>10883.08</v>
          </cell>
          <cell r="AN15">
            <v>10883.08</v>
          </cell>
        </row>
        <row r="16">
          <cell r="AI16">
            <v>58742.880000000005</v>
          </cell>
          <cell r="AJ16">
            <v>58742.880000000005</v>
          </cell>
          <cell r="AK16">
            <v>58742.879999999983</v>
          </cell>
          <cell r="AL16">
            <v>58742.879999999997</v>
          </cell>
          <cell r="AM16">
            <v>58742.879999999983</v>
          </cell>
          <cell r="AN16">
            <v>58742.879999999997</v>
          </cell>
        </row>
        <row r="17">
          <cell r="AI17">
            <v>0</v>
          </cell>
          <cell r="AJ17">
            <v>0</v>
          </cell>
          <cell r="AK17">
            <v>0</v>
          </cell>
          <cell r="AL17">
            <v>0</v>
          </cell>
          <cell r="AM17">
            <v>0</v>
          </cell>
          <cell r="AN17">
            <v>0</v>
          </cell>
        </row>
        <row r="18">
          <cell r="AI18">
            <v>69625.960000000006</v>
          </cell>
          <cell r="AJ18">
            <v>69625.960000000006</v>
          </cell>
          <cell r="AK18">
            <v>69625.959999999977</v>
          </cell>
          <cell r="AL18">
            <v>69625.959999999992</v>
          </cell>
          <cell r="AM18">
            <v>69625.959999999977</v>
          </cell>
          <cell r="AN18">
            <v>69625.959999999992</v>
          </cell>
        </row>
        <row r="21">
          <cell r="AI21">
            <v>6266900.6900000004</v>
          </cell>
          <cell r="AJ21">
            <v>6266900.6899999985</v>
          </cell>
          <cell r="AK21">
            <v>6266900.6899999985</v>
          </cell>
          <cell r="AL21">
            <v>6266900.6899999995</v>
          </cell>
          <cell r="AM21">
            <v>6266900.6899999985</v>
          </cell>
          <cell r="AN21">
            <v>6266900.6899999995</v>
          </cell>
        </row>
        <row r="22">
          <cell r="AI22">
            <v>1437567.99</v>
          </cell>
          <cell r="AJ22">
            <v>1437567.99</v>
          </cell>
          <cell r="AK22">
            <v>1437567.99</v>
          </cell>
          <cell r="AL22">
            <v>1437567.99</v>
          </cell>
          <cell r="AM22">
            <v>1437567.99</v>
          </cell>
          <cell r="AN22">
            <v>1437567.99</v>
          </cell>
        </row>
        <row r="23">
          <cell r="AI23">
            <v>52175293.810000002</v>
          </cell>
          <cell r="AJ23">
            <v>52175293.810000002</v>
          </cell>
          <cell r="AK23">
            <v>52175293.810000002</v>
          </cell>
          <cell r="AL23">
            <v>52175293.810000002</v>
          </cell>
          <cell r="AM23">
            <v>52175293.810000002</v>
          </cell>
          <cell r="AN23">
            <v>52175293.810000002</v>
          </cell>
        </row>
        <row r="24">
          <cell r="AI24">
            <v>17216356.050000001</v>
          </cell>
          <cell r="AJ24">
            <v>17216356.050000004</v>
          </cell>
          <cell r="AK24">
            <v>17216356.050000004</v>
          </cell>
          <cell r="AL24">
            <v>17216356.050000001</v>
          </cell>
          <cell r="AM24">
            <v>17216356.050000004</v>
          </cell>
          <cell r="AN24">
            <v>17216356.050000001</v>
          </cell>
        </row>
        <row r="25">
          <cell r="AI25">
            <v>2693816.12</v>
          </cell>
          <cell r="AJ25">
            <v>2693816.1200000006</v>
          </cell>
          <cell r="AK25">
            <v>2693816.1200000006</v>
          </cell>
          <cell r="AL25">
            <v>2693816.12</v>
          </cell>
          <cell r="AM25">
            <v>2693816.1200000006</v>
          </cell>
          <cell r="AN25">
            <v>2693816.12</v>
          </cell>
        </row>
        <row r="26">
          <cell r="AI26">
            <v>57014.71</v>
          </cell>
          <cell r="AJ26">
            <v>57014.71</v>
          </cell>
          <cell r="AK26">
            <v>57014.71</v>
          </cell>
          <cell r="AL26">
            <v>57014.71</v>
          </cell>
          <cell r="AM26">
            <v>57014.71</v>
          </cell>
          <cell r="AN26">
            <v>57014.71</v>
          </cell>
        </row>
        <row r="27">
          <cell r="AI27">
            <v>121186.63</v>
          </cell>
          <cell r="AJ27">
            <v>121186.62999999996</v>
          </cell>
          <cell r="AK27">
            <v>121186.62999999996</v>
          </cell>
          <cell r="AL27">
            <v>121186.62999999999</v>
          </cell>
          <cell r="AM27">
            <v>121186.62999999996</v>
          </cell>
          <cell r="AN27">
            <v>121186.62999999999</v>
          </cell>
        </row>
        <row r="28">
          <cell r="AI28">
            <v>0</v>
          </cell>
          <cell r="AJ28">
            <v>0</v>
          </cell>
          <cell r="AK28">
            <v>0</v>
          </cell>
          <cell r="AL28">
            <v>0</v>
          </cell>
          <cell r="AM28">
            <v>0</v>
          </cell>
          <cell r="AN28">
            <v>0</v>
          </cell>
        </row>
        <row r="29">
          <cell r="AI29">
            <v>79968136</v>
          </cell>
          <cell r="AJ29">
            <v>79968136</v>
          </cell>
          <cell r="AK29">
            <v>79968136</v>
          </cell>
          <cell r="AL29">
            <v>79968136</v>
          </cell>
          <cell r="AM29">
            <v>79968136</v>
          </cell>
          <cell r="AN29">
            <v>79968136</v>
          </cell>
        </row>
        <row r="32">
          <cell r="AI32">
            <v>0</v>
          </cell>
          <cell r="AJ32">
            <v>0</v>
          </cell>
          <cell r="AK32">
            <v>0</v>
          </cell>
          <cell r="AL32">
            <v>0</v>
          </cell>
          <cell r="AM32">
            <v>0</v>
          </cell>
          <cell r="AN32">
            <v>0</v>
          </cell>
        </row>
        <row r="33">
          <cell r="AI33">
            <v>434011.18</v>
          </cell>
          <cell r="AJ33">
            <v>424477.24749999988</v>
          </cell>
          <cell r="AK33">
            <v>433982.9844577848</v>
          </cell>
          <cell r="AL33">
            <v>433973.61389030138</v>
          </cell>
          <cell r="AM33">
            <v>433973.61389030138</v>
          </cell>
          <cell r="AN33">
            <v>433973.61389030138</v>
          </cell>
        </row>
        <row r="34">
          <cell r="AI34">
            <v>20037679.300000001</v>
          </cell>
          <cell r="AJ34">
            <v>19649592.249999996</v>
          </cell>
          <cell r="AK34">
            <v>20036377.55189158</v>
          </cell>
          <cell r="AL34">
            <v>20035944.926109701</v>
          </cell>
          <cell r="AM34">
            <v>20035944.926109701</v>
          </cell>
          <cell r="AN34">
            <v>20035944.926109701</v>
          </cell>
        </row>
        <row r="35">
          <cell r="AI35">
            <v>20471690.48</v>
          </cell>
          <cell r="AJ35">
            <v>20074069.497499995</v>
          </cell>
          <cell r="AK35">
            <v>20470360.536349364</v>
          </cell>
          <cell r="AL35">
            <v>20469918.540000003</v>
          </cell>
          <cell r="AM35">
            <v>20469918.540000003</v>
          </cell>
          <cell r="AN35">
            <v>20469918.540000003</v>
          </cell>
        </row>
        <row r="38">
          <cell r="AI38">
            <v>1004474.53</v>
          </cell>
          <cell r="AJ38">
            <v>1003834.8675000003</v>
          </cell>
          <cell r="AK38">
            <v>966918.45144402748</v>
          </cell>
          <cell r="AL38">
            <v>965576.27057473909</v>
          </cell>
          <cell r="AM38">
            <v>965576.27057473885</v>
          </cell>
          <cell r="AN38">
            <v>965576.27057473909</v>
          </cell>
        </row>
        <row r="39">
          <cell r="AI39">
            <v>15501057.690000001</v>
          </cell>
          <cell r="AJ39">
            <v>15508416.372500001</v>
          </cell>
          <cell r="AK39">
            <v>14921492.033610182</v>
          </cell>
          <cell r="AL39">
            <v>14900779.489425264</v>
          </cell>
          <cell r="AM39">
            <v>14900779.489425266</v>
          </cell>
          <cell r="AN39">
            <v>14900779.489425264</v>
          </cell>
        </row>
        <row r="40">
          <cell r="AI40">
            <v>16505532.220000001</v>
          </cell>
          <cell r="AJ40">
            <v>16512251.24</v>
          </cell>
          <cell r="AK40">
            <v>15888410.48505421</v>
          </cell>
          <cell r="AL40">
            <v>15866355.760000004</v>
          </cell>
          <cell r="AM40">
            <v>15866355.760000005</v>
          </cell>
          <cell r="AN40">
            <v>15866355.760000004</v>
          </cell>
        </row>
        <row r="43">
          <cell r="AI43">
            <v>0</v>
          </cell>
          <cell r="AJ43">
            <v>0</v>
          </cell>
          <cell r="AK43">
            <v>0</v>
          </cell>
          <cell r="AL43">
            <v>0</v>
          </cell>
          <cell r="AM43">
            <v>0</v>
          </cell>
          <cell r="AN43">
            <v>0</v>
          </cell>
        </row>
        <row r="44">
          <cell r="AI44">
            <v>0</v>
          </cell>
          <cell r="AJ44">
            <v>0</v>
          </cell>
          <cell r="AK44">
            <v>0</v>
          </cell>
          <cell r="AL44">
            <v>0</v>
          </cell>
          <cell r="AM44">
            <v>0</v>
          </cell>
          <cell r="AN44">
            <v>0</v>
          </cell>
        </row>
        <row r="45">
          <cell r="AI45">
            <v>0</v>
          </cell>
          <cell r="AJ45">
            <v>0</v>
          </cell>
          <cell r="AK45">
            <v>0</v>
          </cell>
          <cell r="AL45">
            <v>0</v>
          </cell>
          <cell r="AM45">
            <v>0</v>
          </cell>
          <cell r="AN45">
            <v>0</v>
          </cell>
        </row>
        <row r="46">
          <cell r="AI46">
            <v>41533025.009999998</v>
          </cell>
          <cell r="AJ46">
            <v>39510697.130416662</v>
          </cell>
          <cell r="AK46">
            <v>43034954.38446077</v>
          </cell>
          <cell r="AL46">
            <v>45140094.047994956</v>
          </cell>
          <cell r="AM46">
            <v>46695894.718536623</v>
          </cell>
          <cell r="AN46">
            <v>48876541.662262745</v>
          </cell>
        </row>
        <row r="47">
          <cell r="AI47">
            <v>0</v>
          </cell>
          <cell r="AJ47">
            <v>0</v>
          </cell>
          <cell r="AK47">
            <v>0</v>
          </cell>
          <cell r="AL47">
            <v>0</v>
          </cell>
          <cell r="AM47">
            <v>0</v>
          </cell>
          <cell r="AN47">
            <v>0</v>
          </cell>
        </row>
        <row r="48">
          <cell r="AI48">
            <v>0</v>
          </cell>
          <cell r="AJ48">
            <v>0</v>
          </cell>
          <cell r="AK48">
            <v>0</v>
          </cell>
          <cell r="AL48">
            <v>0</v>
          </cell>
          <cell r="AM48">
            <v>0</v>
          </cell>
          <cell r="AN48">
            <v>0</v>
          </cell>
        </row>
        <row r="49">
          <cell r="AI49">
            <v>0</v>
          </cell>
          <cell r="AJ49">
            <v>0</v>
          </cell>
          <cell r="AK49">
            <v>0</v>
          </cell>
          <cell r="AL49">
            <v>0</v>
          </cell>
          <cell r="AM49">
            <v>0</v>
          </cell>
          <cell r="AN49">
            <v>0</v>
          </cell>
        </row>
        <row r="50">
          <cell r="AI50">
            <v>1555365511.3599999</v>
          </cell>
          <cell r="AJ50">
            <v>1493001336.4637499</v>
          </cell>
          <cell r="AK50">
            <v>1611611093.0139329</v>
          </cell>
          <cell r="AL50">
            <v>1690446227.908844</v>
          </cell>
          <cell r="AM50">
            <v>1748709229.5786879</v>
          </cell>
          <cell r="AN50">
            <v>1830372027.9880881</v>
          </cell>
        </row>
        <row r="51">
          <cell r="AI51">
            <v>1596898536.3699999</v>
          </cell>
          <cell r="AJ51">
            <v>1532512033.5941665</v>
          </cell>
          <cell r="AK51">
            <v>1654646047.3983936</v>
          </cell>
          <cell r="AL51">
            <v>1735586321.9568388</v>
          </cell>
          <cell r="AM51">
            <v>1795405124.2972245</v>
          </cell>
          <cell r="AN51">
            <v>1879248569.6503508</v>
          </cell>
        </row>
        <row r="52">
          <cell r="AI52">
            <v>0</v>
          </cell>
          <cell r="AJ52">
            <v>0</v>
          </cell>
          <cell r="AK52">
            <v>0</v>
          </cell>
          <cell r="AL52">
            <v>0</v>
          </cell>
          <cell r="AM52">
            <v>0</v>
          </cell>
          <cell r="AN52">
            <v>0</v>
          </cell>
        </row>
        <row r="53">
          <cell r="AI53">
            <v>0</v>
          </cell>
          <cell r="AJ53">
            <v>0</v>
          </cell>
          <cell r="AK53">
            <v>0</v>
          </cell>
          <cell r="AL53">
            <v>0</v>
          </cell>
          <cell r="AM53">
            <v>0</v>
          </cell>
          <cell r="AN53">
            <v>0</v>
          </cell>
        </row>
        <row r="54">
          <cell r="AI54">
            <v>0</v>
          </cell>
          <cell r="AJ54">
            <v>0</v>
          </cell>
          <cell r="AK54">
            <v>0</v>
          </cell>
          <cell r="AL54">
            <v>0</v>
          </cell>
          <cell r="AM54">
            <v>0</v>
          </cell>
          <cell r="AN54">
            <v>0</v>
          </cell>
        </row>
        <row r="55">
          <cell r="AI55">
            <v>14286566.039999999</v>
          </cell>
          <cell r="AJ55">
            <v>15122497.60458333</v>
          </cell>
          <cell r="AK55">
            <v>11076052.630000001</v>
          </cell>
          <cell r="AL55">
            <v>10231180.68</v>
          </cell>
          <cell r="AM55">
            <v>7305234.9440095425</v>
          </cell>
          <cell r="AN55">
            <v>6535249.2240120526</v>
          </cell>
        </row>
        <row r="56">
          <cell r="AI56">
            <v>14286566.039999999</v>
          </cell>
          <cell r="AJ56">
            <v>15122497.60458333</v>
          </cell>
          <cell r="AK56">
            <v>11076052.630000001</v>
          </cell>
          <cell r="AL56">
            <v>10231180.68</v>
          </cell>
          <cell r="AM56">
            <v>7305234.9440095425</v>
          </cell>
          <cell r="AN56">
            <v>6535249.2240120526</v>
          </cell>
        </row>
        <row r="59">
          <cell r="AI59">
            <v>7646803.6600000001</v>
          </cell>
          <cell r="AJ59">
            <v>7622374.3054166669</v>
          </cell>
          <cell r="AK59">
            <v>8241799.8829919389</v>
          </cell>
          <cell r="AL59">
            <v>8902345.9236790296</v>
          </cell>
          <cell r="AM59">
            <v>9213822.3381012511</v>
          </cell>
          <cell r="AN59">
            <v>9559613.629480252</v>
          </cell>
        </row>
        <row r="60">
          <cell r="AI60">
            <v>101237991.53</v>
          </cell>
          <cell r="AJ60">
            <v>97012367.48041667</v>
          </cell>
          <cell r="AK60">
            <v>109115298.86806233</v>
          </cell>
          <cell r="AL60">
            <v>117860437.02586024</v>
          </cell>
          <cell r="AM60">
            <v>121984153.02631415</v>
          </cell>
          <cell r="AN60">
            <v>126562172.46872459</v>
          </cell>
        </row>
        <row r="61">
          <cell r="AI61">
            <v>108884795.19</v>
          </cell>
          <cell r="AJ61">
            <v>104634741.78583334</v>
          </cell>
          <cell r="AK61">
            <v>117357098.75105427</v>
          </cell>
          <cell r="AL61">
            <v>126762782.94953926</v>
          </cell>
          <cell r="AM61">
            <v>131197975.36441541</v>
          </cell>
          <cell r="AN61">
            <v>136121786.09820485</v>
          </cell>
        </row>
        <row r="64">
          <cell r="AI64">
            <v>20117572.069999997</v>
          </cell>
          <cell r="AJ64">
            <v>19119335.214166664</v>
          </cell>
          <cell r="AK64">
            <v>20352935.09392463</v>
          </cell>
          <cell r="AL64">
            <v>20560718.011990003</v>
          </cell>
          <cell r="AM64">
            <v>20917644.280263633</v>
          </cell>
          <cell r="AN64">
            <v>21232745.523948468</v>
          </cell>
        </row>
        <row r="65">
          <cell r="AI65">
            <v>393312976.35000002</v>
          </cell>
          <cell r="AJ65">
            <v>383671046.28874999</v>
          </cell>
          <cell r="AK65">
            <v>397914492.43456668</v>
          </cell>
          <cell r="AL65">
            <v>401976797.64985889</v>
          </cell>
          <cell r="AM65">
            <v>408954962.43155956</v>
          </cell>
          <cell r="AN65">
            <v>415115417.95641303</v>
          </cell>
        </row>
        <row r="66">
          <cell r="AI66">
            <v>413430548.42000002</v>
          </cell>
          <cell r="AJ66">
            <v>402790381.50291663</v>
          </cell>
          <cell r="AK66">
            <v>418267427.52849132</v>
          </cell>
          <cell r="AL66">
            <v>422537515.6618489</v>
          </cell>
          <cell r="AM66">
            <v>429872606.71182323</v>
          </cell>
          <cell r="AN66">
            <v>436348163.48036152</v>
          </cell>
        </row>
        <row r="69">
          <cell r="AI69">
            <v>10480480.653999999</v>
          </cell>
          <cell r="AJ69">
            <v>10026638.355833333</v>
          </cell>
          <cell r="AK69">
            <v>10989113.060815779</v>
          </cell>
          <cell r="AL69">
            <v>11598300.827468775</v>
          </cell>
          <cell r="AM69">
            <v>11919499.499637453</v>
          </cell>
          <cell r="AN69">
            <v>12304198.349196227</v>
          </cell>
        </row>
        <row r="70">
          <cell r="AI70">
            <v>331969358.31600004</v>
          </cell>
          <cell r="AJ70">
            <v>315994114.57708335</v>
          </cell>
          <cell r="AK70">
            <v>348080296.28571171</v>
          </cell>
          <cell r="AL70">
            <v>367376326.56010252</v>
          </cell>
          <cell r="AM70">
            <v>377550298.5955444</v>
          </cell>
          <cell r="AN70">
            <v>389735639.55929005</v>
          </cell>
        </row>
        <row r="71">
          <cell r="AI71">
            <v>342449838.97000003</v>
          </cell>
          <cell r="AJ71">
            <v>326020752.9329167</v>
          </cell>
          <cell r="AK71">
            <v>359069409.34652746</v>
          </cell>
          <cell r="AL71">
            <v>378974627.38757128</v>
          </cell>
          <cell r="AM71">
            <v>389469798.09518182</v>
          </cell>
          <cell r="AN71">
            <v>402039837.90848631</v>
          </cell>
        </row>
        <row r="74">
          <cell r="AI74">
            <v>759017.98</v>
          </cell>
          <cell r="AJ74">
            <v>766600.73666666669</v>
          </cell>
          <cell r="AK74">
            <v>757112.09712847148</v>
          </cell>
          <cell r="AL74">
            <v>755407.98583347327</v>
          </cell>
          <cell r="AM74">
            <v>752252.53173643479</v>
          </cell>
          <cell r="AN74">
            <v>749431.13853964314</v>
          </cell>
        </row>
        <row r="75">
          <cell r="AI75">
            <v>13889337.84</v>
          </cell>
          <cell r="AJ75">
            <v>13914532.484999998</v>
          </cell>
          <cell r="AK75">
            <v>13854461.919028899</v>
          </cell>
          <cell r="AL75">
            <v>13823278.234166533</v>
          </cell>
          <cell r="AM75">
            <v>13765536.297681211</v>
          </cell>
          <cell r="AN75">
            <v>13713907.371460361</v>
          </cell>
        </row>
        <row r="76">
          <cell r="AI76">
            <v>14648355.82</v>
          </cell>
          <cell r="AJ76">
            <v>14681133.221666664</v>
          </cell>
          <cell r="AK76">
            <v>14611574.01615737</v>
          </cell>
          <cell r="AL76">
            <v>14578686.220000006</v>
          </cell>
          <cell r="AM76">
            <v>14517788.829417646</v>
          </cell>
          <cell r="AN76">
            <v>14463338.510000005</v>
          </cell>
        </row>
        <row r="79">
          <cell r="AI79">
            <v>68977.440000000002</v>
          </cell>
          <cell r="AJ79">
            <v>68977.439999999988</v>
          </cell>
          <cell r="AK79">
            <v>68977.439999999988</v>
          </cell>
          <cell r="AL79">
            <v>68977.440000000002</v>
          </cell>
          <cell r="AM79">
            <v>68977.439999999988</v>
          </cell>
          <cell r="AN79">
            <v>68977.440000000002</v>
          </cell>
        </row>
        <row r="80">
          <cell r="AI80">
            <v>2237018.35</v>
          </cell>
          <cell r="AJ80">
            <v>2236306.1637500003</v>
          </cell>
          <cell r="AK80">
            <v>2237018.3500000006</v>
          </cell>
          <cell r="AL80">
            <v>2237018.35</v>
          </cell>
          <cell r="AM80">
            <v>2237018.3500000006</v>
          </cell>
          <cell r="AN80">
            <v>2237018.35</v>
          </cell>
        </row>
        <row r="81">
          <cell r="AI81">
            <v>2305995.79</v>
          </cell>
          <cell r="AJ81">
            <v>2305283.6037500002</v>
          </cell>
          <cell r="AK81">
            <v>2305995.7900000005</v>
          </cell>
          <cell r="AL81">
            <v>2305995.79</v>
          </cell>
          <cell r="AM81">
            <v>2305995.7900000005</v>
          </cell>
          <cell r="AN81">
            <v>2305995.79</v>
          </cell>
        </row>
        <row r="83">
          <cell r="AI83">
            <v>2529881859.2999997</v>
          </cell>
          <cell r="AJ83">
            <v>2434653144.9833331</v>
          </cell>
          <cell r="AK83">
            <v>2613692376.4820275</v>
          </cell>
          <cell r="AL83">
            <v>2727313384.9457984</v>
          </cell>
          <cell r="AM83">
            <v>2806410798.3320723</v>
          </cell>
          <cell r="AN83">
            <v>2913399214.9614158</v>
          </cell>
        </row>
        <row r="85">
          <cell r="AI85">
            <v>0</v>
          </cell>
          <cell r="AJ85">
            <v>0</v>
          </cell>
          <cell r="AK85">
            <v>0</v>
          </cell>
          <cell r="AL85">
            <v>0</v>
          </cell>
          <cell r="AM85">
            <v>0</v>
          </cell>
          <cell r="AN85">
            <v>0</v>
          </cell>
        </row>
        <row r="86">
          <cell r="AI86">
            <v>0</v>
          </cell>
          <cell r="AJ86">
            <v>0</v>
          </cell>
          <cell r="AK86">
            <v>0</v>
          </cell>
          <cell r="AL86">
            <v>0</v>
          </cell>
          <cell r="AM86">
            <v>0</v>
          </cell>
          <cell r="AN86">
            <v>0</v>
          </cell>
        </row>
        <row r="87">
          <cell r="AI87">
            <v>11584.02</v>
          </cell>
          <cell r="AJ87">
            <v>11584.020000000004</v>
          </cell>
          <cell r="AK87">
            <v>11584.020000000004</v>
          </cell>
          <cell r="AL87">
            <v>11584.02</v>
          </cell>
          <cell r="AM87">
            <v>11584.020000000004</v>
          </cell>
          <cell r="AN87">
            <v>11584.02</v>
          </cell>
        </row>
        <row r="88">
          <cell r="AI88">
            <v>3775953.85</v>
          </cell>
          <cell r="AJ88">
            <v>3775953.85</v>
          </cell>
          <cell r="AK88">
            <v>3775953.85</v>
          </cell>
          <cell r="AL88">
            <v>3775953.85</v>
          </cell>
          <cell r="AM88">
            <v>3775953.85</v>
          </cell>
          <cell r="AN88">
            <v>3775953.85</v>
          </cell>
        </row>
        <row r="89">
          <cell r="AI89">
            <v>3787537.87</v>
          </cell>
          <cell r="AJ89">
            <v>3787537.87</v>
          </cell>
          <cell r="AK89">
            <v>3787537.87</v>
          </cell>
          <cell r="AL89">
            <v>3787537.87</v>
          </cell>
          <cell r="AM89">
            <v>3787537.87</v>
          </cell>
          <cell r="AN89">
            <v>3787537.87</v>
          </cell>
        </row>
        <row r="92">
          <cell r="AI92">
            <v>1617860.54</v>
          </cell>
          <cell r="AJ92">
            <v>1609659.4224999996</v>
          </cell>
          <cell r="AK92">
            <v>1681903.3333979442</v>
          </cell>
          <cell r="AL92">
            <v>1717270.7876148631</v>
          </cell>
          <cell r="AM92">
            <v>1813725.1008008672</v>
          </cell>
          <cell r="AN92">
            <v>1866991.7265152277</v>
          </cell>
        </row>
        <row r="93">
          <cell r="AI93">
            <v>44053641.369999982</v>
          </cell>
          <cell r="AJ93">
            <v>43204255.569999993</v>
          </cell>
          <cell r="AK93">
            <v>45797498.879922338</v>
          </cell>
          <cell r="AL93">
            <v>46760539.331012182</v>
          </cell>
          <cell r="AM93">
            <v>49386948.478543483</v>
          </cell>
          <cell r="AN93">
            <v>50837375.612522803</v>
          </cell>
        </row>
        <row r="94">
          <cell r="AI94">
            <v>51076999.940000005</v>
          </cell>
          <cell r="AJ94">
            <v>51020559.261249997</v>
          </cell>
          <cell r="AK94">
            <v>53098876.160891235</v>
          </cell>
          <cell r="AL94">
            <v>54215451.67049326</v>
          </cell>
          <cell r="AM94">
            <v>57260582.463295899</v>
          </cell>
          <cell r="AN94">
            <v>58942247.459227107</v>
          </cell>
        </row>
        <row r="95">
          <cell r="AI95">
            <v>96748501.849999994</v>
          </cell>
          <cell r="AJ95">
            <v>95834474.253749996</v>
          </cell>
          <cell r="AK95">
            <v>100578278.37421152</v>
          </cell>
          <cell r="AL95">
            <v>102693261.7891203</v>
          </cell>
          <cell r="AM95">
            <v>108461256.04264024</v>
          </cell>
          <cell r="AN95">
            <v>111646614.79826513</v>
          </cell>
        </row>
        <row r="98">
          <cell r="AI98">
            <v>147841.16000000003</v>
          </cell>
          <cell r="AJ98">
            <v>172676.73749999999</v>
          </cell>
          <cell r="AK98">
            <v>143818.70964694975</v>
          </cell>
          <cell r="AL98">
            <v>143193.97748078231</v>
          </cell>
          <cell r="AM98">
            <v>126391.07588861721</v>
          </cell>
          <cell r="AN98">
            <v>123781.39467735968</v>
          </cell>
        </row>
        <row r="99">
          <cell r="AI99">
            <v>12701483.740000002</v>
          </cell>
          <cell r="AJ99">
            <v>13687733.504166668</v>
          </cell>
          <cell r="AK99">
            <v>12355902.795192579</v>
          </cell>
          <cell r="AL99">
            <v>12302230.15456645</v>
          </cell>
          <cell r="AM99">
            <v>10858641.769858802</v>
          </cell>
          <cell r="AN99">
            <v>10634436.119203931</v>
          </cell>
        </row>
        <row r="100">
          <cell r="AI100">
            <v>39749385.780000001</v>
          </cell>
          <cell r="AJ100">
            <v>41963199.870416664</v>
          </cell>
          <cell r="AK100">
            <v>38667887.698787078</v>
          </cell>
          <cell r="AL100">
            <v>38499918.779426828</v>
          </cell>
          <cell r="AM100">
            <v>33982198.425972171</v>
          </cell>
          <cell r="AN100">
            <v>33280545.210933186</v>
          </cell>
        </row>
        <row r="101">
          <cell r="AI101">
            <v>52598710.680000007</v>
          </cell>
          <cell r="AJ101">
            <v>55823610.112083331</v>
          </cell>
          <cell r="AK101">
            <v>51167609.203626603</v>
          </cell>
          <cell r="AL101">
            <v>50945342.911474064</v>
          </cell>
          <cell r="AM101">
            <v>44967231.27171959</v>
          </cell>
          <cell r="AN101">
            <v>44038762.724814475</v>
          </cell>
        </row>
        <row r="104">
          <cell r="AI104">
            <v>2941469.68</v>
          </cell>
          <cell r="AJ104">
            <v>2872688.125833333</v>
          </cell>
          <cell r="AK104">
            <v>2966782.4086856507</v>
          </cell>
          <cell r="AL104">
            <v>2961724.4324505264</v>
          </cell>
          <cell r="AM104">
            <v>3044311.0384428813</v>
          </cell>
          <cell r="AN104">
            <v>3027808.6259358628</v>
          </cell>
        </row>
        <row r="105">
          <cell r="AI105">
            <v>49990448.509999998</v>
          </cell>
          <cell r="AJ105">
            <v>49792114.355416663</v>
          </cell>
          <cell r="AK105">
            <v>50420639.808115847</v>
          </cell>
          <cell r="AL105">
            <v>50334679.207445383</v>
          </cell>
          <cell r="AM105">
            <v>51738243.385770164</v>
          </cell>
          <cell r="AN105">
            <v>51457783.924184673</v>
          </cell>
        </row>
        <row r="106">
          <cell r="AI106">
            <v>0</v>
          </cell>
          <cell r="AJ106">
            <v>0</v>
          </cell>
          <cell r="AK106">
            <v>0</v>
          </cell>
          <cell r="AL106">
            <v>0</v>
          </cell>
          <cell r="AM106">
            <v>0</v>
          </cell>
          <cell r="AN106">
            <v>0</v>
          </cell>
        </row>
        <row r="107">
          <cell r="AI107">
            <v>52931918.189999998</v>
          </cell>
          <cell r="AJ107">
            <v>52664802.481249996</v>
          </cell>
          <cell r="AK107">
            <v>53387422.216801494</v>
          </cell>
          <cell r="AL107">
            <v>53296403.639895909</v>
          </cell>
          <cell r="AM107">
            <v>54782554.424213044</v>
          </cell>
          <cell r="AN107">
            <v>54485592.550120533</v>
          </cell>
        </row>
        <row r="110">
          <cell r="AI110">
            <v>12371.89</v>
          </cell>
          <cell r="AJ110">
            <v>12371.89</v>
          </cell>
          <cell r="AK110">
            <v>12371.89</v>
          </cell>
          <cell r="AL110">
            <v>12371.89</v>
          </cell>
          <cell r="AM110">
            <v>12371.89</v>
          </cell>
          <cell r="AN110">
            <v>12371.89</v>
          </cell>
        </row>
        <row r="111">
          <cell r="AI111">
            <v>45026.020000000004</v>
          </cell>
          <cell r="AJ111">
            <v>45026.020000000011</v>
          </cell>
          <cell r="AK111">
            <v>45026.020000000011</v>
          </cell>
          <cell r="AL111">
            <v>45026.020000000004</v>
          </cell>
          <cell r="AM111">
            <v>45026.020000000011</v>
          </cell>
          <cell r="AN111">
            <v>45026.020000000004</v>
          </cell>
        </row>
        <row r="112">
          <cell r="AI112">
            <v>57397.91</v>
          </cell>
          <cell r="AJ112">
            <v>57397.910000000011</v>
          </cell>
          <cell r="AK112">
            <v>57397.910000000011</v>
          </cell>
          <cell r="AL112">
            <v>57397.91</v>
          </cell>
          <cell r="AM112">
            <v>57397.910000000011</v>
          </cell>
          <cell r="AN112">
            <v>57397.91</v>
          </cell>
        </row>
        <row r="115">
          <cell r="AI115">
            <v>2395252.1300000004</v>
          </cell>
          <cell r="AJ115">
            <v>2477208.9562500003</v>
          </cell>
          <cell r="AK115">
            <v>2918323.5060447566</v>
          </cell>
          <cell r="AL115">
            <v>2765639.3724008827</v>
          </cell>
          <cell r="AM115">
            <v>3043149.8960978216</v>
          </cell>
          <cell r="AN115">
            <v>2962144.7869899212</v>
          </cell>
        </row>
        <row r="116">
          <cell r="AI116">
            <v>29287123.41</v>
          </cell>
          <cell r="AJ116">
            <v>29325263.897916663</v>
          </cell>
          <cell r="AK116">
            <v>35682799.151434906</v>
          </cell>
          <cell r="AL116">
            <v>33815906.305888377</v>
          </cell>
          <cell r="AM116">
            <v>37209070.997526072</v>
          </cell>
          <cell r="AN116">
            <v>36218608.82547757</v>
          </cell>
        </row>
        <row r="117">
          <cell r="AI117">
            <v>0</v>
          </cell>
          <cell r="AJ117">
            <v>0</v>
          </cell>
          <cell r="AK117">
            <v>0</v>
          </cell>
          <cell r="AL117">
            <v>0</v>
          </cell>
          <cell r="AM117">
            <v>0</v>
          </cell>
          <cell r="AN117">
            <v>0</v>
          </cell>
        </row>
        <row r="118">
          <cell r="AI118">
            <v>31682375.539999999</v>
          </cell>
          <cell r="AJ118">
            <v>31802472.854166664</v>
          </cell>
          <cell r="AK118">
            <v>38601122.657479659</v>
          </cell>
          <cell r="AL118">
            <v>36581545.678289257</v>
          </cell>
          <cell r="AM118">
            <v>40252220.893623896</v>
          </cell>
          <cell r="AN118">
            <v>39180753.61246749</v>
          </cell>
        </row>
        <row r="121">
          <cell r="AI121">
            <v>0</v>
          </cell>
          <cell r="AJ121">
            <v>0</v>
          </cell>
          <cell r="AK121">
            <v>0</v>
          </cell>
          <cell r="AL121">
            <v>0</v>
          </cell>
          <cell r="AM121">
            <v>0</v>
          </cell>
          <cell r="AN121">
            <v>0</v>
          </cell>
        </row>
        <row r="122">
          <cell r="AI122">
            <v>61117.83</v>
          </cell>
          <cell r="AJ122">
            <v>61117.830000000009</v>
          </cell>
          <cell r="AK122">
            <v>61117.830000000009</v>
          </cell>
          <cell r="AL122">
            <v>61117.83</v>
          </cell>
          <cell r="AM122">
            <v>61117.830000000009</v>
          </cell>
          <cell r="AN122">
            <v>61117.83</v>
          </cell>
        </row>
        <row r="123">
          <cell r="AI123">
            <v>0</v>
          </cell>
          <cell r="AJ123">
            <v>0</v>
          </cell>
          <cell r="AK123">
            <v>0</v>
          </cell>
          <cell r="AL123">
            <v>0</v>
          </cell>
          <cell r="AM123">
            <v>0</v>
          </cell>
          <cell r="AN123">
            <v>0</v>
          </cell>
        </row>
        <row r="124">
          <cell r="AI124">
            <v>61117.83</v>
          </cell>
          <cell r="AJ124">
            <v>61117.830000000009</v>
          </cell>
          <cell r="AK124">
            <v>61117.830000000009</v>
          </cell>
          <cell r="AL124">
            <v>61117.83</v>
          </cell>
          <cell r="AM124">
            <v>61117.830000000009</v>
          </cell>
          <cell r="AN124">
            <v>61117.83</v>
          </cell>
        </row>
        <row r="127">
          <cell r="AI127">
            <v>1042453.89</v>
          </cell>
          <cell r="AJ127">
            <v>986606.75833333319</v>
          </cell>
          <cell r="AK127">
            <v>1042453.8900000005</v>
          </cell>
          <cell r="AL127">
            <v>1042453.8900000001</v>
          </cell>
          <cell r="AM127">
            <v>1042453.8900000005</v>
          </cell>
          <cell r="AN127">
            <v>1042453.8900000001</v>
          </cell>
        </row>
        <row r="128">
          <cell r="AI128">
            <v>11060442.789999999</v>
          </cell>
          <cell r="AJ128">
            <v>11144360.78083333</v>
          </cell>
          <cell r="AK128">
            <v>11060442.789999997</v>
          </cell>
          <cell r="AL128">
            <v>11060442.789999999</v>
          </cell>
          <cell r="AM128">
            <v>11060442.789999997</v>
          </cell>
          <cell r="AN128">
            <v>11060442.789999999</v>
          </cell>
        </row>
        <row r="129">
          <cell r="AI129">
            <v>0</v>
          </cell>
          <cell r="AJ129">
            <v>0</v>
          </cell>
          <cell r="AK129">
            <v>0</v>
          </cell>
          <cell r="AL129">
            <v>0</v>
          </cell>
          <cell r="AM129">
            <v>0</v>
          </cell>
          <cell r="AN129">
            <v>0</v>
          </cell>
        </row>
        <row r="130">
          <cell r="AI130">
            <v>12102896.68</v>
          </cell>
          <cell r="AJ130">
            <v>12130967.539166663</v>
          </cell>
          <cell r="AK130">
            <v>12102896.679999998</v>
          </cell>
          <cell r="AL130">
            <v>12102896.68</v>
          </cell>
          <cell r="AM130">
            <v>12102896.679999998</v>
          </cell>
          <cell r="AN130">
            <v>12102896.68</v>
          </cell>
        </row>
        <row r="131">
          <cell r="AI131">
            <v>0</v>
          </cell>
          <cell r="AJ131">
            <v>0</v>
          </cell>
        </row>
        <row r="132">
          <cell r="AI132">
            <v>0</v>
          </cell>
          <cell r="AJ132">
            <v>0</v>
          </cell>
        </row>
        <row r="133">
          <cell r="AI133">
            <v>100471.2800000003</v>
          </cell>
          <cell r="AJ133">
            <v>84657.641250000161</v>
          </cell>
          <cell r="AK133">
            <v>137010.09831494073</v>
          </cell>
          <cell r="AL133">
            <v>133151.56820712192</v>
          </cell>
          <cell r="AM133">
            <v>177644.45517830015</v>
          </cell>
          <cell r="AN133">
            <v>172945.96869517618</v>
          </cell>
        </row>
        <row r="134">
          <cell r="AI134">
            <v>15148750.27</v>
          </cell>
          <cell r="AJ134">
            <v>15108375.695416667</v>
          </cell>
          <cell r="AK134">
            <v>20657960.80075001</v>
          </cell>
          <cell r="AL134">
            <v>20076183.510636628</v>
          </cell>
          <cell r="AM134">
            <v>26784684.024591599</v>
          </cell>
          <cell r="AN134">
            <v>26076260.698245838</v>
          </cell>
        </row>
        <row r="135">
          <cell r="AI135">
            <v>15249221.550000001</v>
          </cell>
          <cell r="AJ135">
            <v>15193033.336666666</v>
          </cell>
          <cell r="AK135">
            <v>20794970.899064951</v>
          </cell>
          <cell r="AL135">
            <v>20209335.07884375</v>
          </cell>
          <cell r="AM135">
            <v>26962328.4797699</v>
          </cell>
          <cell r="AN135">
            <v>26249206.666941013</v>
          </cell>
        </row>
        <row r="138">
          <cell r="AI138">
            <v>3863.92</v>
          </cell>
          <cell r="AJ138">
            <v>3863.9199999999987</v>
          </cell>
          <cell r="AK138">
            <v>3869.9183723180963</v>
          </cell>
          <cell r="AL138">
            <v>3789.967755532944</v>
          </cell>
          <cell r="AM138">
            <v>3795.9661278510398</v>
          </cell>
          <cell r="AN138">
            <v>3716.0155110658879</v>
          </cell>
        </row>
        <row r="139">
          <cell r="AI139">
            <v>322484.51</v>
          </cell>
          <cell r="AJ139">
            <v>325627.54958333331</v>
          </cell>
          <cell r="AK139">
            <v>322985.13686541095</v>
          </cell>
          <cell r="AL139">
            <v>316312.42224446707</v>
          </cell>
          <cell r="AM139">
            <v>316813.04910987802</v>
          </cell>
          <cell r="AN139">
            <v>310140.33448893408</v>
          </cell>
        </row>
        <row r="140">
          <cell r="AI140">
            <v>0</v>
          </cell>
          <cell r="AJ140">
            <v>0</v>
          </cell>
          <cell r="AK140">
            <v>0</v>
          </cell>
          <cell r="AL140">
            <v>0</v>
          </cell>
          <cell r="AM140">
            <v>0</v>
          </cell>
          <cell r="AN140">
            <v>0</v>
          </cell>
        </row>
        <row r="141">
          <cell r="AI141">
            <v>326348.43</v>
          </cell>
          <cell r="AJ141">
            <v>329491.4695833333</v>
          </cell>
          <cell r="AK141">
            <v>326855.05523772904</v>
          </cell>
          <cell r="AL141">
            <v>320102.39</v>
          </cell>
          <cell r="AM141">
            <v>320609.01523772907</v>
          </cell>
          <cell r="AN141">
            <v>313856.34999999998</v>
          </cell>
        </row>
        <row r="143">
          <cell r="AI143">
            <v>265546026.53</v>
          </cell>
          <cell r="AJ143">
            <v>267684905.65666667</v>
          </cell>
          <cell r="AK143">
            <v>280865208.69642198</v>
          </cell>
          <cell r="AL143">
            <v>280054941.7776233</v>
          </cell>
          <cell r="AM143">
            <v>291755150.41720438</v>
          </cell>
          <cell r="AN143">
            <v>291923736.99260867</v>
          </cell>
        </row>
        <row r="145">
          <cell r="AI145">
            <v>0</v>
          </cell>
          <cell r="AJ145">
            <v>0</v>
          </cell>
          <cell r="AK145">
            <v>0</v>
          </cell>
          <cell r="AL145">
            <v>0</v>
          </cell>
          <cell r="AM145">
            <v>0</v>
          </cell>
          <cell r="AN145">
            <v>0</v>
          </cell>
        </row>
        <row r="146">
          <cell r="AI146">
            <v>79968136</v>
          </cell>
          <cell r="AJ146">
            <v>79968136</v>
          </cell>
          <cell r="AK146">
            <v>79968136</v>
          </cell>
          <cell r="AL146">
            <v>79968136</v>
          </cell>
          <cell r="AM146">
            <v>79968136</v>
          </cell>
          <cell r="AN146">
            <v>79968136</v>
          </cell>
        </row>
        <row r="147">
          <cell r="AI147">
            <v>82055245.603999987</v>
          </cell>
          <cell r="AJ147">
            <v>78553818.377499998</v>
          </cell>
          <cell r="AK147">
            <v>84856676.475223392</v>
          </cell>
          <cell r="AL147">
            <v>88436277.201431274</v>
          </cell>
          <cell r="AM147">
            <v>90978523.772740424</v>
          </cell>
          <cell r="AN147">
            <v>94201940.707892358</v>
          </cell>
        </row>
        <row r="148">
          <cell r="AI148">
            <v>2447896239.6560001</v>
          </cell>
          <cell r="AJ148">
            <v>2356168952.5658336</v>
          </cell>
          <cell r="AK148">
            <v>2528905325.966804</v>
          </cell>
          <cell r="AL148">
            <v>2638946733.7043672</v>
          </cell>
          <cell r="AM148">
            <v>2715501900.5193315</v>
          </cell>
          <cell r="AN148">
            <v>2819266900.2135229</v>
          </cell>
        </row>
        <row r="149">
          <cell r="AI149">
            <v>265546026.53</v>
          </cell>
          <cell r="AJ149">
            <v>267684905.65666667</v>
          </cell>
          <cell r="AK149">
            <v>280865208.69642198</v>
          </cell>
          <cell r="AL149">
            <v>280054941.7776233</v>
          </cell>
          <cell r="AM149">
            <v>291755150.41720438</v>
          </cell>
          <cell r="AN149">
            <v>291923736.99260867</v>
          </cell>
        </row>
        <row r="150">
          <cell r="AI150">
            <v>2875465647.7900004</v>
          </cell>
          <cell r="AJ150">
            <v>2782375812.6000004</v>
          </cell>
          <cell r="AK150">
            <v>2974595347.1384497</v>
          </cell>
          <cell r="AL150">
            <v>3087406088.6834216</v>
          </cell>
          <cell r="AM150">
            <v>3178203710.7092762</v>
          </cell>
          <cell r="AN150">
            <v>3285360713.9140239</v>
          </cell>
          <cell r="AO150">
            <v>0</v>
          </cell>
        </row>
        <row r="151">
          <cell r="AK151">
            <v>0</v>
          </cell>
        </row>
        <row r="153">
          <cell r="AI153">
            <v>5036.83</v>
          </cell>
          <cell r="AJ153">
            <v>5036.8300000000008</v>
          </cell>
          <cell r="AK153">
            <v>5036.8300000000008</v>
          </cell>
          <cell r="AL153">
            <v>5036.83</v>
          </cell>
          <cell r="AM153">
            <v>5036.8300000000008</v>
          </cell>
          <cell r="AN153">
            <v>5036.83</v>
          </cell>
        </row>
        <row r="154">
          <cell r="AI154">
            <v>5036.83</v>
          </cell>
          <cell r="AJ154">
            <v>5036.8300000000008</v>
          </cell>
          <cell r="AK154">
            <v>5036.8300000000008</v>
          </cell>
          <cell r="AL154">
            <v>5036.83</v>
          </cell>
          <cell r="AM154">
            <v>5036.8300000000008</v>
          </cell>
          <cell r="AN154">
            <v>5036.83</v>
          </cell>
        </row>
        <row r="157">
          <cell r="AI157">
            <v>0</v>
          </cell>
          <cell r="AJ157">
            <v>0</v>
          </cell>
          <cell r="AK157">
            <v>0</v>
          </cell>
          <cell r="AL157">
            <v>0</v>
          </cell>
          <cell r="AM157">
            <v>0</v>
          </cell>
          <cell r="AN157">
            <v>0</v>
          </cell>
        </row>
        <row r="158">
          <cell r="AI158">
            <v>710920.69000000006</v>
          </cell>
          <cell r="AJ158">
            <v>1133540.8770833334</v>
          </cell>
          <cell r="AK158">
            <v>710920.69000000029</v>
          </cell>
          <cell r="AL158">
            <v>710920.69000000006</v>
          </cell>
          <cell r="AM158">
            <v>710920.69000000029</v>
          </cell>
          <cell r="AN158">
            <v>710920.69000000006</v>
          </cell>
        </row>
        <row r="159">
          <cell r="AI159">
            <v>22418304.782000002</v>
          </cell>
          <cell r="AJ159">
            <v>13074567.023916664</v>
          </cell>
          <cell r="AK159">
            <v>22418304.782000002</v>
          </cell>
          <cell r="AL159">
            <v>22418304.782000002</v>
          </cell>
          <cell r="AM159">
            <v>22418304.782000002</v>
          </cell>
          <cell r="AN159">
            <v>22418304.782000002</v>
          </cell>
        </row>
        <row r="160">
          <cell r="AI160">
            <v>3618205.25</v>
          </cell>
          <cell r="AJ160">
            <v>1353260.8533333333</v>
          </cell>
          <cell r="AK160">
            <v>3618205.25</v>
          </cell>
          <cell r="AL160">
            <v>3618205.25</v>
          </cell>
          <cell r="AM160">
            <v>3618205.25</v>
          </cell>
          <cell r="AN160">
            <v>3618205.25</v>
          </cell>
        </row>
        <row r="161">
          <cell r="AI161">
            <v>26747430.722000003</v>
          </cell>
          <cell r="AJ161">
            <v>15561368.754333332</v>
          </cell>
          <cell r="AK161">
            <v>26747430.722000003</v>
          </cell>
          <cell r="AL161">
            <v>26747430.722000003</v>
          </cell>
          <cell r="AM161">
            <v>26747430.722000003</v>
          </cell>
          <cell r="AN161">
            <v>26747430.722000003</v>
          </cell>
        </row>
        <row r="164">
          <cell r="AI164">
            <v>-69576718.010000005</v>
          </cell>
          <cell r="AJ164">
            <v>-69258056.713333353</v>
          </cell>
          <cell r="AK164">
            <v>-67442480.703175753</v>
          </cell>
          <cell r="AL164">
            <v>-73020540.639099732</v>
          </cell>
          <cell r="AM164">
            <v>-70477322.21544008</v>
          </cell>
          <cell r="AN164">
            <v>-77124298.515572712</v>
          </cell>
        </row>
        <row r="165">
          <cell r="AI165">
            <v>-27333445.210000001</v>
          </cell>
          <cell r="AJ165">
            <v>-21335127.701249998</v>
          </cell>
          <cell r="AK165">
            <v>-26495002.981626507</v>
          </cell>
          <cell r="AL165">
            <v>-28686362.390312046</v>
          </cell>
          <cell r="AM165">
            <v>-27687250.569168475</v>
          </cell>
          <cell r="AN165">
            <v>-30298537.328709658</v>
          </cell>
        </row>
        <row r="166">
          <cell r="AI166">
            <v>-512951843.95999998</v>
          </cell>
          <cell r="AJ166">
            <v>-504221078.20208329</v>
          </cell>
          <cell r="AK166">
            <v>-497217256.39543015</v>
          </cell>
          <cell r="AL166">
            <v>-538341302.0774982</v>
          </cell>
          <cell r="AM166">
            <v>-519591515.98063499</v>
          </cell>
          <cell r="AN166">
            <v>-568596109.00299358</v>
          </cell>
        </row>
        <row r="167">
          <cell r="AI167">
            <v>-128844639.09999999</v>
          </cell>
          <cell r="AJ167">
            <v>-130511114.04416668</v>
          </cell>
          <cell r="AK167">
            <v>-124892382.60649873</v>
          </cell>
          <cell r="AL167">
            <v>-135222032.23468325</v>
          </cell>
          <cell r="AM167">
            <v>-130512409.97423397</v>
          </cell>
          <cell r="AN167">
            <v>-142821516.91391098</v>
          </cell>
        </row>
        <row r="168">
          <cell r="AI168">
            <v>-738706646.27999997</v>
          </cell>
          <cell r="AJ168">
            <v>-725325376.66083336</v>
          </cell>
          <cell r="AK168">
            <v>-716047122.6867311</v>
          </cell>
          <cell r="AL168">
            <v>-775270237.34159327</v>
          </cell>
          <cell r="AM168">
            <v>-748268498.73947752</v>
          </cell>
          <cell r="AN168">
            <v>-818840461.76118696</v>
          </cell>
        </row>
        <row r="171">
          <cell r="AI171">
            <v>-6150276.6600000001</v>
          </cell>
          <cell r="AJ171">
            <v>-6141881.1287500001</v>
          </cell>
          <cell r="AK171">
            <v>-6150276.6599999992</v>
          </cell>
          <cell r="AL171">
            <v>-6150276.6600000001</v>
          </cell>
          <cell r="AM171">
            <v>-6150276.6599999992</v>
          </cell>
          <cell r="AN171">
            <v>-6150276.6600000001</v>
          </cell>
        </row>
        <row r="172">
          <cell r="AI172">
            <v>-10883.08</v>
          </cell>
          <cell r="AJ172">
            <v>-10883.08</v>
          </cell>
          <cell r="AK172">
            <v>-10883.08</v>
          </cell>
          <cell r="AL172">
            <v>-10883.08</v>
          </cell>
          <cell r="AM172">
            <v>-10883.08</v>
          </cell>
          <cell r="AN172">
            <v>-10883.08</v>
          </cell>
        </row>
        <row r="173">
          <cell r="AI173">
            <v>-58742.880000000005</v>
          </cell>
          <cell r="AJ173">
            <v>-58742.880000000005</v>
          </cell>
          <cell r="AK173">
            <v>-58742.880000000005</v>
          </cell>
          <cell r="AL173">
            <v>-58742.880000000005</v>
          </cell>
          <cell r="AM173">
            <v>-58742.880000000005</v>
          </cell>
          <cell r="AN173">
            <v>-58742.880000000005</v>
          </cell>
        </row>
        <row r="174">
          <cell r="AI174">
            <v>0</v>
          </cell>
          <cell r="AJ174">
            <v>0</v>
          </cell>
          <cell r="AK174">
            <v>0</v>
          </cell>
          <cell r="AL174">
            <v>0</v>
          </cell>
          <cell r="AM174">
            <v>0</v>
          </cell>
          <cell r="AN174">
            <v>0</v>
          </cell>
        </row>
        <row r="175">
          <cell r="AI175">
            <v>-6219902.6200000001</v>
          </cell>
          <cell r="AJ175">
            <v>-6211507.0887500001</v>
          </cell>
          <cell r="AK175">
            <v>-6219902.6199999992</v>
          </cell>
          <cell r="AL175">
            <v>-6219902.6200000001</v>
          </cell>
          <cell r="AM175">
            <v>-6219902.6199999992</v>
          </cell>
          <cell r="AN175">
            <v>-6219902.6200000001</v>
          </cell>
        </row>
        <row r="178">
          <cell r="AI178">
            <v>0</v>
          </cell>
          <cell r="AJ178">
            <v>0</v>
          </cell>
          <cell r="AK178">
            <v>0</v>
          </cell>
          <cell r="AL178">
            <v>0</v>
          </cell>
          <cell r="AM178">
            <v>0</v>
          </cell>
          <cell r="AN178">
            <v>0</v>
          </cell>
        </row>
        <row r="179">
          <cell r="AI179">
            <v>-6315729.0099999998</v>
          </cell>
          <cell r="AJ179">
            <v>-6223500.0524999993</v>
          </cell>
          <cell r="AK179">
            <v>-6315026.02152343</v>
          </cell>
          <cell r="AL179">
            <v>-6301532.828516026</v>
          </cell>
          <cell r="AM179">
            <v>-6300084.8487727633</v>
          </cell>
          <cell r="AN179">
            <v>-6272292.259281137</v>
          </cell>
        </row>
        <row r="180">
          <cell r="AI180">
            <v>-188074206.56999999</v>
          </cell>
          <cell r="AJ180">
            <v>-186286707.18000004</v>
          </cell>
          <cell r="AK180">
            <v>-188053272.48626244</v>
          </cell>
          <cell r="AL180">
            <v>-187651462.72448429</v>
          </cell>
          <cell r="AM180">
            <v>-187608343.76847577</v>
          </cell>
          <cell r="AN180">
            <v>-186780716.5525381</v>
          </cell>
        </row>
        <row r="181">
          <cell r="AI181">
            <v>-243070289</v>
          </cell>
          <cell r="AJ181">
            <v>-10127928.708333334</v>
          </cell>
          <cell r="AK181">
            <v>-243043233.43572655</v>
          </cell>
          <cell r="AL181">
            <v>-242523927.69625461</v>
          </cell>
          <cell r="AM181">
            <v>-242468200.02742907</v>
          </cell>
          <cell r="AN181">
            <v>-241398560.60035872</v>
          </cell>
        </row>
        <row r="182">
          <cell r="AI182">
            <v>-437460224.57999998</v>
          </cell>
          <cell r="AJ182">
            <v>-202638135.94083336</v>
          </cell>
          <cell r="AK182">
            <v>-437411531.94351244</v>
          </cell>
          <cell r="AL182">
            <v>-436476923.24925494</v>
          </cell>
          <cell r="AM182">
            <v>-436376628.64467764</v>
          </cell>
          <cell r="AN182">
            <v>-434451569.41217792</v>
          </cell>
        </row>
        <row r="185">
          <cell r="AI185">
            <v>0</v>
          </cell>
          <cell r="AJ185">
            <v>0</v>
          </cell>
          <cell r="AK185">
            <v>0</v>
          </cell>
          <cell r="AL185">
            <v>0</v>
          </cell>
          <cell r="AM185">
            <v>0</v>
          </cell>
          <cell r="AN185">
            <v>0</v>
          </cell>
        </row>
        <row r="186">
          <cell r="AI186">
            <v>4241141.3299999945</v>
          </cell>
          <cell r="AJ186">
            <v>4568198.1579166465</v>
          </cell>
          <cell r="AK186">
            <v>6375378.6368242474</v>
          </cell>
          <cell r="AL186">
            <v>797318.70090026781</v>
          </cell>
          <cell r="AM186">
            <v>3340537.1245599212</v>
          </cell>
          <cell r="AN186">
            <v>-3306439.175572712</v>
          </cell>
        </row>
        <row r="187">
          <cell r="AI187">
            <v>49106108.993999988</v>
          </cell>
          <cell r="AJ187">
            <v>52117848.420833327</v>
          </cell>
          <cell r="AK187">
            <v>52746685.08207345</v>
          </cell>
          <cell r="AL187">
            <v>54148419.592603199</v>
          </cell>
          <cell r="AM187">
            <v>57691225.964799181</v>
          </cell>
          <cell r="AN187">
            <v>58331148.72990156</v>
          </cell>
        </row>
        <row r="188">
          <cell r="AI188">
            <v>1769234787.858</v>
          </cell>
          <cell r="AJ188">
            <v>1678682028.1576664</v>
          </cell>
          <cell r="AK188">
            <v>1865999395.8171115</v>
          </cell>
          <cell r="AL188">
            <v>1935318567.6343849</v>
          </cell>
          <cell r="AM188">
            <v>2030666639.5022209</v>
          </cell>
          <cell r="AN188">
            <v>2086254673.389991</v>
          </cell>
        </row>
        <row r="189">
          <cell r="AI189">
            <v>-102750696.32000002</v>
          </cell>
          <cell r="AJ189">
            <v>128399123.75749998</v>
          </cell>
          <cell r="AK189">
            <v>-83452202.095803291</v>
          </cell>
          <cell r="AL189">
            <v>-94072812.903314561</v>
          </cell>
          <cell r="AM189">
            <v>-77607254.334458679</v>
          </cell>
          <cell r="AN189">
            <v>-88678135.271661043</v>
          </cell>
        </row>
        <row r="190">
          <cell r="AI190">
            <v>0</v>
          </cell>
          <cell r="AJ190">
            <v>0</v>
          </cell>
          <cell r="AK190">
            <v>0</v>
          </cell>
          <cell r="AL190">
            <v>0</v>
          </cell>
          <cell r="AM190">
            <v>0</v>
          </cell>
          <cell r="AN190">
            <v>0</v>
          </cell>
        </row>
        <row r="191">
          <cell r="AI191">
            <v>0</v>
          </cell>
          <cell r="AJ191">
            <v>0</v>
          </cell>
          <cell r="AK191">
            <v>0</v>
          </cell>
          <cell r="AL191">
            <v>0</v>
          </cell>
          <cell r="AM191">
            <v>0</v>
          </cell>
          <cell r="AN191">
            <v>0</v>
          </cell>
        </row>
        <row r="192">
          <cell r="AI192">
            <v>1719831341.862</v>
          </cell>
          <cell r="AJ192">
            <v>1863767198.4939163</v>
          </cell>
          <cell r="AK192">
            <v>1841669257.4402061</v>
          </cell>
          <cell r="AL192">
            <v>1896191493.0245738</v>
          </cell>
          <cell r="AM192">
            <v>2014091148.2571213</v>
          </cell>
          <cell r="AN192">
            <v>2052601247.6726589</v>
          </cell>
          <cell r="AO192">
            <v>0</v>
          </cell>
        </row>
        <row r="193">
          <cell r="AI193">
            <v>0</v>
          </cell>
          <cell r="AJ193">
            <v>0</v>
          </cell>
          <cell r="AK193">
            <v>0</v>
          </cell>
          <cell r="AL193">
            <v>0</v>
          </cell>
          <cell r="AM193">
            <v>0</v>
          </cell>
          <cell r="AN193">
            <v>0</v>
          </cell>
        </row>
        <row r="194">
          <cell r="AI194">
            <v>0</v>
          </cell>
          <cell r="AJ194">
            <v>0</v>
          </cell>
          <cell r="AK194">
            <v>0</v>
          </cell>
          <cell r="AL194">
            <v>0</v>
          </cell>
          <cell r="AM194">
            <v>0</v>
          </cell>
          <cell r="AN194">
            <v>0</v>
          </cell>
        </row>
        <row r="195">
          <cell r="AI195">
            <v>0</v>
          </cell>
          <cell r="AJ195">
            <v>0</v>
          </cell>
          <cell r="AK195">
            <v>0</v>
          </cell>
          <cell r="AL195">
            <v>0</v>
          </cell>
          <cell r="AM195">
            <v>0</v>
          </cell>
          <cell r="AN195">
            <v>0</v>
          </cell>
        </row>
        <row r="196">
          <cell r="AI196">
            <v>0</v>
          </cell>
          <cell r="AJ196">
            <v>0</v>
          </cell>
          <cell r="AK196">
            <v>0</v>
          </cell>
          <cell r="AL196">
            <v>0</v>
          </cell>
          <cell r="AM196">
            <v>0</v>
          </cell>
          <cell r="AN196">
            <v>0</v>
          </cell>
        </row>
        <row r="197">
          <cell r="AI197">
            <v>0</v>
          </cell>
          <cell r="AJ197">
            <v>0</v>
          </cell>
          <cell r="AK197">
            <v>0</v>
          </cell>
          <cell r="AL197">
            <v>0</v>
          </cell>
          <cell r="AM197">
            <v>0</v>
          </cell>
          <cell r="AN197">
            <v>0</v>
          </cell>
        </row>
        <row r="198">
          <cell r="AI198">
            <v>821279.85365963727</v>
          </cell>
          <cell r="AJ198">
            <v>845208.2772115519</v>
          </cell>
          <cell r="AK198">
            <v>842275.64741156774</v>
          </cell>
          <cell r="AL198">
            <v>821279.85365963727</v>
          </cell>
          <cell r="AM198">
            <v>842275.64741156774</v>
          </cell>
          <cell r="AN198">
            <v>821279.85365963727</v>
          </cell>
        </row>
        <row r="199">
          <cell r="AI199">
            <v>24356951.826340362</v>
          </cell>
          <cell r="AJ199">
            <v>25071617.353621777</v>
          </cell>
          <cell r="AK199">
            <v>24979630.60592176</v>
          </cell>
          <cell r="AL199">
            <v>24356951.826340362</v>
          </cell>
          <cell r="AM199">
            <v>24979630.60592176</v>
          </cell>
          <cell r="AN199">
            <v>24356951.826340362</v>
          </cell>
        </row>
        <row r="200">
          <cell r="AI200">
            <v>25178231.68</v>
          </cell>
          <cell r="AJ200">
            <v>25916825.630833328</v>
          </cell>
          <cell r="AK200">
            <v>25821906.253333326</v>
          </cell>
          <cell r="AL200">
            <v>25178231.68</v>
          </cell>
          <cell r="AM200">
            <v>25821906.253333326</v>
          </cell>
          <cell r="AN200">
            <v>25178231.68</v>
          </cell>
        </row>
        <row r="203">
          <cell r="AI203">
            <v>52891066.75</v>
          </cell>
          <cell r="AJ203">
            <v>52891066.75</v>
          </cell>
          <cell r="AK203">
            <v>52891066.75</v>
          </cell>
          <cell r="AL203">
            <v>52891066.75</v>
          </cell>
          <cell r="AM203">
            <v>52891066.75</v>
          </cell>
          <cell r="AN203">
            <v>52891066.75</v>
          </cell>
        </row>
        <row r="204">
          <cell r="AI204">
            <v>52891066.75</v>
          </cell>
          <cell r="AJ204">
            <v>52891066.75</v>
          </cell>
          <cell r="AK204">
            <v>52891066.75</v>
          </cell>
          <cell r="AL204">
            <v>52891066.75</v>
          </cell>
          <cell r="AM204">
            <v>52891066.75</v>
          </cell>
          <cell r="AN204">
            <v>52891066.75</v>
          </cell>
        </row>
        <row r="205">
          <cell r="AI205">
            <v>0</v>
          </cell>
          <cell r="AJ205">
            <v>0</v>
          </cell>
        </row>
        <row r="206">
          <cell r="AI206">
            <v>0</v>
          </cell>
          <cell r="AJ206">
            <v>0</v>
          </cell>
        </row>
        <row r="207">
          <cell r="AI207">
            <v>3910153.76</v>
          </cell>
          <cell r="AJ207">
            <v>3634150.0549999997</v>
          </cell>
          <cell r="AK207">
            <v>3652428.8191666664</v>
          </cell>
          <cell r="AL207">
            <v>3910153.76</v>
          </cell>
          <cell r="AM207">
            <v>3652428.8191666664</v>
          </cell>
          <cell r="AN207">
            <v>3910153.76</v>
          </cell>
        </row>
        <row r="208">
          <cell r="AI208">
            <v>3910153.76</v>
          </cell>
          <cell r="AJ208">
            <v>3634150.0549999997</v>
          </cell>
          <cell r="AK208">
            <v>3652428.8191666664</v>
          </cell>
          <cell r="AL208">
            <v>3910153.76</v>
          </cell>
          <cell r="AM208">
            <v>3652428.8191666664</v>
          </cell>
          <cell r="AN208">
            <v>3910153.76</v>
          </cell>
        </row>
        <row r="211">
          <cell r="AI211">
            <v>0</v>
          </cell>
          <cell r="AJ211">
            <v>0</v>
          </cell>
          <cell r="AK211">
            <v>0</v>
          </cell>
          <cell r="AL211">
            <v>0</v>
          </cell>
          <cell r="AM211">
            <v>0</v>
          </cell>
          <cell r="AN211">
            <v>0</v>
          </cell>
        </row>
        <row r="212">
          <cell r="AI212">
            <v>1832178.8287000023</v>
          </cell>
          <cell r="AJ212">
            <v>76340.784529166762</v>
          </cell>
          <cell r="AK212">
            <v>76340.784529166762</v>
          </cell>
          <cell r="AL212">
            <v>0</v>
          </cell>
          <cell r="AM212">
            <v>0</v>
          </cell>
          <cell r="AN212">
            <v>0</v>
          </cell>
        </row>
        <row r="213">
          <cell r="AI213">
            <v>55602894.171299994</v>
          </cell>
          <cell r="AJ213">
            <v>2316787.2571374997</v>
          </cell>
          <cell r="AK213">
            <v>2316787.2571374997</v>
          </cell>
          <cell r="AL213">
            <v>0</v>
          </cell>
          <cell r="AM213">
            <v>0</v>
          </cell>
          <cell r="AN213">
            <v>0</v>
          </cell>
        </row>
        <row r="214">
          <cell r="AI214">
            <v>0</v>
          </cell>
          <cell r="AJ214">
            <v>0</v>
          </cell>
          <cell r="AK214">
            <v>0</v>
          </cell>
          <cell r="AL214">
            <v>0</v>
          </cell>
          <cell r="AM214">
            <v>0</v>
          </cell>
          <cell r="AN214">
            <v>0</v>
          </cell>
        </row>
        <row r="215">
          <cell r="AI215">
            <v>57435073</v>
          </cell>
          <cell r="AJ215">
            <v>2393128.0416666665</v>
          </cell>
          <cell r="AK215">
            <v>2393128.0416666665</v>
          </cell>
          <cell r="AL215">
            <v>0</v>
          </cell>
          <cell r="AM215">
            <v>0</v>
          </cell>
          <cell r="AN215">
            <v>0</v>
          </cell>
        </row>
        <row r="218">
          <cell r="AI218">
            <v>0</v>
          </cell>
          <cell r="AJ218">
            <v>0</v>
          </cell>
          <cell r="AK218">
            <v>0</v>
          </cell>
          <cell r="AL218">
            <v>0</v>
          </cell>
          <cell r="AM218">
            <v>0</v>
          </cell>
          <cell r="AN218">
            <v>0</v>
          </cell>
        </row>
        <row r="219">
          <cell r="AI219">
            <v>0</v>
          </cell>
          <cell r="AJ219">
            <v>0</v>
          </cell>
          <cell r="AK219">
            <v>0</v>
          </cell>
          <cell r="AL219">
            <v>0</v>
          </cell>
          <cell r="AM219">
            <v>0</v>
          </cell>
          <cell r="AN219">
            <v>0</v>
          </cell>
        </row>
        <row r="220">
          <cell r="AI220">
            <v>13135753</v>
          </cell>
          <cell r="AJ220">
            <v>547323.04166666663</v>
          </cell>
          <cell r="AK220">
            <v>547323.04166666663</v>
          </cell>
          <cell r="AL220">
            <v>0</v>
          </cell>
          <cell r="AM220">
            <v>0</v>
          </cell>
          <cell r="AN220">
            <v>0</v>
          </cell>
        </row>
        <row r="221">
          <cell r="AI221">
            <v>0</v>
          </cell>
          <cell r="AJ221">
            <v>0</v>
          </cell>
          <cell r="AK221">
            <v>0</v>
          </cell>
          <cell r="AL221">
            <v>0</v>
          </cell>
          <cell r="AM221">
            <v>0</v>
          </cell>
          <cell r="AN221">
            <v>0</v>
          </cell>
        </row>
        <row r="222">
          <cell r="AI222">
            <v>13135753</v>
          </cell>
          <cell r="AJ222">
            <v>547323.04166666663</v>
          </cell>
          <cell r="AK222">
            <v>547323.04166666663</v>
          </cell>
          <cell r="AL222">
            <v>0</v>
          </cell>
          <cell r="AM222">
            <v>0</v>
          </cell>
          <cell r="AN222">
            <v>0</v>
          </cell>
        </row>
        <row r="225">
          <cell r="AI225">
            <v>-248143.61000000002</v>
          </cell>
          <cell r="AJ225">
            <v>-264034.9170833333</v>
          </cell>
          <cell r="AK225">
            <v>-263295.29166666669</v>
          </cell>
          <cell r="AL225">
            <v>-248143.61000000002</v>
          </cell>
          <cell r="AM225">
            <v>-263295.29166666669</v>
          </cell>
          <cell r="AN225">
            <v>-248143.61000000002</v>
          </cell>
        </row>
        <row r="226">
          <cell r="AI226">
            <v>-5457546.1899999995</v>
          </cell>
          <cell r="AJ226">
            <v>-6605173.1624999987</v>
          </cell>
          <cell r="AK226">
            <v>-6563505.7299999995</v>
          </cell>
          <cell r="AL226">
            <v>-5457546.1899999995</v>
          </cell>
          <cell r="AM226">
            <v>-6563505.7299999995</v>
          </cell>
          <cell r="AN226">
            <v>-5457546.1899999995</v>
          </cell>
        </row>
        <row r="227">
          <cell r="AI227">
            <v>-5705689.7999999998</v>
          </cell>
          <cell r="AJ227">
            <v>-6869208.0795833347</v>
          </cell>
          <cell r="AK227">
            <v>-6826801.0216666665</v>
          </cell>
          <cell r="AL227">
            <v>-5705689.7999999998</v>
          </cell>
          <cell r="AM227">
            <v>-6826801.0216666665</v>
          </cell>
          <cell r="AN227">
            <v>-5705689.7999999998</v>
          </cell>
        </row>
        <row r="230">
          <cell r="AI230">
            <v>-404156.02</v>
          </cell>
          <cell r="AJ230">
            <v>-480023.88708333345</v>
          </cell>
          <cell r="AK230">
            <v>-350737.21982987737</v>
          </cell>
          <cell r="AL230">
            <v>-222195.58669648331</v>
          </cell>
          <cell r="AM230">
            <v>-186312.68855709487</v>
          </cell>
          <cell r="AN230">
            <v>-99967.688038420412</v>
          </cell>
        </row>
        <row r="231">
          <cell r="AI231">
            <v>-11724439</v>
          </cell>
          <cell r="AJ231">
            <v>-17011733.805000003</v>
          </cell>
          <cell r="AK231">
            <v>-10174776.411656534</v>
          </cell>
          <cell r="AL231">
            <v>-6445824.0713379206</v>
          </cell>
          <cell r="AM231">
            <v>-5404872.484427317</v>
          </cell>
          <cell r="AN231">
            <v>-2900031.181961583</v>
          </cell>
        </row>
        <row r="232">
          <cell r="AI232">
            <v>-12128595.02</v>
          </cell>
          <cell r="AJ232">
            <v>-17491757.692083329</v>
          </cell>
          <cell r="AK232">
            <v>-10525513.631486412</v>
          </cell>
          <cell r="AL232">
            <v>-6668019.6580344038</v>
          </cell>
          <cell r="AM232">
            <v>-5591185.1729844119</v>
          </cell>
          <cell r="AN232">
            <v>-2999998.8700000034</v>
          </cell>
        </row>
        <row r="235">
          <cell r="AI235">
            <v>-29018.39</v>
          </cell>
          <cell r="AJ235">
            <v>-36439.401249999995</v>
          </cell>
          <cell r="AK235">
            <v>-35826.356666666667</v>
          </cell>
          <cell r="AL235">
            <v>-29018.39</v>
          </cell>
          <cell r="AM235">
            <v>-35826.356666666667</v>
          </cell>
          <cell r="AN235">
            <v>-29018.39</v>
          </cell>
        </row>
        <row r="236">
          <cell r="AI236">
            <v>-29018.39</v>
          </cell>
          <cell r="AJ236">
            <v>-36439.401249999995</v>
          </cell>
          <cell r="AK236">
            <v>-35826.356666666667</v>
          </cell>
          <cell r="AL236">
            <v>-29018.39</v>
          </cell>
          <cell r="AM236">
            <v>-35826.356666666667</v>
          </cell>
          <cell r="AN236">
            <v>-29018.39</v>
          </cell>
        </row>
        <row r="239">
          <cell r="AI239">
            <v>-1310.79</v>
          </cell>
          <cell r="AJ239">
            <v>-1217.7900000000002</v>
          </cell>
          <cell r="AK239">
            <v>-655.39475242188428</v>
          </cell>
          <cell r="AL239">
            <v>4.1640670052097667E-14</v>
          </cell>
          <cell r="AM239">
            <v>4.1640670052097667E-14</v>
          </cell>
          <cell r="AN239">
            <v>4.1640670052097667E-14</v>
          </cell>
        </row>
        <row r="240">
          <cell r="AI240">
            <v>-854.65140200000099</v>
          </cell>
          <cell r="AJ240">
            <v>-2013.7558364499425</v>
          </cell>
          <cell r="AK240">
            <v>-427.32553957598617</v>
          </cell>
          <cell r="AL240">
            <v>2.7150235384954667E-14</v>
          </cell>
          <cell r="AM240">
            <v>2.715023538495467E-14</v>
          </cell>
          <cell r="AN240">
            <v>2.7150235384954667E-14</v>
          </cell>
        </row>
        <row r="241">
          <cell r="AI241">
            <v>-25936.928597999999</v>
          </cell>
          <cell r="AJ241">
            <v>-61177.155413550063</v>
          </cell>
          <cell r="AK241">
            <v>-12968.459400110087</v>
          </cell>
          <cell r="AL241">
            <v>8.2395432213713437E-13</v>
          </cell>
          <cell r="AM241">
            <v>8.2395432213713468E-13</v>
          </cell>
          <cell r="AN241">
            <v>8.2395432213713437E-13</v>
          </cell>
        </row>
        <row r="242">
          <cell r="AI242">
            <v>-527.25</v>
          </cell>
          <cell r="AJ242">
            <v>-620.25</v>
          </cell>
          <cell r="AK242">
            <v>-263.62490041458852</v>
          </cell>
          <cell r="AL242">
            <v>1.6749474198741601E-14</v>
          </cell>
          <cell r="AM242">
            <v>1.6749474198741598E-14</v>
          </cell>
          <cell r="AN242">
            <v>1.6749474198741601E-14</v>
          </cell>
        </row>
        <row r="243">
          <cell r="AI243">
            <v>-28629.62</v>
          </cell>
          <cell r="AJ243">
            <v>-65028.951250000006</v>
          </cell>
          <cell r="AK243">
            <v>-14314.804592522545</v>
          </cell>
          <cell r="AL243">
            <v>9.0949470177292844E-13</v>
          </cell>
          <cell r="AM243">
            <v>9.0949470177292864E-13</v>
          </cell>
          <cell r="AN243">
            <v>9.0949470177292844E-13</v>
          </cell>
        </row>
        <row r="246">
          <cell r="AI246">
            <v>44147.49</v>
          </cell>
          <cell r="AJ246">
            <v>-135902.21666666665</v>
          </cell>
          <cell r="AK246">
            <v>44607.017417189716</v>
          </cell>
          <cell r="AL246">
            <v>40264.693087509448</v>
          </cell>
          <cell r="AM246">
            <v>40206.340981525958</v>
          </cell>
          <cell r="AN246">
            <v>40757.741746794323</v>
          </cell>
        </row>
        <row r="247">
          <cell r="AI247">
            <v>-8486889.9906229991</v>
          </cell>
          <cell r="AJ247">
            <v>-13353314.063752552</v>
          </cell>
          <cell r="AK247">
            <v>-8575229.2968296334</v>
          </cell>
          <cell r="AL247">
            <v>-7740463.1778588342</v>
          </cell>
          <cell r="AM247">
            <v>-7729245.6000485644</v>
          </cell>
          <cell r="AN247">
            <v>-7835246.5898121502</v>
          </cell>
        </row>
        <row r="248">
          <cell r="AI248">
            <v>-257559818.17937699</v>
          </cell>
          <cell r="AJ248">
            <v>-405378854.14791399</v>
          </cell>
          <cell r="AK248">
            <v>-260240736.12102714</v>
          </cell>
          <cell r="AL248">
            <v>-234907285.3443616</v>
          </cell>
          <cell r="AM248">
            <v>-234566854.71495339</v>
          </cell>
          <cell r="AN248">
            <v>-237783768.76480064</v>
          </cell>
        </row>
        <row r="249">
          <cell r="AI249">
            <v>-12817268.039999999</v>
          </cell>
          <cell r="AJ249">
            <v>-13087342.585833333</v>
          </cell>
          <cell r="AK249">
            <v>-12950681.877974695</v>
          </cell>
          <cell r="AL249">
            <v>-11689982.009191094</v>
          </cell>
          <cell r="AM249">
            <v>-11673040.738394296</v>
          </cell>
          <cell r="AN249">
            <v>-11833128.014158012</v>
          </cell>
        </row>
        <row r="250">
          <cell r="AI250">
            <v>-278819828.71999997</v>
          </cell>
          <cell r="AJ250">
            <v>-431955413.01416653</v>
          </cell>
          <cell r="AK250">
            <v>-281722040.27841425</v>
          </cell>
          <cell r="AL250">
            <v>-254297465.83832401</v>
          </cell>
          <cell r="AM250">
            <v>-253928934.71241471</v>
          </cell>
          <cell r="AN250">
            <v>-257411385.62702399</v>
          </cell>
        </row>
        <row r="253">
          <cell r="AI253">
            <v>-700755.31</v>
          </cell>
          <cell r="AJ253">
            <v>-700755.31000000017</v>
          </cell>
          <cell r="AK253">
            <v>-668023.23489249137</v>
          </cell>
          <cell r="AL253">
            <v>-641459.32211356482</v>
          </cell>
          <cell r="AM253">
            <v>-642061.69648425467</v>
          </cell>
          <cell r="AN253">
            <v>-642550.55703436362</v>
          </cell>
        </row>
        <row r="254">
          <cell r="AI254">
            <v>0</v>
          </cell>
          <cell r="AJ254">
            <v>0</v>
          </cell>
          <cell r="AK254">
            <v>0</v>
          </cell>
          <cell r="AL254">
            <v>0</v>
          </cell>
          <cell r="AM254">
            <v>0</v>
          </cell>
          <cell r="AN254">
            <v>0</v>
          </cell>
        </row>
        <row r="255">
          <cell r="AI255">
            <v>-64071192.340000004</v>
          </cell>
          <cell r="AJ255">
            <v>-61315042.53708332</v>
          </cell>
          <cell r="AK255">
            <v>-61078445.727918647</v>
          </cell>
          <cell r="AL255">
            <v>-58649664.182243899</v>
          </cell>
          <cell r="AM255">
            <v>-58704740.246048741</v>
          </cell>
          <cell r="AN255">
            <v>-58749437.557487562</v>
          </cell>
        </row>
        <row r="256">
          <cell r="AI256">
            <v>-1119041.3500000001</v>
          </cell>
          <cell r="AJ256">
            <v>-1119041.3499999999</v>
          </cell>
          <cell r="AK256">
            <v>-1066771.2565823591</v>
          </cell>
          <cell r="AL256">
            <v>-1024351.1473185244</v>
          </cell>
          <cell r="AM256">
            <v>-1025313.0834171352</v>
          </cell>
          <cell r="AN256">
            <v>-1026093.7484540589</v>
          </cell>
        </row>
        <row r="257">
          <cell r="AI257">
            <v>-65890989.000000007</v>
          </cell>
          <cell r="AJ257">
            <v>-63134839.197083324</v>
          </cell>
          <cell r="AK257">
            <v>-62813240.219393499</v>
          </cell>
          <cell r="AL257">
            <v>-60315474.651675992</v>
          </cell>
          <cell r="AM257">
            <v>-60372115.025950126</v>
          </cell>
          <cell r="AN257">
            <v>-60418081.862975985</v>
          </cell>
        </row>
        <row r="260">
          <cell r="AI260">
            <v>0</v>
          </cell>
          <cell r="AJ260">
            <v>0</v>
          </cell>
          <cell r="AK260">
            <v>0</v>
          </cell>
          <cell r="AL260">
            <v>0</v>
          </cell>
          <cell r="AM260">
            <v>0</v>
          </cell>
          <cell r="AN260">
            <v>0</v>
          </cell>
        </row>
        <row r="261">
          <cell r="AI261">
            <v>0</v>
          </cell>
          <cell r="AJ261">
            <v>0</v>
          </cell>
          <cell r="AK261">
            <v>0</v>
          </cell>
          <cell r="AL261">
            <v>0</v>
          </cell>
          <cell r="AM261">
            <v>0</v>
          </cell>
          <cell r="AN261">
            <v>0</v>
          </cell>
        </row>
        <row r="262">
          <cell r="AI262">
            <v>0</v>
          </cell>
          <cell r="AJ262">
            <v>0</v>
          </cell>
          <cell r="AK262">
            <v>0</v>
          </cell>
          <cell r="AL262">
            <v>0</v>
          </cell>
          <cell r="AM262">
            <v>0</v>
          </cell>
          <cell r="AN262">
            <v>0</v>
          </cell>
        </row>
        <row r="263">
          <cell r="AI263">
            <v>0</v>
          </cell>
          <cell r="AJ263">
            <v>0</v>
          </cell>
          <cell r="AK263">
            <v>0</v>
          </cell>
          <cell r="AL263">
            <v>0</v>
          </cell>
          <cell r="AM263">
            <v>0</v>
          </cell>
          <cell r="AN263">
            <v>0</v>
          </cell>
        </row>
        <row r="264">
          <cell r="AI264">
            <v>52233148.140000001</v>
          </cell>
          <cell r="AJ264">
            <v>52053191.43333333</v>
          </cell>
          <cell r="AK264">
            <v>52266995.137772277</v>
          </cell>
          <cell r="AL264">
            <v>52289872.120973945</v>
          </cell>
          <cell r="AM264">
            <v>52289211.394497275</v>
          </cell>
          <cell r="AN264">
            <v>52289273.934712425</v>
          </cell>
        </row>
        <row r="265">
          <cell r="AI265">
            <v>-6486585.5896653598</v>
          </cell>
          <cell r="AJ265">
            <v>-13177837.56201495</v>
          </cell>
          <cell r="AK265">
            <v>-8271072.7019250188</v>
          </cell>
          <cell r="AL265">
            <v>-7389522.5208956804</v>
          </cell>
          <cell r="AM265">
            <v>-7336577.9328607582</v>
          </cell>
          <cell r="AN265">
            <v>-7362078.0341909332</v>
          </cell>
        </row>
        <row r="266">
          <cell r="AI266">
            <v>-245743333.64033464</v>
          </cell>
          <cell r="AJ266">
            <v>-462436253.15548491</v>
          </cell>
          <cell r="AK266">
            <v>-310226691.54527652</v>
          </cell>
          <cell r="AL266">
            <v>-281103367.96160305</v>
          </cell>
          <cell r="AM266">
            <v>-280260342.56950766</v>
          </cell>
          <cell r="AN266">
            <v>-280533831.86790943</v>
          </cell>
        </row>
        <row r="267">
          <cell r="AI267">
            <v>-10055701.27</v>
          </cell>
          <cell r="AJ267">
            <v>-10609293.532083334</v>
          </cell>
          <cell r="AK267">
            <v>-10401114.296957469</v>
          </cell>
          <cell r="AL267">
            <v>-8833197.78650962</v>
          </cell>
          <cell r="AM267">
            <v>-9081751.3593114298</v>
          </cell>
          <cell r="AN267">
            <v>-8978086.3926120717</v>
          </cell>
        </row>
        <row r="268">
          <cell r="AI268">
            <v>0</v>
          </cell>
          <cell r="AJ268">
            <v>0</v>
          </cell>
          <cell r="AK268">
            <v>0</v>
          </cell>
          <cell r="AL268">
            <v>0</v>
          </cell>
          <cell r="AM268">
            <v>0</v>
          </cell>
          <cell r="AN268">
            <v>0</v>
          </cell>
        </row>
        <row r="269">
          <cell r="AI269">
            <v>0</v>
          </cell>
          <cell r="AJ269">
            <v>0</v>
          </cell>
          <cell r="AK269">
            <v>0</v>
          </cell>
          <cell r="AL269">
            <v>0</v>
          </cell>
          <cell r="AM269">
            <v>0</v>
          </cell>
          <cell r="AN269">
            <v>0</v>
          </cell>
        </row>
        <row r="270">
          <cell r="AI270">
            <v>-210052472.35999995</v>
          </cell>
          <cell r="AJ270">
            <v>-434170192.81624979</v>
          </cell>
          <cell r="AK270">
            <v>-276631883.40638673</v>
          </cell>
          <cell r="AL270">
            <v>-245036216.14803439</v>
          </cell>
          <cell r="AM270">
            <v>-244389460.46718258</v>
          </cell>
          <cell r="AN270">
            <v>-244584722.36000001</v>
          </cell>
          <cell r="AO270">
            <v>0</v>
          </cell>
        </row>
        <row r="271">
          <cell r="AI271">
            <v>0</v>
          </cell>
          <cell r="AJ271">
            <v>0</v>
          </cell>
          <cell r="AK271">
            <v>0</v>
          </cell>
          <cell r="AL271">
            <v>0</v>
          </cell>
          <cell r="AM271">
            <v>0</v>
          </cell>
          <cell r="AN271">
            <v>0</v>
          </cell>
        </row>
        <row r="272">
          <cell r="AI272">
            <v>0</v>
          </cell>
          <cell r="AJ272">
            <v>0</v>
          </cell>
          <cell r="AK272">
            <v>0</v>
          </cell>
          <cell r="AL272">
            <v>0</v>
          </cell>
          <cell r="AM272">
            <v>0</v>
          </cell>
          <cell r="AN272">
            <v>0</v>
          </cell>
        </row>
        <row r="273">
          <cell r="AI273">
            <v>56474289.469999999</v>
          </cell>
          <cell r="AJ273">
            <v>56621389.591249973</v>
          </cell>
          <cell r="AK273">
            <v>58642373.774596527</v>
          </cell>
          <cell r="AL273">
            <v>53087190.821874216</v>
          </cell>
          <cell r="AM273">
            <v>55629748.519057199</v>
          </cell>
          <cell r="AN273">
            <v>48982834.759139717</v>
          </cell>
        </row>
        <row r="274">
          <cell r="AI274">
            <v>42619523.404334627</v>
          </cell>
          <cell r="AJ274">
            <v>38940010.858818375</v>
          </cell>
          <cell r="AK274">
            <v>44475612.380148433</v>
          </cell>
          <cell r="AL274">
            <v>46758897.071707517</v>
          </cell>
          <cell r="AM274">
            <v>50354648.031938419</v>
          </cell>
          <cell r="AN274">
            <v>50969070.695710629</v>
          </cell>
        </row>
        <row r="275">
          <cell r="AI275">
            <v>1523491454.2176654</v>
          </cell>
          <cell r="AJ275">
            <v>1216245775.0021815</v>
          </cell>
          <cell r="AK275">
            <v>1555772704.2718349</v>
          </cell>
          <cell r="AL275">
            <v>1654215199.6727819</v>
          </cell>
          <cell r="AM275">
            <v>1750406296.9327133</v>
          </cell>
          <cell r="AN275">
            <v>1805720841.5220816</v>
          </cell>
        </row>
        <row r="276">
          <cell r="AI276">
            <v>-112806397.59000002</v>
          </cell>
          <cell r="AJ276">
            <v>117789830.22541665</v>
          </cell>
          <cell r="AK276">
            <v>-93853316.392760754</v>
          </cell>
          <cell r="AL276">
            <v>-102906010.68982418</v>
          </cell>
          <cell r="AM276">
            <v>-86689005.693770111</v>
          </cell>
          <cell r="AN276">
            <v>-97656221.664273113</v>
          </cell>
        </row>
        <row r="277">
          <cell r="AI277">
            <v>0</v>
          </cell>
          <cell r="AJ277">
            <v>0</v>
          </cell>
          <cell r="AK277">
            <v>1565037374.033819</v>
          </cell>
          <cell r="AL277">
            <v>1651155276.8765395</v>
          </cell>
          <cell r="AM277">
            <v>1769701687.7899387</v>
          </cell>
          <cell r="AN277">
            <v>1808016525.312659</v>
          </cell>
        </row>
        <row r="278">
          <cell r="AI278">
            <v>0</v>
          </cell>
          <cell r="AJ278">
            <v>0</v>
          </cell>
          <cell r="AK278">
            <v>0</v>
          </cell>
          <cell r="AL278">
            <v>0</v>
          </cell>
          <cell r="AM278">
            <v>0</v>
          </cell>
          <cell r="AN278">
            <v>0</v>
          </cell>
        </row>
        <row r="279">
          <cell r="AI279">
            <v>1509778869.5020001</v>
          </cell>
          <cell r="AJ279">
            <v>1429597005.6776664</v>
          </cell>
          <cell r="AK279">
            <v>1565037374.0338192</v>
          </cell>
          <cell r="AL279">
            <v>1651155276.8765395</v>
          </cell>
          <cell r="AM279">
            <v>1769701687.7899387</v>
          </cell>
          <cell r="AN279">
            <v>1808016525.3126588</v>
          </cell>
        </row>
      </sheetData>
      <sheetData sheetId="7">
        <row r="6">
          <cell r="G6" t="str">
            <v>Expense 2017</v>
          </cell>
          <cell r="H6" t="str">
            <v>Expense 2018</v>
          </cell>
          <cell r="I6" t="str">
            <v>Expense 2019</v>
          </cell>
          <cell r="J6">
            <v>0</v>
          </cell>
          <cell r="K6" t="str">
            <v>Expense 2019</v>
          </cell>
        </row>
        <row r="7">
          <cell r="G7">
            <v>0</v>
          </cell>
          <cell r="H7">
            <v>0</v>
          </cell>
          <cell r="I7">
            <v>0</v>
          </cell>
          <cell r="K7">
            <v>0</v>
          </cell>
        </row>
        <row r="8">
          <cell r="G8">
            <v>0</v>
          </cell>
          <cell r="H8">
            <v>0</v>
          </cell>
          <cell r="I8">
            <v>0</v>
          </cell>
          <cell r="K8">
            <v>0</v>
          </cell>
        </row>
        <row r="9">
          <cell r="G9">
            <v>0</v>
          </cell>
          <cell r="H9">
            <v>0</v>
          </cell>
          <cell r="I9">
            <v>0</v>
          </cell>
          <cell r="K9" t="str">
            <v>Adjustment</v>
          </cell>
        </row>
        <row r="10">
          <cell r="G10">
            <v>0</v>
          </cell>
          <cell r="H10">
            <v>0</v>
          </cell>
          <cell r="I10">
            <v>0</v>
          </cell>
          <cell r="K10">
            <v>0</v>
          </cell>
        </row>
        <row r="11">
          <cell r="G11">
            <v>0</v>
          </cell>
          <cell r="H11">
            <v>0</v>
          </cell>
          <cell r="I11">
            <v>0</v>
          </cell>
          <cell r="K11">
            <v>0</v>
          </cell>
        </row>
        <row r="12">
          <cell r="G12">
            <v>0</v>
          </cell>
          <cell r="H12">
            <v>0</v>
          </cell>
          <cell r="I12">
            <v>0</v>
          </cell>
          <cell r="K12">
            <v>0</v>
          </cell>
        </row>
        <row r="13">
          <cell r="G13">
            <v>0</v>
          </cell>
          <cell r="H13">
            <v>0</v>
          </cell>
          <cell r="I13">
            <v>0</v>
          </cell>
          <cell r="K13">
            <v>0</v>
          </cell>
        </row>
        <row r="14">
          <cell r="G14">
            <v>0</v>
          </cell>
          <cell r="H14">
            <v>0</v>
          </cell>
          <cell r="I14">
            <v>0</v>
          </cell>
          <cell r="K14">
            <v>0</v>
          </cell>
        </row>
        <row r="15">
          <cell r="G15">
            <v>0</v>
          </cell>
          <cell r="H15">
            <v>0</v>
          </cell>
          <cell r="I15">
            <v>0</v>
          </cell>
          <cell r="K15">
            <v>0</v>
          </cell>
        </row>
        <row r="16">
          <cell r="G16">
            <v>20573059.9417121</v>
          </cell>
          <cell r="H16">
            <v>31919529.831176501</v>
          </cell>
          <cell r="I16">
            <v>31919529.831176501</v>
          </cell>
          <cell r="K16">
            <v>31919529.831176501</v>
          </cell>
        </row>
        <row r="17">
          <cell r="G17">
            <v>751115.9782879008</v>
          </cell>
          <cell r="H17">
            <v>1195245.038823501</v>
          </cell>
          <cell r="I17">
            <v>1195245.038823501</v>
          </cell>
          <cell r="K17">
            <v>1195245.038823501</v>
          </cell>
        </row>
        <row r="18">
          <cell r="G18">
            <v>21324175.920000002</v>
          </cell>
          <cell r="H18">
            <v>33114774.870000001</v>
          </cell>
          <cell r="I18">
            <v>33114774.870000001</v>
          </cell>
          <cell r="K18">
            <v>33114774.870000001</v>
          </cell>
        </row>
        <row r="19">
          <cell r="G19">
            <v>0</v>
          </cell>
          <cell r="H19">
            <v>0</v>
          </cell>
          <cell r="I19">
            <v>0</v>
          </cell>
          <cell r="K19">
            <v>0</v>
          </cell>
        </row>
        <row r="20">
          <cell r="G20">
            <v>0</v>
          </cell>
          <cell r="H20">
            <v>0</v>
          </cell>
          <cell r="I20">
            <v>0</v>
          </cell>
          <cell r="K20">
            <v>0</v>
          </cell>
        </row>
        <row r="21">
          <cell r="G21">
            <v>311269.64999999997</v>
          </cell>
          <cell r="H21">
            <v>173028.05000000002</v>
          </cell>
          <cell r="I21">
            <v>173028.05000000002</v>
          </cell>
          <cell r="K21">
            <v>173028.05000000002</v>
          </cell>
        </row>
        <row r="22">
          <cell r="G22">
            <v>0</v>
          </cell>
          <cell r="H22">
            <v>0</v>
          </cell>
          <cell r="I22">
            <v>0</v>
          </cell>
          <cell r="K22">
            <v>0</v>
          </cell>
        </row>
        <row r="23">
          <cell r="G23">
            <v>311269.64999999997</v>
          </cell>
          <cell r="H23">
            <v>173028.05000000002</v>
          </cell>
          <cell r="I23">
            <v>173028.05000000002</v>
          </cell>
          <cell r="K23">
            <v>173028.05000000002</v>
          </cell>
        </row>
        <row r="24">
          <cell r="G24">
            <v>0</v>
          </cell>
          <cell r="H24">
            <v>0</v>
          </cell>
          <cell r="I24">
            <v>0</v>
          </cell>
          <cell r="K24">
            <v>0</v>
          </cell>
        </row>
        <row r="25">
          <cell r="G25">
            <v>0</v>
          </cell>
          <cell r="H25">
            <v>0</v>
          </cell>
          <cell r="I25">
            <v>0</v>
          </cell>
          <cell r="K25">
            <v>0</v>
          </cell>
        </row>
        <row r="26">
          <cell r="G26">
            <v>24917407.16</v>
          </cell>
          <cell r="H26">
            <v>22108685.809999999</v>
          </cell>
          <cell r="I26">
            <v>22108685.809999999</v>
          </cell>
          <cell r="K26">
            <v>22108685.809999999</v>
          </cell>
        </row>
        <row r="27">
          <cell r="G27">
            <v>0</v>
          </cell>
          <cell r="H27">
            <v>0</v>
          </cell>
          <cell r="I27">
            <v>0</v>
          </cell>
          <cell r="K27">
            <v>0</v>
          </cell>
        </row>
        <row r="28">
          <cell r="G28">
            <v>24917407.16</v>
          </cell>
          <cell r="H28">
            <v>22108685.809999999</v>
          </cell>
          <cell r="I28">
            <v>22108685.809999999</v>
          </cell>
          <cell r="K28">
            <v>22108685.809999999</v>
          </cell>
        </row>
        <row r="29">
          <cell r="G29">
            <v>0</v>
          </cell>
          <cell r="H29">
            <v>0</v>
          </cell>
          <cell r="I29">
            <v>0</v>
          </cell>
          <cell r="K29">
            <v>0</v>
          </cell>
        </row>
        <row r="30">
          <cell r="G30">
            <v>0</v>
          </cell>
          <cell r="H30">
            <v>0</v>
          </cell>
          <cell r="I30">
            <v>0</v>
          </cell>
          <cell r="K30">
            <v>0</v>
          </cell>
        </row>
        <row r="31">
          <cell r="G31">
            <v>0</v>
          </cell>
          <cell r="H31">
            <v>0</v>
          </cell>
          <cell r="I31">
            <v>0</v>
          </cell>
          <cell r="K31">
            <v>0</v>
          </cell>
        </row>
        <row r="32">
          <cell r="G32">
            <v>0</v>
          </cell>
          <cell r="H32">
            <v>0</v>
          </cell>
          <cell r="I32">
            <v>0</v>
          </cell>
          <cell r="K32">
            <v>0</v>
          </cell>
        </row>
        <row r="33">
          <cell r="G33">
            <v>0</v>
          </cell>
          <cell r="H33">
            <v>0</v>
          </cell>
          <cell r="I33">
            <v>0</v>
          </cell>
          <cell r="K33">
            <v>0</v>
          </cell>
        </row>
        <row r="34">
          <cell r="G34">
            <v>0</v>
          </cell>
          <cell r="H34">
            <v>0</v>
          </cell>
          <cell r="I34">
            <v>0</v>
          </cell>
          <cell r="K34">
            <v>0</v>
          </cell>
        </row>
        <row r="35">
          <cell r="G35">
            <v>0</v>
          </cell>
          <cell r="H35">
            <v>0</v>
          </cell>
          <cell r="I35">
            <v>0</v>
          </cell>
          <cell r="K35">
            <v>0</v>
          </cell>
        </row>
        <row r="36">
          <cell r="G36">
            <v>0</v>
          </cell>
          <cell r="H36">
            <v>0</v>
          </cell>
          <cell r="I36">
            <v>0</v>
          </cell>
          <cell r="K36">
            <v>0</v>
          </cell>
        </row>
        <row r="37">
          <cell r="G37">
            <v>0</v>
          </cell>
          <cell r="H37">
            <v>0</v>
          </cell>
          <cell r="I37">
            <v>0</v>
          </cell>
          <cell r="K37">
            <v>0</v>
          </cell>
        </row>
        <row r="38">
          <cell r="G38">
            <v>501.32868340000005</v>
          </cell>
          <cell r="H38">
            <v>100502.4977997</v>
          </cell>
          <cell r="I38">
            <v>100502.4977997</v>
          </cell>
          <cell r="K38">
            <v>100502.4977997</v>
          </cell>
        </row>
        <row r="39">
          <cell r="G39">
            <v>16.661316600000021</v>
          </cell>
          <cell r="H39">
            <v>3912.6622003000034</v>
          </cell>
          <cell r="I39">
            <v>3912.6622003000034</v>
          </cell>
          <cell r="K39">
            <v>3912.6622003000034</v>
          </cell>
        </row>
        <row r="40">
          <cell r="G40">
            <v>517.99</v>
          </cell>
          <cell r="H40">
            <v>104415.16</v>
          </cell>
          <cell r="I40">
            <v>104415.16</v>
          </cell>
          <cell r="K40">
            <v>104415.16</v>
          </cell>
        </row>
        <row r="41">
          <cell r="G41">
            <v>0</v>
          </cell>
          <cell r="H41">
            <v>0</v>
          </cell>
          <cell r="I41">
            <v>0</v>
          </cell>
          <cell r="K41">
            <v>0</v>
          </cell>
        </row>
        <row r="42">
          <cell r="G42">
            <v>0</v>
          </cell>
          <cell r="H42">
            <v>0</v>
          </cell>
          <cell r="I42">
            <v>0</v>
          </cell>
          <cell r="K42">
            <v>0</v>
          </cell>
        </row>
        <row r="43">
          <cell r="G43">
            <v>0</v>
          </cell>
          <cell r="H43">
            <v>0</v>
          </cell>
          <cell r="I43">
            <v>0</v>
          </cell>
          <cell r="K43">
            <v>0</v>
          </cell>
        </row>
        <row r="44">
          <cell r="G44">
            <v>0</v>
          </cell>
          <cell r="H44">
            <v>0</v>
          </cell>
          <cell r="I44">
            <v>0</v>
          </cell>
          <cell r="K44">
            <v>0</v>
          </cell>
        </row>
        <row r="45">
          <cell r="G45">
            <v>0</v>
          </cell>
          <cell r="H45">
            <v>0</v>
          </cell>
          <cell r="I45">
            <v>0</v>
          </cell>
          <cell r="K45">
            <v>0</v>
          </cell>
        </row>
        <row r="46">
          <cell r="G46">
            <v>0</v>
          </cell>
          <cell r="H46">
            <v>0</v>
          </cell>
          <cell r="I46">
            <v>0</v>
          </cell>
          <cell r="K46">
            <v>0</v>
          </cell>
        </row>
        <row r="47">
          <cell r="G47">
            <v>0</v>
          </cell>
          <cell r="H47">
            <v>0</v>
          </cell>
          <cell r="I47">
            <v>0</v>
          </cell>
          <cell r="K47">
            <v>0</v>
          </cell>
        </row>
        <row r="48">
          <cell r="G48">
            <v>0</v>
          </cell>
          <cell r="H48">
            <v>0</v>
          </cell>
          <cell r="I48">
            <v>0</v>
          </cell>
          <cell r="K48">
            <v>0</v>
          </cell>
        </row>
        <row r="49">
          <cell r="G49">
            <v>0</v>
          </cell>
          <cell r="H49">
            <v>0</v>
          </cell>
          <cell r="I49">
            <v>0</v>
          </cell>
          <cell r="K49">
            <v>0</v>
          </cell>
        </row>
        <row r="50">
          <cell r="G50">
            <v>0</v>
          </cell>
          <cell r="H50">
            <v>0</v>
          </cell>
          <cell r="I50">
            <v>0</v>
          </cell>
          <cell r="K50">
            <v>0</v>
          </cell>
        </row>
        <row r="51">
          <cell r="G51">
            <v>0</v>
          </cell>
          <cell r="H51">
            <v>0</v>
          </cell>
          <cell r="I51">
            <v>0</v>
          </cell>
          <cell r="K51">
            <v>0</v>
          </cell>
        </row>
        <row r="52">
          <cell r="G52">
            <v>0</v>
          </cell>
          <cell r="H52">
            <v>0</v>
          </cell>
          <cell r="I52">
            <v>0</v>
          </cell>
          <cell r="K52">
            <v>0</v>
          </cell>
        </row>
        <row r="53">
          <cell r="G53">
            <v>119925534.29720469</v>
          </cell>
          <cell r="H53">
            <v>73599063.278176695</v>
          </cell>
          <cell r="I53">
            <v>73599063.278176695</v>
          </cell>
          <cell r="K53">
            <v>73599063.278176695</v>
          </cell>
        </row>
        <row r="54">
          <cell r="G54">
            <v>4247459.4927952997</v>
          </cell>
          <cell r="H54">
            <v>2681682.7518232996</v>
          </cell>
          <cell r="I54">
            <v>2681682.7518232996</v>
          </cell>
          <cell r="K54">
            <v>2681682.7518232996</v>
          </cell>
        </row>
        <row r="55">
          <cell r="G55">
            <v>124172993.78999999</v>
          </cell>
          <cell r="H55">
            <v>76280746.030000001</v>
          </cell>
          <cell r="I55">
            <v>76280746.030000001</v>
          </cell>
          <cell r="K55">
            <v>76280746.030000001</v>
          </cell>
        </row>
        <row r="56">
          <cell r="G56">
            <v>0</v>
          </cell>
          <cell r="H56">
            <v>0</v>
          </cell>
          <cell r="I56">
            <v>0</v>
          </cell>
          <cell r="K56">
            <v>0</v>
          </cell>
        </row>
        <row r="57">
          <cell r="G57">
            <v>0</v>
          </cell>
          <cell r="H57">
            <v>0</v>
          </cell>
          <cell r="I57">
            <v>0</v>
          </cell>
          <cell r="K57">
            <v>0</v>
          </cell>
        </row>
        <row r="58">
          <cell r="G58">
            <v>0</v>
          </cell>
          <cell r="H58">
            <v>0</v>
          </cell>
          <cell r="I58">
            <v>0</v>
          </cell>
          <cell r="K58">
            <v>0</v>
          </cell>
        </row>
        <row r="59">
          <cell r="G59">
            <v>0</v>
          </cell>
          <cell r="H59">
            <v>0</v>
          </cell>
          <cell r="I59">
            <v>0</v>
          </cell>
          <cell r="K59">
            <v>0</v>
          </cell>
        </row>
        <row r="60">
          <cell r="G60">
            <v>0</v>
          </cell>
          <cell r="H60">
            <v>0</v>
          </cell>
          <cell r="I60">
            <v>0</v>
          </cell>
          <cell r="K60">
            <v>0</v>
          </cell>
        </row>
        <row r="61">
          <cell r="G61">
            <v>0</v>
          </cell>
          <cell r="H61">
            <v>0</v>
          </cell>
          <cell r="I61">
            <v>0</v>
          </cell>
          <cell r="K61">
            <v>0</v>
          </cell>
        </row>
        <row r="62">
          <cell r="G62">
            <v>0</v>
          </cell>
          <cell r="H62">
            <v>0</v>
          </cell>
          <cell r="I62">
            <v>0</v>
          </cell>
          <cell r="K62">
            <v>0</v>
          </cell>
        </row>
        <row r="63">
          <cell r="G63">
            <v>1280667.5965049998</v>
          </cell>
          <cell r="H63">
            <v>5904044.8671351001</v>
          </cell>
          <cell r="I63">
            <v>5904044.8671351001</v>
          </cell>
          <cell r="K63">
            <v>5904044.8671351001</v>
          </cell>
        </row>
        <row r="64">
          <cell r="G64">
            <v>47189.803495000058</v>
          </cell>
          <cell r="H64">
            <v>230650.63286490022</v>
          </cell>
          <cell r="I64">
            <v>230650.63286490022</v>
          </cell>
          <cell r="K64">
            <v>230650.63286490022</v>
          </cell>
        </row>
        <row r="65">
          <cell r="G65">
            <v>1327857.3999999999</v>
          </cell>
          <cell r="H65">
            <v>6134695.5</v>
          </cell>
          <cell r="I65">
            <v>6134695.5</v>
          </cell>
          <cell r="K65">
            <v>6134695.5</v>
          </cell>
        </row>
        <row r="66">
          <cell r="G66">
            <v>0</v>
          </cell>
          <cell r="H66">
            <v>0</v>
          </cell>
          <cell r="I66">
            <v>0</v>
          </cell>
          <cell r="K66">
            <v>0</v>
          </cell>
        </row>
        <row r="67">
          <cell r="G67">
            <v>0</v>
          </cell>
          <cell r="H67">
            <v>0</v>
          </cell>
          <cell r="I67">
            <v>0</v>
          </cell>
          <cell r="K67">
            <v>0</v>
          </cell>
        </row>
        <row r="68">
          <cell r="G68">
            <v>0</v>
          </cell>
          <cell r="H68">
            <v>0</v>
          </cell>
          <cell r="I68">
            <v>0</v>
          </cell>
          <cell r="K68">
            <v>0</v>
          </cell>
        </row>
        <row r="69">
          <cell r="G69">
            <v>0</v>
          </cell>
          <cell r="H69">
            <v>0</v>
          </cell>
          <cell r="I69">
            <v>0</v>
          </cell>
          <cell r="K69">
            <v>0</v>
          </cell>
        </row>
        <row r="70">
          <cell r="G70">
            <v>0</v>
          </cell>
          <cell r="H70">
            <v>0</v>
          </cell>
          <cell r="I70">
            <v>0</v>
          </cell>
          <cell r="K70">
            <v>0</v>
          </cell>
        </row>
        <row r="71">
          <cell r="G71">
            <v>0</v>
          </cell>
          <cell r="H71">
            <v>0</v>
          </cell>
          <cell r="I71">
            <v>0</v>
          </cell>
          <cell r="K71">
            <v>0</v>
          </cell>
        </row>
        <row r="72">
          <cell r="G72">
            <v>0</v>
          </cell>
          <cell r="H72">
            <v>0</v>
          </cell>
          <cell r="I72">
            <v>0</v>
          </cell>
          <cell r="K72">
            <v>0</v>
          </cell>
        </row>
        <row r="73">
          <cell r="G73">
            <v>-6988002.4825362936</v>
          </cell>
          <cell r="H73">
            <v>19829165.245180003</v>
          </cell>
          <cell r="I73">
            <v>19829165.245180003</v>
          </cell>
          <cell r="K73">
            <v>19829165.245180003</v>
          </cell>
        </row>
        <row r="74">
          <cell r="G74">
            <v>-333710.48746370198</v>
          </cell>
          <cell r="H74">
            <v>710049.75482000038</v>
          </cell>
          <cell r="I74">
            <v>710049.75482000038</v>
          </cell>
          <cell r="K74">
            <v>710049.75482000038</v>
          </cell>
        </row>
        <row r="75">
          <cell r="G75">
            <v>-7321712.9699999951</v>
          </cell>
          <cell r="H75">
            <v>20539215.000000004</v>
          </cell>
          <cell r="I75">
            <v>20539215.000000004</v>
          </cell>
          <cell r="K75">
            <v>20539215.000000004</v>
          </cell>
        </row>
        <row r="76">
          <cell r="G76">
            <v>0</v>
          </cell>
          <cell r="H76">
            <v>0</v>
          </cell>
          <cell r="I76">
            <v>0</v>
          </cell>
          <cell r="K76">
            <v>0</v>
          </cell>
        </row>
        <row r="77">
          <cell r="G77">
            <v>0</v>
          </cell>
          <cell r="H77">
            <v>0</v>
          </cell>
          <cell r="I77">
            <v>0</v>
          </cell>
          <cell r="K77">
            <v>0</v>
          </cell>
        </row>
        <row r="78">
          <cell r="G78">
            <v>0</v>
          </cell>
          <cell r="H78">
            <v>0</v>
          </cell>
          <cell r="I78">
            <v>0</v>
          </cell>
          <cell r="K78">
            <v>0</v>
          </cell>
        </row>
        <row r="79">
          <cell r="G79">
            <v>0</v>
          </cell>
          <cell r="H79">
            <v>0</v>
          </cell>
          <cell r="I79">
            <v>0</v>
          </cell>
          <cell r="K79">
            <v>0</v>
          </cell>
        </row>
        <row r="80">
          <cell r="G80">
            <v>0</v>
          </cell>
          <cell r="H80">
            <v>0</v>
          </cell>
          <cell r="I80">
            <v>0</v>
          </cell>
          <cell r="K80">
            <v>0</v>
          </cell>
        </row>
        <row r="81">
          <cell r="G81">
            <v>0</v>
          </cell>
          <cell r="H81">
            <v>0</v>
          </cell>
          <cell r="I81">
            <v>0</v>
          </cell>
          <cell r="K81">
            <v>0</v>
          </cell>
        </row>
        <row r="82">
          <cell r="G82">
            <v>0</v>
          </cell>
          <cell r="H82">
            <v>0</v>
          </cell>
          <cell r="I82">
            <v>0</v>
          </cell>
          <cell r="K82">
            <v>0</v>
          </cell>
        </row>
        <row r="83">
          <cell r="G83">
            <v>70911454.520070195</v>
          </cell>
          <cell r="H83">
            <v>75901271.654489309</v>
          </cell>
          <cell r="I83">
            <v>75901271.654489309</v>
          </cell>
          <cell r="K83">
            <v>75901271.654489309</v>
          </cell>
        </row>
        <row r="84">
          <cell r="G84">
            <v>2569744.0599297993</v>
          </cell>
          <cell r="H84">
            <v>2931720.6155107003</v>
          </cell>
          <cell r="I84">
            <v>2931720.6155107003</v>
          </cell>
          <cell r="K84">
            <v>2931720.6155107003</v>
          </cell>
        </row>
        <row r="85">
          <cell r="G85">
            <v>73481198.579999998</v>
          </cell>
          <cell r="H85">
            <v>78832992.270000011</v>
          </cell>
          <cell r="I85">
            <v>78832992.270000011</v>
          </cell>
          <cell r="K85">
            <v>78832992.270000011</v>
          </cell>
        </row>
        <row r="86">
          <cell r="G86">
            <v>0</v>
          </cell>
          <cell r="H86">
            <v>0</v>
          </cell>
          <cell r="I86">
            <v>0</v>
          </cell>
          <cell r="K86">
            <v>0</v>
          </cell>
        </row>
        <row r="87">
          <cell r="G87">
            <v>0</v>
          </cell>
          <cell r="H87">
            <v>0</v>
          </cell>
          <cell r="I87">
            <v>0</v>
          </cell>
          <cell r="K87">
            <v>0</v>
          </cell>
        </row>
        <row r="88">
          <cell r="G88">
            <v>-74590296.669899002</v>
          </cell>
          <cell r="H88">
            <v>-79686558.6913068</v>
          </cell>
          <cell r="I88">
            <v>-79686558.6913068</v>
          </cell>
          <cell r="K88">
            <v>-79686558.6913068</v>
          </cell>
        </row>
        <row r="89">
          <cell r="G89">
            <v>-2447988.1101010013</v>
          </cell>
          <cell r="H89">
            <v>-2685924.6086932011</v>
          </cell>
          <cell r="I89">
            <v>-2685924.6086932011</v>
          </cell>
          <cell r="K89">
            <v>-2685924.6086932011</v>
          </cell>
        </row>
        <row r="90">
          <cell r="G90">
            <v>-77038284.780000001</v>
          </cell>
          <cell r="H90">
            <v>-82372483.299999997</v>
          </cell>
          <cell r="I90">
            <v>-82372483.299999997</v>
          </cell>
          <cell r="K90">
            <v>-82372483.299999997</v>
          </cell>
        </row>
        <row r="91">
          <cell r="G91">
            <v>0</v>
          </cell>
          <cell r="H91">
            <v>0</v>
          </cell>
          <cell r="I91">
            <v>0</v>
          </cell>
          <cell r="K91">
            <v>0</v>
          </cell>
        </row>
        <row r="92">
          <cell r="G92">
            <v>0</v>
          </cell>
          <cell r="H92">
            <v>0</v>
          </cell>
          <cell r="I92">
            <v>0</v>
          </cell>
          <cell r="K92">
            <v>0</v>
          </cell>
        </row>
        <row r="93">
          <cell r="G93">
            <v>3829995.61668</v>
          </cell>
          <cell r="H93">
            <v>3751600.2794400002</v>
          </cell>
          <cell r="I93">
            <v>3751600.2794400002</v>
          </cell>
          <cell r="K93">
            <v>3751600.2794400002</v>
          </cell>
        </row>
        <row r="94">
          <cell r="G94">
            <v>138806.38331999991</v>
          </cell>
          <cell r="H94">
            <v>138573.72055999999</v>
          </cell>
          <cell r="I94">
            <v>138573.72055999999</v>
          </cell>
          <cell r="K94">
            <v>138573.72055999999</v>
          </cell>
        </row>
        <row r="95">
          <cell r="G95">
            <v>3968802</v>
          </cell>
          <cell r="H95">
            <v>3890174</v>
          </cell>
          <cell r="I95">
            <v>3890174</v>
          </cell>
          <cell r="K95">
            <v>3890174</v>
          </cell>
        </row>
        <row r="96">
          <cell r="G96">
            <v>0</v>
          </cell>
          <cell r="H96">
            <v>0</v>
          </cell>
          <cell r="I96">
            <v>0</v>
          </cell>
          <cell r="K96">
            <v>0</v>
          </cell>
        </row>
        <row r="97">
          <cell r="G97">
            <v>0</v>
          </cell>
          <cell r="H97">
            <v>0</v>
          </cell>
          <cell r="I97">
            <v>0</v>
          </cell>
          <cell r="K97">
            <v>0</v>
          </cell>
        </row>
        <row r="98">
          <cell r="G98">
            <v>310247092.58867115</v>
          </cell>
          <cell r="H98">
            <v>323590302.39243859</v>
          </cell>
          <cell r="I98">
            <v>323590302.39243859</v>
          </cell>
          <cell r="K98">
            <v>323590302.39243859</v>
          </cell>
        </row>
        <row r="99">
          <cell r="G99">
            <v>11198142.051328894</v>
          </cell>
          <cell r="H99">
            <v>11982881.537561398</v>
          </cell>
          <cell r="I99">
            <v>11982881.537561398</v>
          </cell>
          <cell r="K99">
            <v>11982881.537561398</v>
          </cell>
        </row>
        <row r="100">
          <cell r="G100">
            <v>321445234.64000005</v>
          </cell>
          <cell r="H100">
            <v>335573183.93000001</v>
          </cell>
          <cell r="I100">
            <v>335573183.93000001</v>
          </cell>
          <cell r="K100">
            <v>335573183.93000001</v>
          </cell>
        </row>
        <row r="101">
          <cell r="G101">
            <v>0</v>
          </cell>
          <cell r="H101">
            <v>0</v>
          </cell>
          <cell r="I101">
            <v>0</v>
          </cell>
          <cell r="K101">
            <v>0</v>
          </cell>
        </row>
        <row r="102">
          <cell r="G102">
            <v>0</v>
          </cell>
          <cell r="H102">
            <v>0</v>
          </cell>
          <cell r="I102">
            <v>0</v>
          </cell>
          <cell r="K102">
            <v>0</v>
          </cell>
        </row>
        <row r="103">
          <cell r="G103">
            <v>0</v>
          </cell>
          <cell r="H103">
            <v>0</v>
          </cell>
          <cell r="I103">
            <v>0</v>
          </cell>
          <cell r="K103">
            <v>0</v>
          </cell>
        </row>
        <row r="104">
          <cell r="G104">
            <v>0</v>
          </cell>
          <cell r="H104">
            <v>0</v>
          </cell>
          <cell r="I104">
            <v>0</v>
          </cell>
          <cell r="K104">
            <v>0</v>
          </cell>
        </row>
        <row r="105">
          <cell r="G105">
            <v>0</v>
          </cell>
          <cell r="H105">
            <v>0</v>
          </cell>
          <cell r="I105">
            <v>0</v>
          </cell>
          <cell r="K105">
            <v>0</v>
          </cell>
        </row>
        <row r="106">
          <cell r="G106">
            <v>0</v>
          </cell>
          <cell r="H106">
            <v>0</v>
          </cell>
          <cell r="I106">
            <v>0</v>
          </cell>
          <cell r="K106">
            <v>0</v>
          </cell>
        </row>
        <row r="107">
          <cell r="G107">
            <v>0</v>
          </cell>
          <cell r="H107">
            <v>0</v>
          </cell>
          <cell r="I107">
            <v>0</v>
          </cell>
          <cell r="K107">
            <v>0</v>
          </cell>
        </row>
        <row r="108">
          <cell r="G108">
            <v>0</v>
          </cell>
          <cell r="H108">
            <v>0</v>
          </cell>
          <cell r="I108">
            <v>0</v>
          </cell>
          <cell r="K108">
            <v>0</v>
          </cell>
        </row>
        <row r="109">
          <cell r="G109">
            <v>0</v>
          </cell>
          <cell r="H109">
            <v>0</v>
          </cell>
          <cell r="I109">
            <v>0</v>
          </cell>
          <cell r="K109">
            <v>0</v>
          </cell>
        </row>
        <row r="110">
          <cell r="G110">
            <v>0</v>
          </cell>
          <cell r="H110">
            <v>0</v>
          </cell>
          <cell r="I110">
            <v>0</v>
          </cell>
          <cell r="K110">
            <v>0</v>
          </cell>
        </row>
        <row r="111">
          <cell r="G111">
            <v>0</v>
          </cell>
          <cell r="H111">
            <v>0</v>
          </cell>
          <cell r="I111">
            <v>0</v>
          </cell>
          <cell r="K111">
            <v>0</v>
          </cell>
        </row>
        <row r="112">
          <cell r="G112">
            <v>0</v>
          </cell>
          <cell r="H112">
            <v>0</v>
          </cell>
          <cell r="I112">
            <v>0</v>
          </cell>
          <cell r="K112">
            <v>0</v>
          </cell>
        </row>
        <row r="113">
          <cell r="G113">
            <v>66406271.801191397</v>
          </cell>
          <cell r="H113">
            <v>61432036.253284499</v>
          </cell>
          <cell r="I113">
            <v>61432036.253284499</v>
          </cell>
          <cell r="K113">
            <v>61432036.253284499</v>
          </cell>
        </row>
        <row r="114">
          <cell r="G114">
            <v>2404857.5888085989</v>
          </cell>
          <cell r="H114">
            <v>2275247.4167154999</v>
          </cell>
          <cell r="I114">
            <v>2275247.4167154999</v>
          </cell>
          <cell r="K114">
            <v>2275247.4167154999</v>
          </cell>
        </row>
        <row r="115">
          <cell r="G115">
            <v>68811129.390000001</v>
          </cell>
          <cell r="H115">
            <v>63707283.670000002</v>
          </cell>
          <cell r="I115">
            <v>63707283.670000002</v>
          </cell>
          <cell r="K115">
            <v>63707283.670000002</v>
          </cell>
        </row>
        <row r="116">
          <cell r="G116">
            <v>0</v>
          </cell>
          <cell r="H116">
            <v>0</v>
          </cell>
          <cell r="I116">
            <v>0</v>
          </cell>
          <cell r="K116">
            <v>0</v>
          </cell>
        </row>
        <row r="117">
          <cell r="G117">
            <v>0</v>
          </cell>
          <cell r="H117">
            <v>0</v>
          </cell>
          <cell r="I117">
            <v>0</v>
          </cell>
          <cell r="K117">
            <v>0</v>
          </cell>
        </row>
        <row r="118">
          <cell r="G118">
            <v>0</v>
          </cell>
          <cell r="H118">
            <v>0</v>
          </cell>
          <cell r="I118">
            <v>0</v>
          </cell>
          <cell r="K118">
            <v>0</v>
          </cell>
        </row>
        <row r="119">
          <cell r="G119">
            <v>0</v>
          </cell>
          <cell r="H119">
            <v>0</v>
          </cell>
          <cell r="I119">
            <v>0</v>
          </cell>
          <cell r="K119">
            <v>0</v>
          </cell>
        </row>
        <row r="120">
          <cell r="G120">
            <v>0</v>
          </cell>
          <cell r="H120">
            <v>0</v>
          </cell>
          <cell r="I120">
            <v>0</v>
          </cell>
          <cell r="K120">
            <v>0</v>
          </cell>
        </row>
        <row r="121">
          <cell r="G121">
            <v>0</v>
          </cell>
          <cell r="H121">
            <v>0</v>
          </cell>
          <cell r="I121">
            <v>0</v>
          </cell>
          <cell r="K121">
            <v>0</v>
          </cell>
        </row>
        <row r="122">
          <cell r="G122">
            <v>0</v>
          </cell>
          <cell r="H122">
            <v>0</v>
          </cell>
          <cell r="I122">
            <v>0</v>
          </cell>
          <cell r="K122">
            <v>0</v>
          </cell>
        </row>
        <row r="123">
          <cell r="G123">
            <v>0</v>
          </cell>
          <cell r="H123">
            <v>0</v>
          </cell>
          <cell r="I123">
            <v>0</v>
          </cell>
          <cell r="K123">
            <v>0</v>
          </cell>
        </row>
        <row r="124">
          <cell r="G124">
            <v>536824955.34828264</v>
          </cell>
          <cell r="H124">
            <v>538622671.46781361</v>
          </cell>
          <cell r="I124">
            <v>538622671.46781361</v>
          </cell>
          <cell r="K124">
            <v>538622671.46781361</v>
          </cell>
        </row>
        <row r="125">
          <cell r="G125">
            <v>0</v>
          </cell>
          <cell r="H125">
            <v>0</v>
          </cell>
          <cell r="I125">
            <v>0</v>
          </cell>
          <cell r="K125">
            <v>0</v>
          </cell>
        </row>
        <row r="126">
          <cell r="G126">
            <v>18575633.42171739</v>
          </cell>
          <cell r="H126">
            <v>19464039.522186399</v>
          </cell>
          <cell r="I126">
            <v>19464039.522186399</v>
          </cell>
          <cell r="K126">
            <v>19464039.522186399</v>
          </cell>
        </row>
        <row r="127">
          <cell r="G127">
            <v>-360521.46434062719</v>
          </cell>
          <cell r="H127">
            <v>841357.95538878441</v>
          </cell>
          <cell r="I127">
            <v>841357.95538878441</v>
          </cell>
          <cell r="K127">
            <v>841357.95538878441</v>
          </cell>
        </row>
        <row r="128">
          <cell r="G128">
            <v>909617.26029350981</v>
          </cell>
          <cell r="H128">
            <v>78759.945229202509</v>
          </cell>
          <cell r="I128">
            <v>78759.945229202509</v>
          </cell>
          <cell r="K128">
            <v>78759.945229202509</v>
          </cell>
        </row>
        <row r="129">
          <cell r="G129">
            <v>0</v>
          </cell>
          <cell r="H129">
            <v>0</v>
          </cell>
          <cell r="I129">
            <v>0</v>
          </cell>
          <cell r="K129">
            <v>0</v>
          </cell>
        </row>
        <row r="130">
          <cell r="G130">
            <v>0</v>
          </cell>
          <cell r="H130">
            <v>0</v>
          </cell>
          <cell r="I130">
            <v>0</v>
          </cell>
          <cell r="K130">
            <v>0</v>
          </cell>
        </row>
        <row r="131">
          <cell r="G131">
            <v>555949684.56595278</v>
          </cell>
          <cell r="H131">
            <v>559006828.89061797</v>
          </cell>
          <cell r="I131">
            <v>559006828.89061797</v>
          </cell>
          <cell r="K131">
            <v>559006828.89061797</v>
          </cell>
        </row>
        <row r="132">
          <cell r="G132">
            <v>0</v>
          </cell>
          <cell r="H132">
            <v>0</v>
          </cell>
          <cell r="I132">
            <v>0</v>
          </cell>
          <cell r="K132">
            <v>0</v>
          </cell>
        </row>
        <row r="133">
          <cell r="G133">
            <v>0</v>
          </cell>
          <cell r="H133">
            <v>0</v>
          </cell>
          <cell r="I133">
            <v>0</v>
          </cell>
          <cell r="K133">
            <v>0</v>
          </cell>
        </row>
        <row r="134">
          <cell r="G134">
            <v>0</v>
          </cell>
          <cell r="H134">
            <v>0</v>
          </cell>
          <cell r="I134">
            <v>0</v>
          </cell>
          <cell r="K134">
            <v>0</v>
          </cell>
        </row>
        <row r="135">
          <cell r="G135">
            <v>0</v>
          </cell>
          <cell r="H135">
            <v>0</v>
          </cell>
          <cell r="I135">
            <v>0</v>
          </cell>
          <cell r="K135">
            <v>0</v>
          </cell>
        </row>
        <row r="136">
          <cell r="G136">
            <v>0</v>
          </cell>
          <cell r="H136">
            <v>0</v>
          </cell>
          <cell r="I136">
            <v>0</v>
          </cell>
          <cell r="K136">
            <v>0</v>
          </cell>
        </row>
        <row r="137">
          <cell r="G137">
            <v>0</v>
          </cell>
          <cell r="H137">
            <v>0</v>
          </cell>
          <cell r="I137">
            <v>0</v>
          </cell>
          <cell r="K137">
            <v>0</v>
          </cell>
        </row>
        <row r="138">
          <cell r="G138">
            <v>-14233</v>
          </cell>
          <cell r="H138">
            <v>-14546.125999999998</v>
          </cell>
          <cell r="I138">
            <v>-14822.502393999999</v>
          </cell>
          <cell r="K138">
            <v>-14822.502393999999</v>
          </cell>
        </row>
        <row r="139">
          <cell r="G139">
            <v>-893091.92999999993</v>
          </cell>
          <cell r="H139">
            <v>-912739.95246000006</v>
          </cell>
          <cell r="I139">
            <v>-930082.01155674004</v>
          </cell>
          <cell r="K139">
            <v>-930082.01155674004</v>
          </cell>
        </row>
        <row r="140">
          <cell r="G140">
            <v>0</v>
          </cell>
          <cell r="H140">
            <v>0</v>
          </cell>
          <cell r="I140">
            <v>0</v>
          </cell>
          <cell r="K140">
            <v>0</v>
          </cell>
        </row>
        <row r="141">
          <cell r="G141">
            <v>-907324.92999999993</v>
          </cell>
          <cell r="H141">
            <v>-927286.07846000011</v>
          </cell>
          <cell r="I141">
            <v>-944904.51395073999</v>
          </cell>
          <cell r="K141">
            <v>-944904.51395073999</v>
          </cell>
        </row>
        <row r="142">
          <cell r="G142">
            <v>0</v>
          </cell>
          <cell r="H142">
            <v>0</v>
          </cell>
          <cell r="I142">
            <v>0</v>
          </cell>
          <cell r="K142">
            <v>0</v>
          </cell>
        </row>
        <row r="143">
          <cell r="G143">
            <v>0</v>
          </cell>
          <cell r="H143">
            <v>0</v>
          </cell>
          <cell r="I143">
            <v>0</v>
          </cell>
          <cell r="K143">
            <v>0</v>
          </cell>
        </row>
        <row r="144">
          <cell r="G144">
            <v>0</v>
          </cell>
          <cell r="H144">
            <v>0</v>
          </cell>
          <cell r="I144">
            <v>0</v>
          </cell>
          <cell r="K144">
            <v>0</v>
          </cell>
        </row>
        <row r="145">
          <cell r="G145">
            <v>0</v>
          </cell>
          <cell r="H145">
            <v>0</v>
          </cell>
          <cell r="I145">
            <v>0</v>
          </cell>
          <cell r="K145">
            <v>0</v>
          </cell>
        </row>
        <row r="146">
          <cell r="G146">
            <v>11130355.119999999</v>
          </cell>
          <cell r="H146">
            <v>10763306.378183909</v>
          </cell>
          <cell r="I146">
            <v>10882113.457885435</v>
          </cell>
          <cell r="K146">
            <v>10882113.457885435</v>
          </cell>
        </row>
        <row r="147">
          <cell r="G147">
            <v>643277.56000000017</v>
          </cell>
          <cell r="H147">
            <v>634345.02541269572</v>
          </cell>
          <cell r="I147">
            <v>643661.15928913758</v>
          </cell>
          <cell r="K147">
            <v>643661.15928913758</v>
          </cell>
        </row>
        <row r="148">
          <cell r="G148">
            <v>11773632.68</v>
          </cell>
          <cell r="H148">
            <v>11397651.403596604</v>
          </cell>
          <cell r="I148">
            <v>11525774.617174573</v>
          </cell>
          <cell r="K148">
            <v>11525774.617174573</v>
          </cell>
        </row>
        <row r="149">
          <cell r="G149">
            <v>0</v>
          </cell>
          <cell r="H149">
            <v>0</v>
          </cell>
          <cell r="I149">
            <v>0</v>
          </cell>
          <cell r="K149">
            <v>0</v>
          </cell>
        </row>
        <row r="150">
          <cell r="G150">
            <v>0</v>
          </cell>
          <cell r="H150">
            <v>0</v>
          </cell>
          <cell r="I150">
            <v>0</v>
          </cell>
          <cell r="K150">
            <v>0</v>
          </cell>
        </row>
        <row r="151">
          <cell r="G151">
            <v>1879996.2199999997</v>
          </cell>
          <cell r="H151">
            <v>1795476.3390436354</v>
          </cell>
          <cell r="I151">
            <v>1811321.2080893363</v>
          </cell>
          <cell r="K151">
            <v>1811321.2080893363</v>
          </cell>
        </row>
        <row r="152">
          <cell r="G152">
            <v>30806.410000000003</v>
          </cell>
          <cell r="H152">
            <v>31145.280509999997</v>
          </cell>
          <cell r="I152">
            <v>31768.1861202</v>
          </cell>
          <cell r="K152">
            <v>31768.1861202</v>
          </cell>
        </row>
        <row r="153">
          <cell r="G153">
            <v>1910802.6299999997</v>
          </cell>
          <cell r="H153">
            <v>1826621.6195536354</v>
          </cell>
          <cell r="I153">
            <v>1843089.3942095363</v>
          </cell>
          <cell r="K153">
            <v>1843089.3942095363</v>
          </cell>
        </row>
        <row r="154">
          <cell r="G154">
            <v>0</v>
          </cell>
          <cell r="H154">
            <v>0</v>
          </cell>
          <cell r="I154">
            <v>0</v>
          </cell>
          <cell r="K154">
            <v>0</v>
          </cell>
        </row>
        <row r="155">
          <cell r="G155">
            <v>0</v>
          </cell>
          <cell r="H155">
            <v>0</v>
          </cell>
          <cell r="I155">
            <v>0</v>
          </cell>
          <cell r="K155">
            <v>0</v>
          </cell>
        </row>
        <row r="156">
          <cell r="G156">
            <v>0</v>
          </cell>
          <cell r="H156">
            <v>0</v>
          </cell>
          <cell r="I156">
            <v>0</v>
          </cell>
          <cell r="K156">
            <v>0</v>
          </cell>
        </row>
        <row r="157">
          <cell r="G157">
            <v>0</v>
          </cell>
          <cell r="H157">
            <v>0</v>
          </cell>
          <cell r="I157">
            <v>0</v>
          </cell>
          <cell r="K157">
            <v>0</v>
          </cell>
        </row>
        <row r="158">
          <cell r="G158">
            <v>0</v>
          </cell>
          <cell r="H158">
            <v>0</v>
          </cell>
          <cell r="I158">
            <v>0</v>
          </cell>
          <cell r="K158">
            <v>0</v>
          </cell>
        </row>
        <row r="159">
          <cell r="G159">
            <v>0</v>
          </cell>
          <cell r="H159">
            <v>0</v>
          </cell>
          <cell r="I159">
            <v>0</v>
          </cell>
          <cell r="K159">
            <v>0</v>
          </cell>
        </row>
        <row r="160">
          <cell r="G160">
            <v>0</v>
          </cell>
          <cell r="H160">
            <v>0</v>
          </cell>
          <cell r="I160">
            <v>0</v>
          </cell>
          <cell r="K160">
            <v>0</v>
          </cell>
        </row>
        <row r="161">
          <cell r="G161">
            <v>14233</v>
          </cell>
          <cell r="H161">
            <v>14546.125999999998</v>
          </cell>
          <cell r="I161">
            <v>14822.502393999999</v>
          </cell>
          <cell r="K161">
            <v>14822.502393999999</v>
          </cell>
        </row>
        <row r="162">
          <cell r="G162">
            <v>0</v>
          </cell>
          <cell r="H162">
            <v>0</v>
          </cell>
          <cell r="I162">
            <v>0</v>
          </cell>
          <cell r="K162">
            <v>0</v>
          </cell>
        </row>
        <row r="163">
          <cell r="G163">
            <v>14233</v>
          </cell>
          <cell r="H163">
            <v>14546.125999999998</v>
          </cell>
          <cell r="I163">
            <v>14822.502393999999</v>
          </cell>
          <cell r="K163">
            <v>14822.502393999999</v>
          </cell>
        </row>
        <row r="164">
          <cell r="G164">
            <v>0</v>
          </cell>
          <cell r="H164">
            <v>0</v>
          </cell>
          <cell r="I164">
            <v>0</v>
          </cell>
          <cell r="K164">
            <v>0</v>
          </cell>
        </row>
        <row r="165">
          <cell r="G165">
            <v>0</v>
          </cell>
          <cell r="H165">
            <v>0</v>
          </cell>
          <cell r="I165">
            <v>0</v>
          </cell>
          <cell r="K165">
            <v>0</v>
          </cell>
        </row>
        <row r="166">
          <cell r="G166">
            <v>12278206.640000001</v>
          </cell>
          <cell r="H166">
            <v>12268229.193040384</v>
          </cell>
          <cell r="I166">
            <v>12412199.011696186</v>
          </cell>
          <cell r="K166">
            <v>12412199.011696186</v>
          </cell>
        </row>
        <row r="167">
          <cell r="G167">
            <v>451742.14</v>
          </cell>
          <cell r="H167">
            <v>454921.87360060675</v>
          </cell>
          <cell r="I167">
            <v>460591.97549831169</v>
          </cell>
          <cell r="K167">
            <v>460591.97549831169</v>
          </cell>
        </row>
        <row r="168">
          <cell r="G168">
            <v>12729948.780000001</v>
          </cell>
          <cell r="H168">
            <v>12723151.06664099</v>
          </cell>
          <cell r="I168">
            <v>12872790.987194497</v>
          </cell>
          <cell r="K168">
            <v>12872790.987194497</v>
          </cell>
        </row>
        <row r="169">
          <cell r="G169">
            <v>0</v>
          </cell>
          <cell r="H169">
            <v>0</v>
          </cell>
          <cell r="I169">
            <v>0</v>
          </cell>
          <cell r="K169">
            <v>0</v>
          </cell>
        </row>
        <row r="170">
          <cell r="G170">
            <v>0</v>
          </cell>
          <cell r="H170">
            <v>0</v>
          </cell>
          <cell r="I170">
            <v>0</v>
          </cell>
          <cell r="K170">
            <v>0</v>
          </cell>
        </row>
        <row r="171">
          <cell r="G171">
            <v>2204987.8800000004</v>
          </cell>
          <cell r="H171">
            <v>2150605.302669853</v>
          </cell>
          <cell r="I171">
            <v>2174341.6905536624</v>
          </cell>
          <cell r="K171">
            <v>2174341.6905536624</v>
          </cell>
        </row>
        <row r="172">
          <cell r="G172">
            <v>139069.87000000002</v>
          </cell>
          <cell r="H172">
            <v>137680.73160801173</v>
          </cell>
          <cell r="I172">
            <v>139488.09390783409</v>
          </cell>
          <cell r="K172">
            <v>139488.09390783409</v>
          </cell>
        </row>
        <row r="173">
          <cell r="G173">
            <v>2344057.7500000005</v>
          </cell>
          <cell r="H173">
            <v>2288286.0342778647</v>
          </cell>
          <cell r="I173">
            <v>2313829.7844614964</v>
          </cell>
          <cell r="K173">
            <v>2313829.7844614964</v>
          </cell>
        </row>
        <row r="174">
          <cell r="G174">
            <v>0</v>
          </cell>
          <cell r="H174">
            <v>0</v>
          </cell>
          <cell r="I174">
            <v>0</v>
          </cell>
          <cell r="K174">
            <v>0</v>
          </cell>
        </row>
        <row r="175">
          <cell r="G175">
            <v>0</v>
          </cell>
          <cell r="H175">
            <v>0</v>
          </cell>
          <cell r="I175">
            <v>0</v>
          </cell>
          <cell r="K175">
            <v>0</v>
          </cell>
        </row>
        <row r="176">
          <cell r="G176">
            <v>2725264.3499999996</v>
          </cell>
          <cell r="H176">
            <v>2627254.6233927328</v>
          </cell>
          <cell r="I176">
            <v>2651744.8535863846</v>
          </cell>
          <cell r="K176">
            <v>2651744.8535863846</v>
          </cell>
        </row>
        <row r="177">
          <cell r="G177">
            <v>214421.77</v>
          </cell>
          <cell r="H177">
            <v>206362.05071566039</v>
          </cell>
          <cell r="I177">
            <v>208236.92021356238</v>
          </cell>
          <cell r="K177">
            <v>208236.92021356238</v>
          </cell>
        </row>
        <row r="178">
          <cell r="G178">
            <v>2939686.1199999996</v>
          </cell>
          <cell r="H178">
            <v>2833616.674108393</v>
          </cell>
          <cell r="I178">
            <v>2859981.773799947</v>
          </cell>
          <cell r="K178">
            <v>2859981.773799947</v>
          </cell>
        </row>
        <row r="179">
          <cell r="G179">
            <v>0</v>
          </cell>
          <cell r="H179">
            <v>0</v>
          </cell>
          <cell r="I179">
            <v>0</v>
          </cell>
          <cell r="K179">
            <v>0</v>
          </cell>
        </row>
        <row r="180">
          <cell r="G180">
            <v>0</v>
          </cell>
          <cell r="H180">
            <v>0</v>
          </cell>
          <cell r="I180">
            <v>0</v>
          </cell>
          <cell r="K180">
            <v>0</v>
          </cell>
        </row>
        <row r="181">
          <cell r="G181">
            <v>2960079.4000000004</v>
          </cell>
          <cell r="H181">
            <v>2847521.4722335134</v>
          </cell>
          <cell r="I181">
            <v>2873414.4409324788</v>
          </cell>
          <cell r="K181">
            <v>2873414.4409324788</v>
          </cell>
        </row>
        <row r="182">
          <cell r="G182">
            <v>118847.07999999999</v>
          </cell>
          <cell r="H182">
            <v>114872.57183087981</v>
          </cell>
          <cell r="I182">
            <v>115995.38199042022</v>
          </cell>
          <cell r="K182">
            <v>115995.38199042022</v>
          </cell>
        </row>
        <row r="183">
          <cell r="G183">
            <v>3078926.4800000004</v>
          </cell>
          <cell r="H183">
            <v>2962394.0440643933</v>
          </cell>
          <cell r="I183">
            <v>2989409.8229228989</v>
          </cell>
          <cell r="K183">
            <v>2989409.8229228989</v>
          </cell>
        </row>
        <row r="184">
          <cell r="G184">
            <v>0</v>
          </cell>
          <cell r="H184">
            <v>0</v>
          </cell>
          <cell r="I184">
            <v>0</v>
          </cell>
          <cell r="K184">
            <v>0</v>
          </cell>
        </row>
        <row r="185">
          <cell r="G185">
            <v>0</v>
          </cell>
          <cell r="H185">
            <v>0</v>
          </cell>
          <cell r="I185">
            <v>0</v>
          </cell>
          <cell r="K185">
            <v>0</v>
          </cell>
        </row>
        <row r="186">
          <cell r="G186">
            <v>7913746.8099999987</v>
          </cell>
          <cell r="H186">
            <v>7663663.4317499027</v>
          </cell>
          <cell r="I186">
            <v>7742081.394520076</v>
          </cell>
          <cell r="K186">
            <v>7742081.394520076</v>
          </cell>
        </row>
        <row r="187">
          <cell r="G187">
            <v>652900.72000000009</v>
          </cell>
          <cell r="H187">
            <v>632213.78107050562</v>
          </cell>
          <cell r="I187">
            <v>638874.32885772933</v>
          </cell>
          <cell r="K187">
            <v>638874.32885772933</v>
          </cell>
        </row>
        <row r="188">
          <cell r="G188">
            <v>8566647.5299999993</v>
          </cell>
          <cell r="H188">
            <v>8295877.2128204079</v>
          </cell>
          <cell r="I188">
            <v>8380955.7233778052</v>
          </cell>
          <cell r="K188">
            <v>8380955.7233778052</v>
          </cell>
        </row>
        <row r="189">
          <cell r="G189">
            <v>0</v>
          </cell>
          <cell r="H189">
            <v>0</v>
          </cell>
          <cell r="I189">
            <v>0</v>
          </cell>
          <cell r="K189">
            <v>0</v>
          </cell>
        </row>
        <row r="190">
          <cell r="G190">
            <v>0</v>
          </cell>
          <cell r="H190">
            <v>0</v>
          </cell>
          <cell r="I190">
            <v>0</v>
          </cell>
          <cell r="K190">
            <v>0</v>
          </cell>
        </row>
        <row r="191">
          <cell r="G191">
            <v>42721.05</v>
          </cell>
          <cell r="H191">
            <v>43575.471000000005</v>
          </cell>
          <cell r="I191">
            <v>44229.103064999996</v>
          </cell>
          <cell r="K191">
            <v>44229.103064999996</v>
          </cell>
        </row>
        <row r="192">
          <cell r="G192">
            <v>1403.7900000000002</v>
          </cell>
          <cell r="H192">
            <v>1431.8658</v>
          </cell>
          <cell r="I192">
            <v>1453.343787</v>
          </cell>
          <cell r="K192">
            <v>1453.343787</v>
          </cell>
        </row>
        <row r="193">
          <cell r="G193">
            <v>44124.840000000004</v>
          </cell>
          <cell r="H193">
            <v>45007.336800000005</v>
          </cell>
          <cell r="I193">
            <v>45682.446851999994</v>
          </cell>
          <cell r="K193">
            <v>45682.446851999994</v>
          </cell>
        </row>
        <row r="194">
          <cell r="G194">
            <v>0</v>
          </cell>
          <cell r="H194">
            <v>0</v>
          </cell>
          <cell r="I194">
            <v>0</v>
          </cell>
          <cell r="K194">
            <v>0</v>
          </cell>
        </row>
        <row r="195">
          <cell r="G195">
            <v>0</v>
          </cell>
          <cell r="H195">
            <v>0</v>
          </cell>
          <cell r="I195">
            <v>0</v>
          </cell>
          <cell r="K195">
            <v>0</v>
          </cell>
        </row>
        <row r="196">
          <cell r="G196">
            <v>542083.92999999993</v>
          </cell>
          <cell r="H196">
            <v>553467.69252999988</v>
          </cell>
          <cell r="I196">
            <v>565090.51407312986</v>
          </cell>
          <cell r="K196">
            <v>565090.51407312986</v>
          </cell>
        </row>
        <row r="197">
          <cell r="G197">
            <v>16345.48</v>
          </cell>
          <cell r="H197">
            <v>16688.735079999999</v>
          </cell>
          <cell r="I197">
            <v>17039.198516679997</v>
          </cell>
          <cell r="K197">
            <v>17039.198516679997</v>
          </cell>
        </row>
        <row r="198">
          <cell r="G198">
            <v>558429.40999999992</v>
          </cell>
          <cell r="H198">
            <v>570156.4276099999</v>
          </cell>
          <cell r="I198">
            <v>582129.7125898099</v>
          </cell>
          <cell r="K198">
            <v>582129.7125898099</v>
          </cell>
        </row>
        <row r="199">
          <cell r="G199">
            <v>0</v>
          </cell>
          <cell r="H199">
            <v>0</v>
          </cell>
          <cell r="I199">
            <v>0</v>
          </cell>
          <cell r="K199">
            <v>0</v>
          </cell>
        </row>
        <row r="200">
          <cell r="G200">
            <v>0</v>
          </cell>
          <cell r="H200">
            <v>0</v>
          </cell>
          <cell r="I200">
            <v>0</v>
          </cell>
          <cell r="K200">
            <v>0</v>
          </cell>
        </row>
        <row r="201">
          <cell r="G201">
            <v>88322.179999999978</v>
          </cell>
          <cell r="H201">
            <v>92892.883749999994</v>
          </cell>
          <cell r="I201">
            <v>95308.098727499993</v>
          </cell>
          <cell r="K201">
            <v>95308.098727499993</v>
          </cell>
        </row>
        <row r="202">
          <cell r="G202">
            <v>2954.09</v>
          </cell>
          <cell r="H202">
            <v>2855.9234799999995</v>
          </cell>
          <cell r="I202">
            <v>2930.1774904799995</v>
          </cell>
          <cell r="K202">
            <v>2930.1774904799995</v>
          </cell>
        </row>
        <row r="203">
          <cell r="G203">
            <v>91276.269999999975</v>
          </cell>
          <cell r="H203">
            <v>95748.807229999991</v>
          </cell>
          <cell r="I203">
            <v>98238.27621797999</v>
          </cell>
          <cell r="K203">
            <v>98238.27621797999</v>
          </cell>
        </row>
        <row r="204">
          <cell r="G204">
            <v>0</v>
          </cell>
          <cell r="H204">
            <v>0</v>
          </cell>
          <cell r="I204">
            <v>0</v>
          </cell>
          <cell r="K204">
            <v>0</v>
          </cell>
        </row>
        <row r="205">
          <cell r="G205">
            <v>0</v>
          </cell>
          <cell r="H205">
            <v>0</v>
          </cell>
          <cell r="I205">
            <v>0</v>
          </cell>
          <cell r="K205">
            <v>0</v>
          </cell>
        </row>
        <row r="206">
          <cell r="G206">
            <v>8401730.8399999999</v>
          </cell>
          <cell r="H206">
            <v>8598409.6499094963</v>
          </cell>
          <cell r="I206">
            <v>8754577.5075111464</v>
          </cell>
          <cell r="K206">
            <v>8754577.5075111464</v>
          </cell>
        </row>
        <row r="207">
          <cell r="G207">
            <v>133672.81999999998</v>
          </cell>
          <cell r="H207">
            <v>129463.64379189936</v>
          </cell>
          <cell r="I207">
            <v>130786.08746613095</v>
          </cell>
          <cell r="K207">
            <v>130786.08746613095</v>
          </cell>
        </row>
        <row r="208">
          <cell r="G208">
            <v>8535403.6600000001</v>
          </cell>
          <cell r="H208">
            <v>8727873.2937013954</v>
          </cell>
          <cell r="I208">
            <v>8885363.5949772764</v>
          </cell>
          <cell r="K208">
            <v>8885363.5949772764</v>
          </cell>
        </row>
        <row r="209">
          <cell r="G209">
            <v>0</v>
          </cell>
          <cell r="H209">
            <v>0</v>
          </cell>
          <cell r="I209">
            <v>0</v>
          </cell>
          <cell r="K209">
            <v>0</v>
          </cell>
        </row>
        <row r="210">
          <cell r="G210">
            <v>0</v>
          </cell>
          <cell r="H210">
            <v>0</v>
          </cell>
          <cell r="I210">
            <v>0</v>
          </cell>
          <cell r="K210">
            <v>0</v>
          </cell>
        </row>
        <row r="211">
          <cell r="G211">
            <v>973056.72</v>
          </cell>
          <cell r="H211">
            <v>1003018.0208961659</v>
          </cell>
          <cell r="I211">
            <v>1027072.0008646178</v>
          </cell>
          <cell r="K211">
            <v>1027072.0008646178</v>
          </cell>
        </row>
        <row r="212">
          <cell r="G212">
            <v>102474.85</v>
          </cell>
          <cell r="H212">
            <v>101460.26721999999</v>
          </cell>
          <cell r="I212">
            <v>103895.31363327999</v>
          </cell>
          <cell r="K212">
            <v>103895.31363327999</v>
          </cell>
        </row>
        <row r="213">
          <cell r="G213">
            <v>1075531.57</v>
          </cell>
          <cell r="H213">
            <v>1104478.2881161659</v>
          </cell>
          <cell r="I213">
            <v>1130967.3144978979</v>
          </cell>
          <cell r="K213">
            <v>1130967.3144978979</v>
          </cell>
        </row>
        <row r="214">
          <cell r="G214">
            <v>0</v>
          </cell>
          <cell r="H214">
            <v>0</v>
          </cell>
          <cell r="I214">
            <v>0</v>
          </cell>
          <cell r="K214">
            <v>0</v>
          </cell>
        </row>
        <row r="215">
          <cell r="G215">
            <v>0</v>
          </cell>
          <cell r="H215">
            <v>0</v>
          </cell>
          <cell r="I215">
            <v>0</v>
          </cell>
          <cell r="K215">
            <v>0</v>
          </cell>
        </row>
        <row r="216">
          <cell r="G216">
            <v>89094.399999999994</v>
          </cell>
          <cell r="H216">
            <v>91129.756495199079</v>
          </cell>
          <cell r="I216">
            <v>93053.087404769161</v>
          </cell>
          <cell r="K216">
            <v>93053.087404769161</v>
          </cell>
        </row>
        <row r="217">
          <cell r="G217">
            <v>81722.52</v>
          </cell>
          <cell r="H217">
            <v>78008.68433577528</v>
          </cell>
          <cell r="I217">
            <v>78675.015435782319</v>
          </cell>
          <cell r="K217">
            <v>78675.015435782319</v>
          </cell>
        </row>
        <row r="218">
          <cell r="G218">
            <v>170816.91999999998</v>
          </cell>
          <cell r="H218">
            <v>169138.44083097437</v>
          </cell>
          <cell r="I218">
            <v>171728.10284055147</v>
          </cell>
          <cell r="K218">
            <v>171728.10284055147</v>
          </cell>
        </row>
        <row r="219">
          <cell r="G219">
            <v>0</v>
          </cell>
          <cell r="H219">
            <v>0</v>
          </cell>
          <cell r="I219">
            <v>0</v>
          </cell>
          <cell r="K219">
            <v>0</v>
          </cell>
        </row>
        <row r="220">
          <cell r="G220">
            <v>0</v>
          </cell>
          <cell r="H220">
            <v>0</v>
          </cell>
          <cell r="I220">
            <v>0</v>
          </cell>
          <cell r="K220">
            <v>0</v>
          </cell>
        </row>
        <row r="221">
          <cell r="G221">
            <v>472098.05</v>
          </cell>
          <cell r="H221">
            <v>430994.70293144754</v>
          </cell>
          <cell r="I221">
            <v>431400.6747230218</v>
          </cell>
          <cell r="K221">
            <v>431400.6747230218</v>
          </cell>
        </row>
        <row r="222">
          <cell r="G222">
            <v>72587.44</v>
          </cell>
          <cell r="H222">
            <v>69636.56113319943</v>
          </cell>
          <cell r="I222">
            <v>70259.091187905869</v>
          </cell>
          <cell r="K222">
            <v>70259.091187905869</v>
          </cell>
        </row>
        <row r="223">
          <cell r="G223">
            <v>544685.49</v>
          </cell>
          <cell r="H223">
            <v>500631.26406464697</v>
          </cell>
          <cell r="I223">
            <v>501659.76591092767</v>
          </cell>
          <cell r="K223">
            <v>501659.76591092767</v>
          </cell>
        </row>
        <row r="224">
          <cell r="G224">
            <v>0</v>
          </cell>
          <cell r="H224">
            <v>0</v>
          </cell>
          <cell r="I224">
            <v>0</v>
          </cell>
          <cell r="K224">
            <v>0</v>
          </cell>
        </row>
        <row r="225">
          <cell r="G225">
            <v>0</v>
          </cell>
          <cell r="H225">
            <v>0</v>
          </cell>
          <cell r="I225">
            <v>0</v>
          </cell>
          <cell r="K225">
            <v>0</v>
          </cell>
        </row>
        <row r="226">
          <cell r="G226">
            <v>569715.0199999999</v>
          </cell>
          <cell r="H226">
            <v>549848.71868878801</v>
          </cell>
          <cell r="I226">
            <v>553593.30397568131</v>
          </cell>
          <cell r="K226">
            <v>553593.30397568131</v>
          </cell>
        </row>
        <row r="227">
          <cell r="G227">
            <v>1965.9800000000005</v>
          </cell>
          <cell r="H227">
            <v>2048.5511600000004</v>
          </cell>
          <cell r="I227">
            <v>2066.9881204399999</v>
          </cell>
          <cell r="K227">
            <v>2066.9881204399999</v>
          </cell>
        </row>
        <row r="228">
          <cell r="G228">
            <v>571680.99999999988</v>
          </cell>
          <cell r="H228">
            <v>551897.26984878804</v>
          </cell>
          <cell r="I228">
            <v>555660.29209612135</v>
          </cell>
          <cell r="K228">
            <v>555660.29209612135</v>
          </cell>
        </row>
        <row r="229">
          <cell r="G229">
            <v>0</v>
          </cell>
          <cell r="H229">
            <v>0</v>
          </cell>
          <cell r="I229">
            <v>0</v>
          </cell>
          <cell r="K229">
            <v>0</v>
          </cell>
        </row>
        <row r="230">
          <cell r="G230">
            <v>0</v>
          </cell>
          <cell r="H230">
            <v>0</v>
          </cell>
          <cell r="I230">
            <v>0</v>
          </cell>
          <cell r="K230">
            <v>0</v>
          </cell>
        </row>
        <row r="231">
          <cell r="G231">
            <v>0</v>
          </cell>
          <cell r="H231">
            <v>0</v>
          </cell>
          <cell r="I231">
            <v>0</v>
          </cell>
          <cell r="K231">
            <v>0</v>
          </cell>
        </row>
        <row r="232">
          <cell r="G232">
            <v>0</v>
          </cell>
          <cell r="H232">
            <v>0</v>
          </cell>
          <cell r="I232">
            <v>0</v>
          </cell>
          <cell r="K232">
            <v>0</v>
          </cell>
        </row>
        <row r="233">
          <cell r="G233">
            <v>0</v>
          </cell>
          <cell r="H233">
            <v>0</v>
          </cell>
          <cell r="I233">
            <v>0</v>
          </cell>
          <cell r="K233">
            <v>0</v>
          </cell>
        </row>
        <row r="234">
          <cell r="G234">
            <v>0</v>
          </cell>
          <cell r="H234">
            <v>0</v>
          </cell>
          <cell r="I234">
            <v>0</v>
          </cell>
          <cell r="K234">
            <v>0</v>
          </cell>
        </row>
        <row r="235">
          <cell r="G235">
            <v>0</v>
          </cell>
          <cell r="H235">
            <v>0</v>
          </cell>
          <cell r="I235">
            <v>0</v>
          </cell>
          <cell r="K235">
            <v>0</v>
          </cell>
        </row>
        <row r="236">
          <cell r="G236">
            <v>0</v>
          </cell>
          <cell r="H236">
            <v>0</v>
          </cell>
          <cell r="I236">
            <v>0</v>
          </cell>
          <cell r="K236">
            <v>0</v>
          </cell>
        </row>
        <row r="237">
          <cell r="G237">
            <v>0</v>
          </cell>
          <cell r="H237">
            <v>0</v>
          </cell>
          <cell r="I237">
            <v>0</v>
          </cell>
          <cell r="K237">
            <v>0</v>
          </cell>
        </row>
        <row r="238">
          <cell r="G238">
            <v>0</v>
          </cell>
          <cell r="H238">
            <v>0</v>
          </cell>
          <cell r="I238">
            <v>0</v>
          </cell>
          <cell r="K238">
            <v>0</v>
          </cell>
        </row>
        <row r="239">
          <cell r="G239">
            <v>0</v>
          </cell>
          <cell r="H239">
            <v>0</v>
          </cell>
          <cell r="I239">
            <v>0</v>
          </cell>
          <cell r="K239">
            <v>0</v>
          </cell>
        </row>
        <row r="240">
          <cell r="G240">
            <v>0</v>
          </cell>
          <cell r="H240">
            <v>0</v>
          </cell>
          <cell r="I240">
            <v>0</v>
          </cell>
          <cell r="K240">
            <v>0</v>
          </cell>
        </row>
        <row r="241">
          <cell r="G241">
            <v>52285691.609999999</v>
          </cell>
          <cell r="H241">
            <v>51493939.762515023</v>
          </cell>
          <cell r="I241">
            <v>52126362.85000243</v>
          </cell>
          <cell r="K241">
            <v>52126362.85000243</v>
          </cell>
        </row>
        <row r="242">
          <cell r="G242">
            <v>2664192.5200000005</v>
          </cell>
          <cell r="H242">
            <v>2613135.5467492337</v>
          </cell>
          <cell r="I242">
            <v>2645721.2615148937</v>
          </cell>
          <cell r="K242">
            <v>2645721.2615148937</v>
          </cell>
        </row>
        <row r="243">
          <cell r="G243">
            <v>0</v>
          </cell>
          <cell r="H243">
            <v>0</v>
          </cell>
          <cell r="I243">
            <v>0</v>
          </cell>
          <cell r="K243">
            <v>0</v>
          </cell>
        </row>
        <row r="244">
          <cell r="G244">
            <v>54949884.130000003</v>
          </cell>
          <cell r="H244">
            <v>54107075.309264258</v>
          </cell>
          <cell r="I244">
            <v>54772084.111517325</v>
          </cell>
          <cell r="K244">
            <v>54772084.111517325</v>
          </cell>
        </row>
        <row r="245">
          <cell r="G245">
            <v>0</v>
          </cell>
          <cell r="H245">
            <v>0</v>
          </cell>
          <cell r="I245">
            <v>0</v>
          </cell>
          <cell r="K245">
            <v>0</v>
          </cell>
        </row>
        <row r="246">
          <cell r="G246">
            <v>0</v>
          </cell>
          <cell r="H246">
            <v>0</v>
          </cell>
          <cell r="I246">
            <v>0</v>
          </cell>
          <cell r="K246">
            <v>0</v>
          </cell>
        </row>
        <row r="247">
          <cell r="G247">
            <v>0</v>
          </cell>
          <cell r="H247">
            <v>0</v>
          </cell>
          <cell r="I247">
            <v>0</v>
          </cell>
          <cell r="K247">
            <v>0</v>
          </cell>
        </row>
        <row r="248">
          <cell r="G248">
            <v>0</v>
          </cell>
          <cell r="H248">
            <v>0</v>
          </cell>
          <cell r="I248">
            <v>0</v>
          </cell>
          <cell r="K248">
            <v>0</v>
          </cell>
        </row>
        <row r="249">
          <cell r="G249">
            <v>1123201.22</v>
          </cell>
          <cell r="H249">
            <v>1101001.6813555975</v>
          </cell>
          <cell r="I249">
            <v>1115855.711119947</v>
          </cell>
          <cell r="K249">
            <v>1115855.711119947</v>
          </cell>
        </row>
        <row r="250">
          <cell r="G250">
            <v>23973.87</v>
          </cell>
          <cell r="H250">
            <v>24501.295140000002</v>
          </cell>
          <cell r="I250">
            <v>25015.822337940001</v>
          </cell>
          <cell r="K250">
            <v>25015.822337940001</v>
          </cell>
        </row>
        <row r="251">
          <cell r="G251">
            <v>1147175.0900000001</v>
          </cell>
          <cell r="H251">
            <v>1125502.9764955975</v>
          </cell>
          <cell r="I251">
            <v>1140871.5334578871</v>
          </cell>
          <cell r="K251">
            <v>1140871.5334578871</v>
          </cell>
        </row>
        <row r="252">
          <cell r="G252">
            <v>0</v>
          </cell>
          <cell r="H252">
            <v>0</v>
          </cell>
          <cell r="I252">
            <v>0</v>
          </cell>
          <cell r="K252">
            <v>0</v>
          </cell>
        </row>
        <row r="253">
          <cell r="G253">
            <v>0</v>
          </cell>
          <cell r="H253">
            <v>0</v>
          </cell>
          <cell r="I253">
            <v>0</v>
          </cell>
          <cell r="K253">
            <v>0</v>
          </cell>
        </row>
        <row r="254">
          <cell r="G254">
            <v>1931571.41</v>
          </cell>
          <cell r="H254">
            <v>1842483.3657669909</v>
          </cell>
          <cell r="I254">
            <v>1855893.2272082572</v>
          </cell>
          <cell r="K254">
            <v>1855893.2272082572</v>
          </cell>
        </row>
        <row r="255">
          <cell r="G255">
            <v>66802.97</v>
          </cell>
          <cell r="H255">
            <v>67489.506654207784</v>
          </cell>
          <cell r="I255">
            <v>68344.292514316301</v>
          </cell>
          <cell r="K255">
            <v>68344.292514316301</v>
          </cell>
        </row>
        <row r="256">
          <cell r="G256">
            <v>1998374.38</v>
          </cell>
          <cell r="H256">
            <v>1909972.8724211988</v>
          </cell>
          <cell r="I256">
            <v>1924237.5197225735</v>
          </cell>
          <cell r="K256">
            <v>1924237.5197225735</v>
          </cell>
        </row>
        <row r="257">
          <cell r="G257">
            <v>0</v>
          </cell>
          <cell r="H257">
            <v>0</v>
          </cell>
          <cell r="I257">
            <v>0</v>
          </cell>
          <cell r="K257">
            <v>0</v>
          </cell>
        </row>
        <row r="258">
          <cell r="G258">
            <v>0</v>
          </cell>
          <cell r="H258">
            <v>0</v>
          </cell>
          <cell r="I258">
            <v>0</v>
          </cell>
          <cell r="K258">
            <v>0</v>
          </cell>
        </row>
        <row r="259">
          <cell r="G259">
            <v>13163140.24</v>
          </cell>
          <cell r="H259">
            <v>12788763.013568198</v>
          </cell>
          <cell r="I259">
            <v>12938721.919860665</v>
          </cell>
          <cell r="K259">
            <v>12938721.919860665</v>
          </cell>
        </row>
        <row r="260">
          <cell r="G260">
            <v>550191.44000000006</v>
          </cell>
          <cell r="H260">
            <v>550950.30854297534</v>
          </cell>
          <cell r="I260">
            <v>560386.41912948946</v>
          </cell>
          <cell r="K260">
            <v>560386.41912948946</v>
          </cell>
        </row>
        <row r="261">
          <cell r="G261">
            <v>13713331.68</v>
          </cell>
          <cell r="H261">
            <v>13339713.322111174</v>
          </cell>
          <cell r="I261">
            <v>13499108.338990154</v>
          </cell>
          <cell r="K261">
            <v>13499108.338990154</v>
          </cell>
        </row>
        <row r="262">
          <cell r="G262">
            <v>0</v>
          </cell>
          <cell r="H262">
            <v>0</v>
          </cell>
          <cell r="I262">
            <v>0</v>
          </cell>
          <cell r="K262">
            <v>0</v>
          </cell>
        </row>
        <row r="263">
          <cell r="G263">
            <v>0</v>
          </cell>
          <cell r="H263">
            <v>0</v>
          </cell>
          <cell r="I263">
            <v>0</v>
          </cell>
          <cell r="K263">
            <v>0</v>
          </cell>
        </row>
        <row r="264">
          <cell r="G264">
            <v>139298.02000000002</v>
          </cell>
          <cell r="H264">
            <v>110388.71956775202</v>
          </cell>
          <cell r="I264">
            <v>107158.37495981358</v>
          </cell>
          <cell r="K264">
            <v>107158.37495981358</v>
          </cell>
        </row>
        <row r="265">
          <cell r="G265">
            <v>34517.85</v>
          </cell>
          <cell r="H265">
            <v>33766.68226156028</v>
          </cell>
          <cell r="I265">
            <v>34204.442670879354</v>
          </cell>
          <cell r="K265">
            <v>34204.442670879354</v>
          </cell>
        </row>
        <row r="266">
          <cell r="G266">
            <v>173815.87000000002</v>
          </cell>
          <cell r="H266">
            <v>144155.40182931229</v>
          </cell>
          <cell r="I266">
            <v>141362.81763069294</v>
          </cell>
          <cell r="K266">
            <v>141362.81763069294</v>
          </cell>
        </row>
        <row r="267">
          <cell r="G267">
            <v>0</v>
          </cell>
          <cell r="H267">
            <v>0</v>
          </cell>
          <cell r="I267">
            <v>0</v>
          </cell>
          <cell r="K267">
            <v>0</v>
          </cell>
        </row>
        <row r="268">
          <cell r="G268">
            <v>0</v>
          </cell>
          <cell r="H268">
            <v>0</v>
          </cell>
          <cell r="I268">
            <v>0</v>
          </cell>
          <cell r="K268">
            <v>0</v>
          </cell>
        </row>
        <row r="269">
          <cell r="G269">
            <v>273728.07</v>
          </cell>
          <cell r="H269">
            <v>278655.17525999999</v>
          </cell>
          <cell r="I269">
            <v>284228.27876520006</v>
          </cell>
          <cell r="K269">
            <v>284228.27876520006</v>
          </cell>
        </row>
        <row r="270">
          <cell r="G270">
            <v>5135.1100000000006</v>
          </cell>
          <cell r="H270">
            <v>5227.5419800000009</v>
          </cell>
          <cell r="I270">
            <v>5332.0928195999995</v>
          </cell>
          <cell r="K270">
            <v>5332.0928195999995</v>
          </cell>
        </row>
        <row r="271">
          <cell r="G271">
            <v>278863.18</v>
          </cell>
          <cell r="H271">
            <v>283882.71723999997</v>
          </cell>
          <cell r="I271">
            <v>289560.37158480007</v>
          </cell>
          <cell r="K271">
            <v>289560.37158480007</v>
          </cell>
        </row>
        <row r="272">
          <cell r="G272">
            <v>0</v>
          </cell>
          <cell r="H272">
            <v>0</v>
          </cell>
          <cell r="I272">
            <v>0</v>
          </cell>
          <cell r="K272">
            <v>0</v>
          </cell>
        </row>
        <row r="273">
          <cell r="G273">
            <v>0</v>
          </cell>
          <cell r="H273">
            <v>0</v>
          </cell>
          <cell r="I273">
            <v>0</v>
          </cell>
          <cell r="K273">
            <v>0</v>
          </cell>
        </row>
        <row r="274">
          <cell r="G274">
            <v>656083.52999999991</v>
          </cell>
          <cell r="H274">
            <v>656083.52999999991</v>
          </cell>
          <cell r="I274">
            <v>656083.52999999991</v>
          </cell>
          <cell r="K274">
            <v>656083.52999999991</v>
          </cell>
        </row>
        <row r="275">
          <cell r="G275">
            <v>63801.19999999999</v>
          </cell>
          <cell r="H275">
            <v>63801.19999999999</v>
          </cell>
          <cell r="I275">
            <v>63801.19999999999</v>
          </cell>
          <cell r="K275">
            <v>63801.19999999999</v>
          </cell>
        </row>
        <row r="276">
          <cell r="G276">
            <v>719884.72999999986</v>
          </cell>
          <cell r="H276">
            <v>719884.72999999986</v>
          </cell>
          <cell r="I276">
            <v>719884.72999999986</v>
          </cell>
          <cell r="K276">
            <v>719884.72999999986</v>
          </cell>
        </row>
        <row r="277">
          <cell r="G277">
            <v>0</v>
          </cell>
          <cell r="H277">
            <v>0</v>
          </cell>
          <cell r="I277">
            <v>0</v>
          </cell>
          <cell r="K277">
            <v>0</v>
          </cell>
        </row>
        <row r="278">
          <cell r="G278">
            <v>0</v>
          </cell>
          <cell r="H278">
            <v>0</v>
          </cell>
          <cell r="I278">
            <v>0</v>
          </cell>
          <cell r="K278">
            <v>0</v>
          </cell>
        </row>
        <row r="279">
          <cell r="G279">
            <v>212317.07000000004</v>
          </cell>
          <cell r="H279">
            <v>212317.07000000004</v>
          </cell>
          <cell r="I279">
            <v>212317.07000000004</v>
          </cell>
          <cell r="K279">
            <v>212317.07000000004</v>
          </cell>
        </row>
        <row r="280">
          <cell r="G280">
            <v>0</v>
          </cell>
          <cell r="H280">
            <v>0</v>
          </cell>
          <cell r="I280">
            <v>0</v>
          </cell>
          <cell r="K280">
            <v>0</v>
          </cell>
        </row>
        <row r="281">
          <cell r="G281">
            <v>212317.07000000004</v>
          </cell>
          <cell r="H281">
            <v>212317.07000000004</v>
          </cell>
          <cell r="I281">
            <v>212317.07000000004</v>
          </cell>
          <cell r="K281">
            <v>212317.07000000004</v>
          </cell>
        </row>
        <row r="282">
          <cell r="G282">
            <v>0</v>
          </cell>
          <cell r="H282">
            <v>0</v>
          </cell>
          <cell r="I282">
            <v>0</v>
          </cell>
          <cell r="K282">
            <v>0</v>
          </cell>
        </row>
        <row r="283">
          <cell r="G283">
            <v>0</v>
          </cell>
          <cell r="H283">
            <v>0</v>
          </cell>
          <cell r="I283">
            <v>0</v>
          </cell>
          <cell r="K283">
            <v>0</v>
          </cell>
        </row>
        <row r="284">
          <cell r="G284">
            <v>841817.97</v>
          </cell>
          <cell r="H284">
            <v>841817.97</v>
          </cell>
          <cell r="I284">
            <v>841817.97</v>
          </cell>
          <cell r="K284">
            <v>841817.97</v>
          </cell>
        </row>
        <row r="285">
          <cell r="G285">
            <v>0</v>
          </cell>
          <cell r="H285">
            <v>0</v>
          </cell>
          <cell r="I285">
            <v>0</v>
          </cell>
          <cell r="K285">
            <v>0</v>
          </cell>
        </row>
        <row r="286">
          <cell r="G286">
            <v>841817.97</v>
          </cell>
          <cell r="H286">
            <v>841817.97</v>
          </cell>
          <cell r="I286">
            <v>841817.97</v>
          </cell>
          <cell r="K286">
            <v>841817.97</v>
          </cell>
        </row>
        <row r="287">
          <cell r="G287">
            <v>0</v>
          </cell>
          <cell r="H287">
            <v>0</v>
          </cell>
          <cell r="I287">
            <v>0</v>
          </cell>
          <cell r="K287">
            <v>0</v>
          </cell>
        </row>
        <row r="288">
          <cell r="G288">
            <v>0</v>
          </cell>
          <cell r="H288">
            <v>0</v>
          </cell>
          <cell r="I288">
            <v>0</v>
          </cell>
          <cell r="K288">
            <v>0</v>
          </cell>
        </row>
        <row r="289">
          <cell r="G289">
            <v>0</v>
          </cell>
          <cell r="H289">
            <v>0</v>
          </cell>
          <cell r="I289">
            <v>0</v>
          </cell>
          <cell r="K289">
            <v>0</v>
          </cell>
        </row>
        <row r="290">
          <cell r="G290">
            <v>0</v>
          </cell>
          <cell r="H290">
            <v>0</v>
          </cell>
          <cell r="I290">
            <v>0</v>
          </cell>
          <cell r="K290">
            <v>0</v>
          </cell>
        </row>
        <row r="291">
          <cell r="G291">
            <v>0</v>
          </cell>
          <cell r="H291">
            <v>0</v>
          </cell>
          <cell r="I291">
            <v>0</v>
          </cell>
          <cell r="K291">
            <v>0</v>
          </cell>
        </row>
        <row r="292">
          <cell r="G292">
            <v>0</v>
          </cell>
          <cell r="H292">
            <v>0</v>
          </cell>
          <cell r="I292">
            <v>0</v>
          </cell>
          <cell r="K292">
            <v>0</v>
          </cell>
        </row>
        <row r="293">
          <cell r="G293">
            <v>0</v>
          </cell>
          <cell r="H293">
            <v>0</v>
          </cell>
          <cell r="I293">
            <v>0</v>
          </cell>
          <cell r="K293">
            <v>0</v>
          </cell>
        </row>
        <row r="294">
          <cell r="G294">
            <v>0</v>
          </cell>
          <cell r="H294">
            <v>0</v>
          </cell>
          <cell r="I294">
            <v>0</v>
          </cell>
          <cell r="K294">
            <v>0</v>
          </cell>
        </row>
        <row r="295">
          <cell r="G295">
            <v>18341157.530000001</v>
          </cell>
          <cell r="H295">
            <v>17831510.525518537</v>
          </cell>
          <cell r="I295">
            <v>18012076.081913881</v>
          </cell>
          <cell r="K295">
            <v>18012076.081913881</v>
          </cell>
        </row>
        <row r="296">
          <cell r="G296">
            <v>744422.44</v>
          </cell>
          <cell r="H296">
            <v>745736.53457874327</v>
          </cell>
          <cell r="I296">
            <v>757084.26947222499</v>
          </cell>
          <cell r="K296">
            <v>757084.26947222499</v>
          </cell>
        </row>
        <row r="297">
          <cell r="G297">
            <v>0</v>
          </cell>
          <cell r="H297">
            <v>0</v>
          </cell>
          <cell r="I297">
            <v>0</v>
          </cell>
          <cell r="K297">
            <v>0</v>
          </cell>
        </row>
        <row r="298">
          <cell r="G298">
            <v>19085579.970000003</v>
          </cell>
          <cell r="H298">
            <v>18577247.060097281</v>
          </cell>
          <cell r="I298">
            <v>18769160.351386108</v>
          </cell>
          <cell r="K298">
            <v>18769160.351386108</v>
          </cell>
        </row>
        <row r="299">
          <cell r="G299">
            <v>0</v>
          </cell>
          <cell r="H299">
            <v>0</v>
          </cell>
          <cell r="I299">
            <v>0</v>
          </cell>
          <cell r="K299">
            <v>0</v>
          </cell>
        </row>
        <row r="300">
          <cell r="G300">
            <v>0</v>
          </cell>
          <cell r="H300">
            <v>0</v>
          </cell>
          <cell r="I300">
            <v>0</v>
          </cell>
          <cell r="K300">
            <v>0</v>
          </cell>
        </row>
        <row r="301">
          <cell r="G301">
            <v>0</v>
          </cell>
          <cell r="H301">
            <v>0</v>
          </cell>
          <cell r="I301">
            <v>0</v>
          </cell>
          <cell r="K301">
            <v>0</v>
          </cell>
        </row>
        <row r="302">
          <cell r="G302">
            <v>0</v>
          </cell>
          <cell r="H302">
            <v>0</v>
          </cell>
          <cell r="I302">
            <v>0</v>
          </cell>
          <cell r="K302">
            <v>0</v>
          </cell>
        </row>
        <row r="303">
          <cell r="G303">
            <v>370305.81000000006</v>
          </cell>
          <cell r="H303">
            <v>360485.56667796092</v>
          </cell>
          <cell r="I303">
            <v>364889.42038206785</v>
          </cell>
          <cell r="K303">
            <v>364889.42038206785</v>
          </cell>
        </row>
        <row r="304">
          <cell r="G304">
            <v>9679.8300000000017</v>
          </cell>
          <cell r="H304">
            <v>9892.7862600000008</v>
          </cell>
          <cell r="I304">
            <v>10100.534771459999</v>
          </cell>
          <cell r="K304">
            <v>10100.534771459999</v>
          </cell>
        </row>
        <row r="305">
          <cell r="G305">
            <v>379985.64000000007</v>
          </cell>
          <cell r="H305">
            <v>370378.35293796094</v>
          </cell>
          <cell r="I305">
            <v>374989.95515352784</v>
          </cell>
          <cell r="K305">
            <v>374989.95515352784</v>
          </cell>
        </row>
        <row r="306">
          <cell r="G306">
            <v>0</v>
          </cell>
          <cell r="H306">
            <v>0</v>
          </cell>
          <cell r="I306">
            <v>0</v>
          </cell>
          <cell r="K306">
            <v>0</v>
          </cell>
        </row>
        <row r="307">
          <cell r="G307">
            <v>0</v>
          </cell>
          <cell r="H307">
            <v>0</v>
          </cell>
          <cell r="I307">
            <v>0</v>
          </cell>
          <cell r="K307">
            <v>0</v>
          </cell>
        </row>
        <row r="308">
          <cell r="G308">
            <v>23269929.850000001</v>
          </cell>
          <cell r="H308">
            <v>23440709.14431338</v>
          </cell>
          <cell r="I308">
            <v>23729477.382769302</v>
          </cell>
          <cell r="K308">
            <v>23729477.382769302</v>
          </cell>
        </row>
        <row r="309">
          <cell r="G309">
            <v>237202.52999999997</v>
          </cell>
          <cell r="H309">
            <v>240760.56794999994</v>
          </cell>
          <cell r="I309">
            <v>243890.45533334996</v>
          </cell>
          <cell r="K309">
            <v>243890.45533334996</v>
          </cell>
        </row>
        <row r="310">
          <cell r="G310">
            <v>23507132.380000003</v>
          </cell>
          <cell r="H310">
            <v>23681469.712263379</v>
          </cell>
          <cell r="I310">
            <v>23973367.83810265</v>
          </cell>
          <cell r="K310">
            <v>23973367.83810265</v>
          </cell>
        </row>
        <row r="311">
          <cell r="G311">
            <v>0</v>
          </cell>
          <cell r="H311">
            <v>0</v>
          </cell>
          <cell r="I311">
            <v>0</v>
          </cell>
          <cell r="K311">
            <v>0</v>
          </cell>
        </row>
        <row r="312">
          <cell r="G312">
            <v>0</v>
          </cell>
          <cell r="H312">
            <v>0</v>
          </cell>
          <cell r="I312">
            <v>0</v>
          </cell>
          <cell r="K312">
            <v>0</v>
          </cell>
        </row>
        <row r="313">
          <cell r="G313">
            <v>745487.52</v>
          </cell>
          <cell r="H313">
            <v>752196.90768000006</v>
          </cell>
          <cell r="I313">
            <v>761223.27057216014</v>
          </cell>
          <cell r="K313">
            <v>761223.27057216014</v>
          </cell>
        </row>
        <row r="314">
          <cell r="G314">
            <v>20519.680000000004</v>
          </cell>
          <cell r="H314">
            <v>20704.357120000001</v>
          </cell>
          <cell r="I314">
            <v>20952.809405439995</v>
          </cell>
          <cell r="K314">
            <v>20952.809405439995</v>
          </cell>
        </row>
        <row r="315">
          <cell r="G315">
            <v>766007.20000000007</v>
          </cell>
          <cell r="H315">
            <v>772901.2648</v>
          </cell>
          <cell r="I315">
            <v>782176.07997760014</v>
          </cell>
          <cell r="K315">
            <v>782176.07997760014</v>
          </cell>
        </row>
        <row r="316">
          <cell r="G316">
            <v>0</v>
          </cell>
          <cell r="H316">
            <v>0</v>
          </cell>
          <cell r="I316">
            <v>0</v>
          </cell>
          <cell r="K316">
            <v>0</v>
          </cell>
        </row>
        <row r="317">
          <cell r="G317">
            <v>0</v>
          </cell>
          <cell r="H317">
            <v>0</v>
          </cell>
          <cell r="I317">
            <v>0</v>
          </cell>
          <cell r="K317">
            <v>0</v>
          </cell>
        </row>
        <row r="318">
          <cell r="G318">
            <v>0</v>
          </cell>
          <cell r="H318">
            <v>0</v>
          </cell>
          <cell r="I318">
            <v>0</v>
          </cell>
          <cell r="K318">
            <v>0</v>
          </cell>
        </row>
        <row r="319">
          <cell r="G319">
            <v>0</v>
          </cell>
          <cell r="H319">
            <v>0</v>
          </cell>
          <cell r="I319">
            <v>0</v>
          </cell>
          <cell r="K319">
            <v>0</v>
          </cell>
        </row>
        <row r="320">
          <cell r="G320">
            <v>0</v>
          </cell>
          <cell r="H320">
            <v>0</v>
          </cell>
          <cell r="I320">
            <v>0</v>
          </cell>
          <cell r="K320">
            <v>0</v>
          </cell>
        </row>
        <row r="321">
          <cell r="G321">
            <v>0</v>
          </cell>
          <cell r="H321">
            <v>0</v>
          </cell>
          <cell r="I321">
            <v>0</v>
          </cell>
          <cell r="K321">
            <v>0</v>
          </cell>
        </row>
        <row r="322">
          <cell r="G322">
            <v>0</v>
          </cell>
          <cell r="H322">
            <v>0</v>
          </cell>
          <cell r="I322">
            <v>0</v>
          </cell>
          <cell r="K322">
            <v>0</v>
          </cell>
        </row>
        <row r="323">
          <cell r="G323">
            <v>24385723.18</v>
          </cell>
          <cell r="H323">
            <v>24553391.618671343</v>
          </cell>
          <cell r="I323">
            <v>24855590.073723529</v>
          </cell>
          <cell r="K323">
            <v>24855590.073723529</v>
          </cell>
        </row>
        <row r="324">
          <cell r="G324">
            <v>267402.03999999998</v>
          </cell>
          <cell r="H324">
            <v>271357.71132999996</v>
          </cell>
          <cell r="I324">
            <v>274943.79951024993</v>
          </cell>
          <cell r="K324">
            <v>274943.79951024993</v>
          </cell>
        </row>
        <row r="325">
          <cell r="G325">
            <v>0</v>
          </cell>
          <cell r="H325">
            <v>0</v>
          </cell>
          <cell r="I325">
            <v>0</v>
          </cell>
          <cell r="K325">
            <v>0</v>
          </cell>
        </row>
        <row r="326">
          <cell r="G326">
            <v>24653125.219999999</v>
          </cell>
          <cell r="H326">
            <v>24824749.330001343</v>
          </cell>
          <cell r="I326">
            <v>25130533.87323378</v>
          </cell>
          <cell r="K326">
            <v>25130533.87323378</v>
          </cell>
        </row>
        <row r="327">
          <cell r="G327">
            <v>0</v>
          </cell>
          <cell r="H327">
            <v>0</v>
          </cell>
          <cell r="I327">
            <v>0</v>
          </cell>
          <cell r="K327">
            <v>0</v>
          </cell>
        </row>
        <row r="328">
          <cell r="G328">
            <v>0</v>
          </cell>
          <cell r="H328">
            <v>0</v>
          </cell>
          <cell r="I328">
            <v>0</v>
          </cell>
          <cell r="K328">
            <v>0</v>
          </cell>
        </row>
        <row r="329">
          <cell r="G329">
            <v>0</v>
          </cell>
          <cell r="H329">
            <v>0</v>
          </cell>
          <cell r="I329">
            <v>0</v>
          </cell>
          <cell r="K329">
            <v>0</v>
          </cell>
        </row>
        <row r="330">
          <cell r="G330">
            <v>0</v>
          </cell>
          <cell r="H330">
            <v>0</v>
          </cell>
          <cell r="I330">
            <v>0</v>
          </cell>
          <cell r="K330">
            <v>0</v>
          </cell>
        </row>
        <row r="331">
          <cell r="G331">
            <v>4406724.58</v>
          </cell>
          <cell r="H331">
            <v>4152372.9339852436</v>
          </cell>
          <cell r="I331">
            <v>4177662.7726683491</v>
          </cell>
          <cell r="K331">
            <v>4177662.7726683491</v>
          </cell>
        </row>
        <row r="332">
          <cell r="G332">
            <v>116002.97</v>
          </cell>
          <cell r="H332">
            <v>109307.39694421795</v>
          </cell>
          <cell r="I332">
            <v>109973.12867870751</v>
          </cell>
          <cell r="K332">
            <v>109973.12867870751</v>
          </cell>
        </row>
        <row r="333">
          <cell r="G333">
            <v>4522727.55</v>
          </cell>
          <cell r="H333">
            <v>4261680.3309294619</v>
          </cell>
          <cell r="I333">
            <v>4287635.901347057</v>
          </cell>
          <cell r="K333">
            <v>4287635.901347057</v>
          </cell>
        </row>
        <row r="334">
          <cell r="G334">
            <v>0</v>
          </cell>
          <cell r="H334">
            <v>0</v>
          </cell>
          <cell r="I334">
            <v>0</v>
          </cell>
          <cell r="K334">
            <v>0</v>
          </cell>
        </row>
        <row r="335">
          <cell r="G335">
            <v>32693295.829999998</v>
          </cell>
          <cell r="H335">
            <v>31695288.80654199</v>
          </cell>
          <cell r="I335">
            <v>31986419.547477793</v>
          </cell>
          <cell r="K335">
            <v>31986419.547477793</v>
          </cell>
        </row>
        <row r="336">
          <cell r="G336">
            <v>1489434.61</v>
          </cell>
          <cell r="H336">
            <v>1511233.8755499998</v>
          </cell>
          <cell r="I336">
            <v>1532391.1498077</v>
          </cell>
          <cell r="K336">
            <v>1532391.1498077</v>
          </cell>
        </row>
        <row r="337">
          <cell r="G337">
            <v>34182730.439999998</v>
          </cell>
          <cell r="H337">
            <v>33206522.682091989</v>
          </cell>
          <cell r="I337">
            <v>33518810.697285492</v>
          </cell>
          <cell r="K337">
            <v>33518810.697285492</v>
          </cell>
        </row>
        <row r="338">
          <cell r="G338">
            <v>0</v>
          </cell>
          <cell r="H338">
            <v>0</v>
          </cell>
          <cell r="I338">
            <v>0</v>
          </cell>
          <cell r="K338">
            <v>0</v>
          </cell>
        </row>
        <row r="339">
          <cell r="G339">
            <v>-3802906.8900000006</v>
          </cell>
          <cell r="H339">
            <v>-3802906.8900000006</v>
          </cell>
          <cell r="I339">
            <v>-3802906.8900000006</v>
          </cell>
          <cell r="K339">
            <v>-3802906.8900000006</v>
          </cell>
        </row>
        <row r="340">
          <cell r="G340">
            <v>-125232.56</v>
          </cell>
          <cell r="H340">
            <v>-125232.56</v>
          </cell>
          <cell r="I340">
            <v>-125232.56</v>
          </cell>
          <cell r="K340">
            <v>-125232.56</v>
          </cell>
        </row>
        <row r="341">
          <cell r="G341">
            <v>-3928139.4500000007</v>
          </cell>
          <cell r="H341">
            <v>-3928139.4500000007</v>
          </cell>
          <cell r="I341">
            <v>-3928139.4500000007</v>
          </cell>
          <cell r="K341">
            <v>-3928139.4500000007</v>
          </cell>
        </row>
        <row r="342">
          <cell r="G342">
            <v>0</v>
          </cell>
          <cell r="H342">
            <v>0</v>
          </cell>
          <cell r="I342">
            <v>0</v>
          </cell>
          <cell r="K342">
            <v>0</v>
          </cell>
        </row>
        <row r="343">
          <cell r="G343">
            <v>1318004.83</v>
          </cell>
          <cell r="H343">
            <v>1332502.88313</v>
          </cell>
          <cell r="I343">
            <v>1363150.4494419899</v>
          </cell>
          <cell r="K343">
            <v>1363150.4494419899</v>
          </cell>
        </row>
        <row r="344">
          <cell r="G344">
            <v>81652.27</v>
          </cell>
          <cell r="H344">
            <v>82550.444969999997</v>
          </cell>
          <cell r="I344">
            <v>84449.105204309992</v>
          </cell>
          <cell r="K344">
            <v>84449.105204309992</v>
          </cell>
        </row>
        <row r="345">
          <cell r="G345">
            <v>1399657.1</v>
          </cell>
          <cell r="H345">
            <v>1415053.3281</v>
          </cell>
          <cell r="I345">
            <v>1447599.5546462999</v>
          </cell>
          <cell r="K345">
            <v>1447599.5546462999</v>
          </cell>
        </row>
        <row r="346">
          <cell r="G346">
            <v>0</v>
          </cell>
          <cell r="H346">
            <v>0</v>
          </cell>
          <cell r="I346">
            <v>0</v>
          </cell>
          <cell r="K346">
            <v>0</v>
          </cell>
        </row>
        <row r="347">
          <cell r="G347">
            <v>304598</v>
          </cell>
          <cell r="H347">
            <v>311299.15600000008</v>
          </cell>
          <cell r="I347">
            <v>318459.03658799996</v>
          </cell>
          <cell r="K347">
            <v>318459.03658799996</v>
          </cell>
        </row>
        <row r="348">
          <cell r="G348">
            <v>10049.430000000004</v>
          </cell>
          <cell r="H348">
            <v>10270.517460000001</v>
          </cell>
          <cell r="I348">
            <v>10506.739361579999</v>
          </cell>
          <cell r="K348">
            <v>10506.739361579999</v>
          </cell>
        </row>
        <row r="349">
          <cell r="G349">
            <v>314647.43</v>
          </cell>
          <cell r="H349">
            <v>321569.67346000008</v>
          </cell>
          <cell r="I349">
            <v>328965.77594957995</v>
          </cell>
          <cell r="K349">
            <v>328965.77594957995</v>
          </cell>
        </row>
        <row r="350">
          <cell r="G350">
            <v>0</v>
          </cell>
          <cell r="H350">
            <v>0</v>
          </cell>
          <cell r="I350">
            <v>0</v>
          </cell>
          <cell r="K350">
            <v>0</v>
          </cell>
        </row>
        <row r="351">
          <cell r="G351">
            <v>11516.189999999999</v>
          </cell>
          <cell r="H351">
            <v>10838.474363744597</v>
          </cell>
          <cell r="I351">
            <v>10904.485599389323</v>
          </cell>
          <cell r="K351">
            <v>10904.485599389323</v>
          </cell>
        </row>
        <row r="352">
          <cell r="G352">
            <v>224.67000000000002</v>
          </cell>
          <cell r="H352">
            <v>224.71517775154456</v>
          </cell>
          <cell r="I352">
            <v>226.08379533125893</v>
          </cell>
          <cell r="K352">
            <v>226.08379533125893</v>
          </cell>
        </row>
        <row r="353">
          <cell r="G353">
            <v>11740.859999999999</v>
          </cell>
          <cell r="H353">
            <v>11063.189541496142</v>
          </cell>
          <cell r="I353">
            <v>11130.569394720582</v>
          </cell>
          <cell r="K353">
            <v>11130.569394720582</v>
          </cell>
        </row>
        <row r="354">
          <cell r="G354">
            <v>0</v>
          </cell>
          <cell r="H354">
            <v>0</v>
          </cell>
          <cell r="I354">
            <v>0</v>
          </cell>
          <cell r="K354">
            <v>0</v>
          </cell>
        </row>
        <row r="355">
          <cell r="G355">
            <v>162902.46000000002</v>
          </cell>
          <cell r="H355">
            <v>153376.95683421099</v>
          </cell>
          <cell r="I355">
            <v>154311.09222082238</v>
          </cell>
          <cell r="K355">
            <v>154311.09222082238</v>
          </cell>
        </row>
        <row r="356">
          <cell r="G356">
            <v>4488.2200000000021</v>
          </cell>
          <cell r="H356">
            <v>4352.103926238181</v>
          </cell>
          <cell r="I356">
            <v>4378.6102174544285</v>
          </cell>
          <cell r="K356">
            <v>4378.6102174544285</v>
          </cell>
        </row>
        <row r="357">
          <cell r="G357">
            <v>167390.68000000002</v>
          </cell>
          <cell r="H357">
            <v>157729.06076044915</v>
          </cell>
          <cell r="I357">
            <v>158689.70243827681</v>
          </cell>
          <cell r="K357">
            <v>158689.70243827681</v>
          </cell>
        </row>
        <row r="358">
          <cell r="G358">
            <v>0</v>
          </cell>
          <cell r="H358">
            <v>0</v>
          </cell>
          <cell r="I358">
            <v>0</v>
          </cell>
          <cell r="K358">
            <v>0</v>
          </cell>
        </row>
        <row r="359">
          <cell r="G359">
            <v>0</v>
          </cell>
          <cell r="H359">
            <v>0</v>
          </cell>
          <cell r="I359">
            <v>0</v>
          </cell>
          <cell r="K359">
            <v>0</v>
          </cell>
        </row>
        <row r="360">
          <cell r="G360">
            <v>0</v>
          </cell>
          <cell r="H360">
            <v>0</v>
          </cell>
          <cell r="I360">
            <v>0</v>
          </cell>
          <cell r="K360">
            <v>0</v>
          </cell>
        </row>
        <row r="361">
          <cell r="G361">
            <v>0</v>
          </cell>
          <cell r="H361">
            <v>0</v>
          </cell>
          <cell r="I361">
            <v>0</v>
          </cell>
          <cell r="K361">
            <v>0</v>
          </cell>
        </row>
        <row r="362">
          <cell r="G362">
            <v>0</v>
          </cell>
          <cell r="H362">
            <v>0</v>
          </cell>
          <cell r="I362">
            <v>0</v>
          </cell>
          <cell r="K362">
            <v>0</v>
          </cell>
        </row>
        <row r="363">
          <cell r="G363">
            <v>0</v>
          </cell>
          <cell r="H363">
            <v>0</v>
          </cell>
          <cell r="I363">
            <v>0</v>
          </cell>
          <cell r="K363">
            <v>0</v>
          </cell>
        </row>
        <row r="364">
          <cell r="G364">
            <v>0</v>
          </cell>
          <cell r="H364">
            <v>0</v>
          </cell>
          <cell r="I364">
            <v>0</v>
          </cell>
          <cell r="K364">
            <v>0</v>
          </cell>
        </row>
        <row r="365">
          <cell r="G365">
            <v>0</v>
          </cell>
          <cell r="H365">
            <v>0</v>
          </cell>
          <cell r="I365">
            <v>0</v>
          </cell>
          <cell r="K365">
            <v>0</v>
          </cell>
        </row>
        <row r="366">
          <cell r="G366">
            <v>0</v>
          </cell>
          <cell r="H366">
            <v>0</v>
          </cell>
          <cell r="I366">
            <v>0</v>
          </cell>
          <cell r="K366">
            <v>0</v>
          </cell>
        </row>
        <row r="367">
          <cell r="G367">
            <v>2062151.78</v>
          </cell>
          <cell r="H367">
            <v>2076143.6170171464</v>
          </cell>
          <cell r="I367">
            <v>2101616.759117024</v>
          </cell>
          <cell r="K367">
            <v>2101616.759117024</v>
          </cell>
        </row>
        <row r="368">
          <cell r="G368">
            <v>42540.13</v>
          </cell>
          <cell r="H368">
            <v>43178.231950000001</v>
          </cell>
          <cell r="I368">
            <v>43739.548965349983</v>
          </cell>
          <cell r="K368">
            <v>43739.548965349983</v>
          </cell>
        </row>
        <row r="369">
          <cell r="G369">
            <v>2104691.91</v>
          </cell>
          <cell r="H369">
            <v>2119321.8489671466</v>
          </cell>
          <cell r="I369">
            <v>2145356.3080823738</v>
          </cell>
          <cell r="K369">
            <v>2145356.3080823738</v>
          </cell>
        </row>
        <row r="370">
          <cell r="G370">
            <v>0</v>
          </cell>
          <cell r="H370">
            <v>0</v>
          </cell>
          <cell r="I370">
            <v>0</v>
          </cell>
          <cell r="K370">
            <v>0</v>
          </cell>
        </row>
        <row r="371">
          <cell r="G371">
            <v>849584.07999999984</v>
          </cell>
          <cell r="H371">
            <v>858079.92079999996</v>
          </cell>
          <cell r="I371">
            <v>871809.19953280012</v>
          </cell>
          <cell r="K371">
            <v>871809.19953280012</v>
          </cell>
        </row>
        <row r="372">
          <cell r="G372">
            <v>27802.480000000003</v>
          </cell>
          <cell r="H372">
            <v>28080.504800000002</v>
          </cell>
          <cell r="I372">
            <v>28529.792876800002</v>
          </cell>
          <cell r="K372">
            <v>28529.792876800002</v>
          </cell>
        </row>
        <row r="373">
          <cell r="G373">
            <v>877386.55999999982</v>
          </cell>
          <cell r="H373">
            <v>886160.42559999996</v>
          </cell>
          <cell r="I373">
            <v>900338.99240960018</v>
          </cell>
          <cell r="K373">
            <v>900338.99240960018</v>
          </cell>
        </row>
        <row r="374">
          <cell r="G374">
            <v>0</v>
          </cell>
          <cell r="H374">
            <v>0</v>
          </cell>
          <cell r="I374">
            <v>0</v>
          </cell>
          <cell r="K374">
            <v>0</v>
          </cell>
        </row>
        <row r="375">
          <cell r="G375">
            <v>0</v>
          </cell>
          <cell r="H375">
            <v>0</v>
          </cell>
          <cell r="I375">
            <v>0</v>
          </cell>
          <cell r="K375">
            <v>0</v>
          </cell>
        </row>
        <row r="376">
          <cell r="G376">
            <v>0</v>
          </cell>
          <cell r="H376">
            <v>0</v>
          </cell>
          <cell r="I376">
            <v>0</v>
          </cell>
          <cell r="K376">
            <v>0</v>
          </cell>
        </row>
        <row r="377">
          <cell r="G377">
            <v>0</v>
          </cell>
          <cell r="H377">
            <v>0</v>
          </cell>
          <cell r="I377">
            <v>0</v>
          </cell>
          <cell r="K377">
            <v>0</v>
          </cell>
        </row>
        <row r="378">
          <cell r="G378">
            <v>0</v>
          </cell>
          <cell r="H378">
            <v>0</v>
          </cell>
          <cell r="I378">
            <v>0</v>
          </cell>
          <cell r="K378">
            <v>0</v>
          </cell>
        </row>
        <row r="379">
          <cell r="G379">
            <v>0</v>
          </cell>
          <cell r="H379">
            <v>0</v>
          </cell>
          <cell r="I379">
            <v>0</v>
          </cell>
          <cell r="K379">
            <v>0</v>
          </cell>
        </row>
        <row r="380">
          <cell r="G380">
            <v>38005870.859999999</v>
          </cell>
          <cell r="H380">
            <v>36786995.858672336</v>
          </cell>
          <cell r="I380">
            <v>37181426.452646166</v>
          </cell>
          <cell r="K380">
            <v>37181426.452646166</v>
          </cell>
        </row>
        <row r="381">
          <cell r="G381">
            <v>1646962.22</v>
          </cell>
          <cell r="H381">
            <v>1663965.2307782073</v>
          </cell>
          <cell r="I381">
            <v>1688961.598907233</v>
          </cell>
          <cell r="K381">
            <v>1688961.598907233</v>
          </cell>
        </row>
        <row r="382">
          <cell r="G382">
            <v>39652833.079999998</v>
          </cell>
          <cell r="H382">
            <v>38450961.089450546</v>
          </cell>
          <cell r="I382">
            <v>38870388.051553398</v>
          </cell>
          <cell r="K382">
            <v>38870388.051553398</v>
          </cell>
        </row>
        <row r="383">
          <cell r="G383">
            <v>137434097.47</v>
          </cell>
          <cell r="H383">
            <v>135032746.7103534</v>
          </cell>
          <cell r="I383">
            <v>136597261.87373987</v>
          </cell>
          <cell r="K383">
            <v>136597261.87373987</v>
          </cell>
        </row>
        <row r="384">
          <cell r="G384">
            <v>0</v>
          </cell>
          <cell r="H384">
            <v>0</v>
          </cell>
          <cell r="I384">
            <v>0</v>
          </cell>
          <cell r="K384">
            <v>0</v>
          </cell>
        </row>
        <row r="385">
          <cell r="G385">
            <v>0</v>
          </cell>
          <cell r="H385">
            <v>0</v>
          </cell>
          <cell r="I385">
            <v>0</v>
          </cell>
          <cell r="K385">
            <v>0</v>
          </cell>
        </row>
        <row r="386">
          <cell r="G386">
            <v>0</v>
          </cell>
          <cell r="H386">
            <v>0</v>
          </cell>
          <cell r="I386">
            <v>0</v>
          </cell>
          <cell r="K386">
            <v>0</v>
          </cell>
        </row>
        <row r="387">
          <cell r="G387">
            <v>0</v>
          </cell>
          <cell r="H387">
            <v>0</v>
          </cell>
          <cell r="I387">
            <v>0</v>
          </cell>
          <cell r="K387">
            <v>0</v>
          </cell>
        </row>
        <row r="388">
          <cell r="G388">
            <v>649452.47999999986</v>
          </cell>
          <cell r="H388">
            <v>666560.04</v>
          </cell>
          <cell r="I388">
            <v>666560.04</v>
          </cell>
          <cell r="K388">
            <v>666560.04</v>
          </cell>
        </row>
        <row r="389">
          <cell r="G389">
            <v>1756908.57</v>
          </cell>
          <cell r="H389">
            <v>2160085.4933222015</v>
          </cell>
          <cell r="I389">
            <v>2323996.8940421459</v>
          </cell>
          <cell r="K389">
            <v>2323996.8940421459</v>
          </cell>
        </row>
        <row r="390">
          <cell r="G390">
            <v>55992912.410000004</v>
          </cell>
          <cell r="H390">
            <v>60265049.272847876</v>
          </cell>
          <cell r="I390">
            <v>64963442.84325482</v>
          </cell>
          <cell r="K390">
            <v>64963442.84325482</v>
          </cell>
        </row>
        <row r="391">
          <cell r="G391">
            <v>8318552.7500000047</v>
          </cell>
          <cell r="H391">
            <v>6373832.6841969481</v>
          </cell>
          <cell r="I391">
            <v>6380205.4273342993</v>
          </cell>
          <cell r="K391">
            <v>6380205.4273342993</v>
          </cell>
        </row>
        <row r="392">
          <cell r="G392">
            <v>66717826.210000008</v>
          </cell>
          <cell r="H392">
            <v>69465527.490367025</v>
          </cell>
          <cell r="I392">
            <v>74334205.204631254</v>
          </cell>
          <cell r="K392">
            <v>74334205.204631254</v>
          </cell>
        </row>
        <row r="393">
          <cell r="G393">
            <v>0</v>
          </cell>
          <cell r="H393">
            <v>0</v>
          </cell>
          <cell r="I393">
            <v>0</v>
          </cell>
          <cell r="K393">
            <v>0</v>
          </cell>
        </row>
        <row r="394">
          <cell r="G394">
            <v>0</v>
          </cell>
          <cell r="H394">
            <v>0</v>
          </cell>
          <cell r="I394">
            <v>0</v>
          </cell>
          <cell r="K394">
            <v>0</v>
          </cell>
        </row>
        <row r="395">
          <cell r="G395">
            <v>17107.560000000001</v>
          </cell>
          <cell r="H395">
            <v>0</v>
          </cell>
          <cell r="I395">
            <v>0</v>
          </cell>
          <cell r="K395">
            <v>0</v>
          </cell>
        </row>
        <row r="396">
          <cell r="G396">
            <v>0</v>
          </cell>
          <cell r="H396">
            <v>0</v>
          </cell>
          <cell r="I396">
            <v>0</v>
          </cell>
          <cell r="K396">
            <v>0</v>
          </cell>
        </row>
        <row r="397">
          <cell r="G397">
            <v>0</v>
          </cell>
          <cell r="H397">
            <v>0</v>
          </cell>
          <cell r="I397">
            <v>0</v>
          </cell>
          <cell r="K397">
            <v>0</v>
          </cell>
        </row>
        <row r="398">
          <cell r="G398">
            <v>0</v>
          </cell>
          <cell r="H398">
            <v>0</v>
          </cell>
          <cell r="I398">
            <v>0</v>
          </cell>
          <cell r="K398">
            <v>0</v>
          </cell>
        </row>
        <row r="399">
          <cell r="G399">
            <v>17107.560000000001</v>
          </cell>
          <cell r="H399">
            <v>0</v>
          </cell>
          <cell r="I399">
            <v>0</v>
          </cell>
          <cell r="K399">
            <v>0</v>
          </cell>
        </row>
        <row r="400">
          <cell r="G400">
            <v>0</v>
          </cell>
          <cell r="H400">
            <v>0</v>
          </cell>
          <cell r="I400">
            <v>0</v>
          </cell>
          <cell r="K400">
            <v>0</v>
          </cell>
        </row>
        <row r="401">
          <cell r="G401">
            <v>66734933.770000011</v>
          </cell>
          <cell r="H401">
            <v>69465527.490367025</v>
          </cell>
          <cell r="I401">
            <v>74334205.204631254</v>
          </cell>
          <cell r="K401">
            <v>74334205.204631254</v>
          </cell>
        </row>
        <row r="402">
          <cell r="G402">
            <v>0</v>
          </cell>
          <cell r="H402">
            <v>0</v>
          </cell>
          <cell r="I402">
            <v>0</v>
          </cell>
          <cell r="K402">
            <v>0</v>
          </cell>
        </row>
        <row r="403">
          <cell r="G403">
            <v>0</v>
          </cell>
          <cell r="H403">
            <v>0</v>
          </cell>
          <cell r="I403">
            <v>0</v>
          </cell>
          <cell r="K403">
            <v>0</v>
          </cell>
        </row>
        <row r="404">
          <cell r="G404">
            <v>0</v>
          </cell>
          <cell r="H404">
            <v>0</v>
          </cell>
          <cell r="I404">
            <v>0</v>
          </cell>
          <cell r="K404">
            <v>0</v>
          </cell>
        </row>
        <row r="405">
          <cell r="G405">
            <v>0</v>
          </cell>
          <cell r="H405">
            <v>0</v>
          </cell>
          <cell r="I405">
            <v>0</v>
          </cell>
          <cell r="K405">
            <v>0</v>
          </cell>
        </row>
        <row r="406">
          <cell r="G406">
            <v>843251.16999999993</v>
          </cell>
          <cell r="H406">
            <v>861700.74141975143</v>
          </cell>
          <cell r="I406">
            <v>932005.70623833628</v>
          </cell>
          <cell r="K406">
            <v>932005.70623833628</v>
          </cell>
        </row>
        <row r="407">
          <cell r="G407">
            <v>19756919.129999999</v>
          </cell>
          <cell r="H407">
            <v>20189182.616243593</v>
          </cell>
          <cell r="I407">
            <v>21836389.941622432</v>
          </cell>
          <cell r="K407">
            <v>21836389.941622432</v>
          </cell>
        </row>
        <row r="408">
          <cell r="G408">
            <v>1657671.9599999997</v>
          </cell>
          <cell r="H408">
            <v>1693940.3202520695</v>
          </cell>
          <cell r="I408">
            <v>1832146.5546158531</v>
          </cell>
          <cell r="K408">
            <v>1832146.5546158531</v>
          </cell>
        </row>
        <row r="409">
          <cell r="G409">
            <v>22257842.260000002</v>
          </cell>
          <cell r="H409">
            <v>22744823.677915417</v>
          </cell>
          <cell r="I409">
            <v>24600542.202476624</v>
          </cell>
          <cell r="K409">
            <v>24600542.202476624</v>
          </cell>
        </row>
        <row r="410">
          <cell r="G410">
            <v>0</v>
          </cell>
          <cell r="H410">
            <v>0</v>
          </cell>
          <cell r="I410">
            <v>0</v>
          </cell>
          <cell r="K410">
            <v>0</v>
          </cell>
        </row>
        <row r="411">
          <cell r="G411">
            <v>41536613.329999991</v>
          </cell>
          <cell r="H411">
            <v>41536613.329999991</v>
          </cell>
          <cell r="I411">
            <v>41536613.329999991</v>
          </cell>
          <cell r="K411">
            <v>41536613.329999991</v>
          </cell>
        </row>
        <row r="412">
          <cell r="G412">
            <v>0</v>
          </cell>
          <cell r="H412">
            <v>0</v>
          </cell>
          <cell r="I412">
            <v>0</v>
          </cell>
          <cell r="K412">
            <v>0</v>
          </cell>
        </row>
        <row r="413">
          <cell r="G413">
            <v>651828.49000000069</v>
          </cell>
          <cell r="H413">
            <v>651828.49000000069</v>
          </cell>
          <cell r="I413">
            <v>651828.49000000069</v>
          </cell>
          <cell r="K413">
            <v>651828.49000000069</v>
          </cell>
        </row>
        <row r="414">
          <cell r="G414">
            <v>0</v>
          </cell>
          <cell r="H414">
            <v>0</v>
          </cell>
          <cell r="I414">
            <v>0</v>
          </cell>
          <cell r="K414">
            <v>0</v>
          </cell>
        </row>
        <row r="415">
          <cell r="G415">
            <v>5456116.0800000001</v>
          </cell>
          <cell r="H415">
            <v>5456116.0800000001</v>
          </cell>
          <cell r="I415">
            <v>5456116.0800000001</v>
          </cell>
          <cell r="K415">
            <v>5456116.0800000001</v>
          </cell>
        </row>
        <row r="416">
          <cell r="G416">
            <v>0</v>
          </cell>
          <cell r="H416">
            <v>0</v>
          </cell>
          <cell r="I416">
            <v>0</v>
          </cell>
          <cell r="K416">
            <v>0</v>
          </cell>
        </row>
        <row r="417">
          <cell r="G417">
            <v>0</v>
          </cell>
          <cell r="H417">
            <v>0</v>
          </cell>
          <cell r="I417">
            <v>0</v>
          </cell>
          <cell r="K417">
            <v>0</v>
          </cell>
        </row>
        <row r="418">
          <cell r="G418">
            <v>0</v>
          </cell>
          <cell r="H418">
            <v>0</v>
          </cell>
          <cell r="I418">
            <v>0</v>
          </cell>
          <cell r="K418">
            <v>0</v>
          </cell>
        </row>
        <row r="419">
          <cell r="G419">
            <v>0</v>
          </cell>
          <cell r="H419">
            <v>0</v>
          </cell>
          <cell r="I419">
            <v>0</v>
          </cell>
          <cell r="K419">
            <v>0</v>
          </cell>
        </row>
        <row r="420">
          <cell r="G420">
            <v>0</v>
          </cell>
          <cell r="H420">
            <v>0</v>
          </cell>
          <cell r="I420">
            <v>0</v>
          </cell>
          <cell r="K420">
            <v>0</v>
          </cell>
        </row>
        <row r="421">
          <cell r="G421">
            <v>0</v>
          </cell>
          <cell r="H421">
            <v>0</v>
          </cell>
          <cell r="I421">
            <v>0</v>
          </cell>
          <cell r="K421">
            <v>0</v>
          </cell>
        </row>
        <row r="422">
          <cell r="G422">
            <v>0</v>
          </cell>
          <cell r="H422">
            <v>0</v>
          </cell>
          <cell r="I422">
            <v>0</v>
          </cell>
          <cell r="K422">
            <v>0</v>
          </cell>
        </row>
        <row r="423">
          <cell r="G423">
            <v>0</v>
          </cell>
          <cell r="H423">
            <v>0</v>
          </cell>
          <cell r="I423">
            <v>0</v>
          </cell>
          <cell r="K423">
            <v>0</v>
          </cell>
        </row>
        <row r="424">
          <cell r="G424">
            <v>0</v>
          </cell>
          <cell r="H424">
            <v>0</v>
          </cell>
          <cell r="I424">
            <v>0</v>
          </cell>
          <cell r="K424">
            <v>0</v>
          </cell>
        </row>
        <row r="425">
          <cell r="G425">
            <v>69902400.159999996</v>
          </cell>
          <cell r="H425">
            <v>70389381.577915415</v>
          </cell>
          <cell r="I425">
            <v>72245100.102476627</v>
          </cell>
          <cell r="K425">
            <v>72245100.102476627</v>
          </cell>
        </row>
        <row r="426">
          <cell r="G426">
            <v>0</v>
          </cell>
          <cell r="H426">
            <v>0</v>
          </cell>
          <cell r="I426">
            <v>0</v>
          </cell>
          <cell r="K426">
            <v>0</v>
          </cell>
        </row>
        <row r="427">
          <cell r="G427">
            <v>0</v>
          </cell>
          <cell r="H427">
            <v>0</v>
          </cell>
          <cell r="I427">
            <v>0</v>
          </cell>
          <cell r="K427">
            <v>0</v>
          </cell>
        </row>
        <row r="428">
          <cell r="G428">
            <v>136637333.93000001</v>
          </cell>
          <cell r="H428">
            <v>139854909.06828243</v>
          </cell>
          <cell r="I428">
            <v>146579305.30710787</v>
          </cell>
          <cell r="K428">
            <v>146579305.30710787</v>
          </cell>
        </row>
        <row r="429">
          <cell r="G429">
            <v>0</v>
          </cell>
          <cell r="H429">
            <v>0</v>
          </cell>
          <cell r="I429">
            <v>0</v>
          </cell>
          <cell r="K429">
            <v>0</v>
          </cell>
        </row>
        <row r="430">
          <cell r="G430">
            <v>88992776.030000016</v>
          </cell>
          <cell r="H430">
            <v>92210351.168282449</v>
          </cell>
          <cell r="I430">
            <v>98934747.407107875</v>
          </cell>
          <cell r="K430">
            <v>98934747.407107875</v>
          </cell>
        </row>
        <row r="431">
          <cell r="G431">
            <v>830021115.96595287</v>
          </cell>
          <cell r="H431">
            <v>833894484.66925383</v>
          </cell>
          <cell r="I431">
            <v>842183396.07146573</v>
          </cell>
          <cell r="J431">
            <v>0</v>
          </cell>
          <cell r="K431">
            <v>842183396.07146573</v>
          </cell>
        </row>
      </sheetData>
      <sheetData sheetId="8"/>
      <sheetData sheetId="9"/>
      <sheetData sheetId="10"/>
      <sheetData sheetId="11"/>
      <sheetData sheetId="12"/>
      <sheetData sheetId="13"/>
      <sheetData sheetId="14"/>
      <sheetData sheetId="15">
        <row r="7">
          <cell r="E7" t="str">
            <v>Energy Efficiency 2017</v>
          </cell>
          <cell r="F7" t="str">
            <v>Energy Efficiency 2018</v>
          </cell>
          <cell r="G7" t="str">
            <v>Energy Efficiency 2019</v>
          </cell>
          <cell r="H7" t="str">
            <v>Energy Efficiency 2019</v>
          </cell>
        </row>
        <row r="8">
          <cell r="E8">
            <v>0</v>
          </cell>
          <cell r="F8">
            <v>0</v>
          </cell>
          <cell r="G8">
            <v>0</v>
          </cell>
          <cell r="H8">
            <v>0</v>
          </cell>
        </row>
        <row r="9">
          <cell r="E9">
            <v>0</v>
          </cell>
          <cell r="F9">
            <v>0</v>
          </cell>
          <cell r="G9">
            <v>0</v>
          </cell>
          <cell r="H9">
            <v>0</v>
          </cell>
        </row>
        <row r="10">
          <cell r="E10">
            <v>0</v>
          </cell>
          <cell r="F10">
            <v>0</v>
          </cell>
          <cell r="G10">
            <v>0</v>
          </cell>
          <cell r="H10">
            <v>0</v>
          </cell>
        </row>
        <row r="11">
          <cell r="E11">
            <v>0</v>
          </cell>
          <cell r="F11">
            <v>0</v>
          </cell>
          <cell r="G11">
            <v>0</v>
          </cell>
          <cell r="H11">
            <v>0</v>
          </cell>
        </row>
        <row r="12">
          <cell r="E12">
            <v>-20806992</v>
          </cell>
          <cell r="F12">
            <v>0</v>
          </cell>
          <cell r="G12">
            <v>0</v>
          </cell>
          <cell r="H12">
            <v>0</v>
          </cell>
        </row>
        <row r="13">
          <cell r="E13">
            <v>-165057.12000000002</v>
          </cell>
          <cell r="F13">
            <v>0</v>
          </cell>
          <cell r="G13">
            <v>0</v>
          </cell>
          <cell r="H13">
            <v>0</v>
          </cell>
        </row>
        <row r="14">
          <cell r="E14">
            <v>-20972049.120000001</v>
          </cell>
          <cell r="F14">
            <v>0</v>
          </cell>
          <cell r="G14">
            <v>0</v>
          </cell>
          <cell r="H14">
            <v>0</v>
          </cell>
        </row>
        <row r="17">
          <cell r="E17">
            <v>0</v>
          </cell>
          <cell r="F17">
            <v>0</v>
          </cell>
          <cell r="G17">
            <v>0</v>
          </cell>
          <cell r="H17">
            <v>0</v>
          </cell>
        </row>
        <row r="18">
          <cell r="E18">
            <v>-20806992</v>
          </cell>
          <cell r="F18">
            <v>-21119096.879999999</v>
          </cell>
          <cell r="G18">
            <v>-21393645.139439996</v>
          </cell>
          <cell r="H18">
            <v>-21393645.139439996</v>
          </cell>
        </row>
        <row r="19">
          <cell r="E19">
            <v>-165057.12000000002</v>
          </cell>
          <cell r="F19">
            <v>-165471.53925</v>
          </cell>
          <cell r="G19">
            <v>-167622.66926024997</v>
          </cell>
          <cell r="H19">
            <v>-167622.66926024997</v>
          </cell>
        </row>
        <row r="20">
          <cell r="E20">
            <v>-20972049.120000001</v>
          </cell>
          <cell r="F20">
            <v>-21284568.41925</v>
          </cell>
          <cell r="G20">
            <v>-21561267.808700245</v>
          </cell>
          <cell r="H20">
            <v>-21561267.808700245</v>
          </cell>
        </row>
        <row r="22">
          <cell r="F22">
            <v>1.4999999999999999E-2</v>
          </cell>
          <cell r="G22">
            <v>1.3000000000000001E-2</v>
          </cell>
        </row>
        <row r="23">
          <cell r="E23">
            <v>0</v>
          </cell>
          <cell r="F23">
            <v>1.4999999999999999E-2</v>
          </cell>
          <cell r="G23">
            <v>1.3000000000000001E-2</v>
          </cell>
          <cell r="H23">
            <v>0</v>
          </cell>
        </row>
        <row r="27">
          <cell r="E27">
            <v>0</v>
          </cell>
        </row>
      </sheetData>
      <sheetData sheetId="16"/>
      <sheetData sheetId="17"/>
      <sheetData sheetId="18">
        <row r="9">
          <cell r="C9" t="str">
            <v>System</v>
          </cell>
          <cell r="D9" t="str">
            <v>Utah</v>
          </cell>
          <cell r="E9" t="str">
            <v>Wyoming</v>
          </cell>
        </row>
        <row r="10">
          <cell r="C10" t="str">
            <v>Total</v>
          </cell>
          <cell r="D10" t="str">
            <v>Jurisdiction</v>
          </cell>
          <cell r="E10" t="str">
            <v>Jurisdiction</v>
          </cell>
        </row>
        <row r="11">
          <cell r="C11">
            <v>0</v>
          </cell>
          <cell r="D11">
            <v>0</v>
          </cell>
          <cell r="E11">
            <v>0</v>
          </cell>
        </row>
        <row r="12">
          <cell r="C12">
            <v>0.21</v>
          </cell>
          <cell r="D12">
            <v>0.21</v>
          </cell>
          <cell r="E12">
            <v>0.21</v>
          </cell>
        </row>
        <row r="13">
          <cell r="C13">
            <v>4.7530099999999999E-2</v>
          </cell>
          <cell r="D13">
            <v>4.7530099999999999E-2</v>
          </cell>
          <cell r="E13">
            <v>4.7530099999999999E-2</v>
          </cell>
        </row>
        <row r="14">
          <cell r="C14">
            <v>0.47933429200017746</v>
          </cell>
          <cell r="D14">
            <v>0.47933429200017746</v>
          </cell>
          <cell r="E14">
            <v>0.47933429200017746</v>
          </cell>
        </row>
        <row r="15">
          <cell r="C15">
            <v>5.2455893909448444E-2</v>
          </cell>
          <cell r="D15">
            <v>5.2455893909448444E-2</v>
          </cell>
          <cell r="E15">
            <v>5.2455893909448444E-2</v>
          </cell>
        </row>
        <row r="16">
          <cell r="C16">
            <v>1.0149999999999999</v>
          </cell>
          <cell r="D16">
            <v>1.0149999999999999</v>
          </cell>
          <cell r="E16">
            <v>1.0149999999999999</v>
          </cell>
        </row>
        <row r="17">
          <cell r="C17">
            <v>923011028.36971784</v>
          </cell>
          <cell r="D17">
            <v>891663235.87817156</v>
          </cell>
          <cell r="E17">
            <v>31177534.769226298</v>
          </cell>
        </row>
        <row r="18">
          <cell r="C18">
            <v>544616527.66247499</v>
          </cell>
          <cell r="D18">
            <v>526411526.73077357</v>
          </cell>
          <cell r="E18">
            <v>18205000.9317015</v>
          </cell>
        </row>
        <row r="19">
          <cell r="C19">
            <v>127660778.24314514</v>
          </cell>
          <cell r="D19">
            <v>122030956.45700756</v>
          </cell>
          <cell r="E19">
            <v>5629821.7861375827</v>
          </cell>
        </row>
        <row r="20">
          <cell r="C20">
            <v>74334205.204631254</v>
          </cell>
          <cell r="D20">
            <v>71779543.358618006</v>
          </cell>
          <cell r="E20">
            <v>71779543.358618006</v>
          </cell>
        </row>
        <row r="21">
          <cell r="C21">
            <v>0</v>
          </cell>
          <cell r="D21">
            <v>0</v>
          </cell>
          <cell r="E21">
            <v>0</v>
          </cell>
        </row>
        <row r="22">
          <cell r="C22">
            <v>24600542.202476621</v>
          </cell>
          <cell r="D22">
            <v>23609036.220154293</v>
          </cell>
          <cell r="E22">
            <v>23609036.220154293</v>
          </cell>
        </row>
        <row r="23">
          <cell r="C23">
            <v>1716600167.2010918</v>
          </cell>
          <cell r="D23">
            <v>1666208168.2094095</v>
          </cell>
          <cell r="E23">
            <v>1666208168.2094095</v>
          </cell>
        </row>
        <row r="24">
          <cell r="C24">
            <v>0</v>
          </cell>
          <cell r="D24">
            <v>0</v>
          </cell>
          <cell r="E24">
            <v>0</v>
          </cell>
        </row>
        <row r="25">
          <cell r="C25">
            <v>0</v>
          </cell>
          <cell r="D25">
            <v>0</v>
          </cell>
          <cell r="E25">
            <v>0</v>
          </cell>
        </row>
        <row r="26">
          <cell r="C26" t="str">
            <v>CWC is a function of IT, and</v>
          </cell>
          <cell r="D26">
            <v>0</v>
          </cell>
          <cell r="E26">
            <v>0</v>
          </cell>
        </row>
        <row r="27">
          <cell r="C27" t="str">
            <v>IT is a function of CWC</v>
          </cell>
          <cell r="D27">
            <v>0</v>
          </cell>
          <cell r="E27">
            <v>0</v>
          </cell>
        </row>
        <row r="28">
          <cell r="C28">
            <v>0</v>
          </cell>
          <cell r="D28">
            <v>0</v>
          </cell>
          <cell r="E28">
            <v>0</v>
          </cell>
        </row>
        <row r="29">
          <cell r="C29">
            <v>1937893.1940540222</v>
          </cell>
          <cell r="D29">
            <v>1868855.5950659022</v>
          </cell>
          <cell r="E29">
            <v>131932.92280017334</v>
          </cell>
        </row>
        <row r="30">
          <cell r="C30">
            <v>26892941.123799793</v>
          </cell>
          <cell r="D30">
            <v>26224621.277970985</v>
          </cell>
          <cell r="E30">
            <v>-32166699.675126638</v>
          </cell>
        </row>
        <row r="31">
          <cell r="C31">
            <v>0</v>
          </cell>
          <cell r="D31">
            <v>0</v>
          </cell>
          <cell r="E31">
            <v>0</v>
          </cell>
        </row>
        <row r="32">
          <cell r="C32">
            <v>2012642.8377491969</v>
          </cell>
          <cell r="D32">
            <v>1941747.9873899075</v>
          </cell>
          <cell r="E32">
            <v>42482.324002317582</v>
          </cell>
        </row>
        <row r="33">
          <cell r="C33">
            <v>5161119.187855673</v>
          </cell>
          <cell r="D33">
            <v>5032884.5205774829</v>
          </cell>
          <cell r="E33">
            <v>-6176152.5406520972</v>
          </cell>
        </row>
        <row r="34">
          <cell r="C34">
            <v>21719294.554744139</v>
          </cell>
          <cell r="D34">
            <v>21179650.65012395</v>
          </cell>
          <cell r="E34">
            <v>-25990811.559069436</v>
          </cell>
        </row>
        <row r="35">
          <cell r="C35">
            <v>26880413.742599811</v>
          </cell>
          <cell r="D35">
            <v>26212535.170701433</v>
          </cell>
          <cell r="E35">
            <v>-32166964.099721532</v>
          </cell>
        </row>
        <row r="36">
          <cell r="C36">
            <v>0</v>
          </cell>
          <cell r="D36">
            <v>0</v>
          </cell>
          <cell r="E36">
            <v>0</v>
          </cell>
        </row>
        <row r="37">
          <cell r="C37">
            <v>0</v>
          </cell>
          <cell r="D37">
            <v>0</v>
          </cell>
          <cell r="E37">
            <v>0</v>
          </cell>
        </row>
        <row r="38">
          <cell r="C38">
            <v>46126011.311059743</v>
          </cell>
          <cell r="D38">
            <v>0</v>
          </cell>
          <cell r="E38">
            <v>0</v>
          </cell>
        </row>
        <row r="39">
          <cell r="C39">
            <v>-19245597.568459932</v>
          </cell>
          <cell r="D39">
            <v>0</v>
          </cell>
          <cell r="E39">
            <v>0</v>
          </cell>
        </row>
        <row r="40">
          <cell r="C40">
            <v>0</v>
          </cell>
          <cell r="D40">
            <v>0</v>
          </cell>
          <cell r="E40">
            <v>0</v>
          </cell>
        </row>
        <row r="41">
          <cell r="C41">
            <v>1718612810.038841</v>
          </cell>
          <cell r="D41">
            <v>1668149916.1967993</v>
          </cell>
          <cell r="E41">
            <v>50282591.299120896</v>
          </cell>
        </row>
        <row r="42">
          <cell r="C42">
            <v>7.2685691963140175E-2</v>
          </cell>
          <cell r="D42">
            <v>7.2906899290080665E-2</v>
          </cell>
          <cell r="E42">
            <v>0.71569444987632336</v>
          </cell>
        </row>
        <row r="43">
          <cell r="C43">
            <v>124918561.31438994</v>
          </cell>
          <cell r="D43">
            <v>121619637.94091654</v>
          </cell>
          <cell r="E43">
            <v>35986971.518180333</v>
          </cell>
        </row>
        <row r="44">
          <cell r="C44">
            <v>0</v>
          </cell>
          <cell r="D44">
            <v>0</v>
          </cell>
          <cell r="E44">
            <v>0</v>
          </cell>
        </row>
        <row r="45">
          <cell r="C45">
            <v>1718612810.038841</v>
          </cell>
          <cell r="D45">
            <v>1668149916.1967993</v>
          </cell>
          <cell r="E45">
            <v>50282591.299120896</v>
          </cell>
        </row>
        <row r="46">
          <cell r="C46">
            <v>2.5143908768321892E-2</v>
          </cell>
          <cell r="D46">
            <v>2.5143908768321892E-2</v>
          </cell>
          <cell r="E46">
            <v>2.5143908768321892E-2</v>
          </cell>
        </row>
        <row r="47">
          <cell r="C47">
            <v>43212643.703685939</v>
          </cell>
          <cell r="D47">
            <v>41943809.30473613</v>
          </cell>
          <cell r="E47">
            <v>1264300.8882599119</v>
          </cell>
        </row>
        <row r="48">
          <cell r="C48">
            <v>0</v>
          </cell>
          <cell r="D48">
            <v>0</v>
          </cell>
          <cell r="E48">
            <v>0</v>
          </cell>
        </row>
        <row r="49">
          <cell r="C49">
            <v>81705917.610704005</v>
          </cell>
          <cell r="D49">
            <v>79675828.636180401</v>
          </cell>
          <cell r="E49">
            <v>34722670.629920423</v>
          </cell>
        </row>
        <row r="50">
          <cell r="C50">
            <v>0.3289898030479772</v>
          </cell>
          <cell r="D50">
            <v>0.3289898030479772</v>
          </cell>
          <cell r="E50">
            <v>0.3289898030479772</v>
          </cell>
        </row>
        <row r="51">
          <cell r="C51">
            <v>26880413.742599763</v>
          </cell>
          <cell r="D51">
            <v>26212535.170701373</v>
          </cell>
          <cell r="E51">
            <v>11423404.571837302</v>
          </cell>
        </row>
        <row r="52">
          <cell r="C52">
            <v>0</v>
          </cell>
          <cell r="D52">
            <v>0</v>
          </cell>
          <cell r="E52">
            <v>0</v>
          </cell>
        </row>
        <row r="53">
          <cell r="C53">
            <v>923011028.36971784</v>
          </cell>
          <cell r="D53">
            <v>891663235.87817156</v>
          </cell>
          <cell r="E53">
            <v>31177534.769226298</v>
          </cell>
        </row>
        <row r="54">
          <cell r="C54">
            <v>544616527.66247499</v>
          </cell>
          <cell r="D54">
            <v>526411526.73077357</v>
          </cell>
          <cell r="E54">
            <v>18205000.9317015</v>
          </cell>
        </row>
        <row r="55">
          <cell r="C55">
            <v>127660778.24314514</v>
          </cell>
          <cell r="D55">
            <v>122030956.45700756</v>
          </cell>
          <cell r="E55">
            <v>5629821.7861375827</v>
          </cell>
        </row>
        <row r="56">
          <cell r="C56">
            <v>74334205.204631254</v>
          </cell>
          <cell r="D56">
            <v>71779543.358618006</v>
          </cell>
          <cell r="E56">
            <v>71779543.358618006</v>
          </cell>
        </row>
        <row r="57">
          <cell r="C57">
            <v>0</v>
          </cell>
          <cell r="D57">
            <v>0</v>
          </cell>
          <cell r="E57">
            <v>0</v>
          </cell>
        </row>
        <row r="58">
          <cell r="C58">
            <v>24600542.202476621</v>
          </cell>
          <cell r="D58">
            <v>23609036.220154293</v>
          </cell>
          <cell r="E58">
            <v>23609036.220154293</v>
          </cell>
        </row>
        <row r="59">
          <cell r="C59">
            <v>151798975.05698991</v>
          </cell>
          <cell r="D59">
            <v>147832173.11161816</v>
          </cell>
          <cell r="E59">
            <v>-88045867.527385071</v>
          </cell>
        </row>
        <row r="60">
          <cell r="C60">
            <v>0</v>
          </cell>
          <cell r="D60">
            <v>0</v>
          </cell>
          <cell r="E60">
            <v>0</v>
          </cell>
        </row>
        <row r="61">
          <cell r="C61">
            <v>1718612810.038841</v>
          </cell>
          <cell r="D61">
            <v>1668149916.1967993</v>
          </cell>
          <cell r="E61">
            <v>50282591.299120896</v>
          </cell>
        </row>
        <row r="62">
          <cell r="C62">
            <v>2.5143908768321892E-2</v>
          </cell>
          <cell r="D62">
            <v>2.5143908768321892E-2</v>
          </cell>
          <cell r="E62">
            <v>2.5143908768321892E-2</v>
          </cell>
        </row>
        <row r="63">
          <cell r="C63">
            <v>43212643.703685939</v>
          </cell>
          <cell r="D63">
            <v>41943809.30473613</v>
          </cell>
          <cell r="E63">
            <v>1264300.8882599119</v>
          </cell>
        </row>
        <row r="64">
          <cell r="C64">
            <v>0</v>
          </cell>
          <cell r="D64">
            <v>0</v>
          </cell>
          <cell r="E64">
            <v>0</v>
          </cell>
        </row>
        <row r="65">
          <cell r="C65">
            <v>108586331.35330397</v>
          </cell>
          <cell r="D65">
            <v>105888363.80688202</v>
          </cell>
          <cell r="E65">
            <v>-89310168.415644988</v>
          </cell>
        </row>
        <row r="66">
          <cell r="C66">
            <v>4.7530099999999999E-2</v>
          </cell>
          <cell r="D66">
            <v>4.7530099999999999E-2</v>
          </cell>
          <cell r="E66">
            <v>4.7530099999999999E-2</v>
          </cell>
        </row>
        <row r="67">
          <cell r="C67">
            <v>5161119.187855673</v>
          </cell>
          <cell r="D67">
            <v>5032884.5205774829</v>
          </cell>
          <cell r="E67">
            <v>-4244921.235812448</v>
          </cell>
        </row>
        <row r="68">
          <cell r="C68">
            <v>0</v>
          </cell>
          <cell r="D68">
            <v>0</v>
          </cell>
          <cell r="E68">
            <v>0</v>
          </cell>
        </row>
        <row r="69">
          <cell r="C69">
            <v>103425212.16544829</v>
          </cell>
          <cell r="D69">
            <v>100855479.28630453</v>
          </cell>
          <cell r="E69">
            <v>-85065247.179832548</v>
          </cell>
        </row>
        <row r="70">
          <cell r="C70">
            <v>0.21</v>
          </cell>
          <cell r="D70">
            <v>0.21</v>
          </cell>
          <cell r="E70">
            <v>0.21</v>
          </cell>
        </row>
        <row r="71">
          <cell r="C71">
            <v>21719294.554744139</v>
          </cell>
          <cell r="D71">
            <v>21179650.65012395</v>
          </cell>
          <cell r="E71">
            <v>-17863701.907764833</v>
          </cell>
        </row>
        <row r="72">
          <cell r="C72">
            <v>0</v>
          </cell>
          <cell r="D72">
            <v>0</v>
          </cell>
          <cell r="E72">
            <v>0</v>
          </cell>
        </row>
        <row r="73">
          <cell r="C73">
            <v>0</v>
          </cell>
          <cell r="D73">
            <v>0</v>
          </cell>
          <cell r="E73">
            <v>0</v>
          </cell>
        </row>
        <row r="74">
          <cell r="C74">
            <v>0</v>
          </cell>
          <cell r="D74">
            <v>0</v>
          </cell>
          <cell r="E74">
            <v>0</v>
          </cell>
        </row>
        <row r="75">
          <cell r="C75">
            <v>26880413.742599811</v>
          </cell>
          <cell r="D75">
            <v>26212535.170701433</v>
          </cell>
          <cell r="E75">
            <v>-22108623.143577281</v>
          </cell>
        </row>
      </sheetData>
      <sheetData sheetId="19"/>
      <sheetData sheetId="20">
        <row r="22">
          <cell r="H22">
            <v>4440071.2995727248</v>
          </cell>
        </row>
        <row r="23">
          <cell r="H23">
            <v>387467.42957999994</v>
          </cell>
        </row>
      </sheetData>
      <sheetData sheetId="21">
        <row r="6">
          <cell r="D6" t="str">
            <v>Reserve Accrual 2017</v>
          </cell>
          <cell r="E6" t="str">
            <v>Reserve Accrual 2018</v>
          </cell>
          <cell r="F6" t="str">
            <v>Reserve Accrual 2019</v>
          </cell>
          <cell r="G6">
            <v>0</v>
          </cell>
        </row>
        <row r="9">
          <cell r="D9">
            <v>0</v>
          </cell>
          <cell r="E9">
            <v>0</v>
          </cell>
          <cell r="F9">
            <v>0</v>
          </cell>
          <cell r="G9">
            <v>0</v>
          </cell>
        </row>
        <row r="10">
          <cell r="D10">
            <v>0</v>
          </cell>
          <cell r="E10">
            <v>0</v>
          </cell>
          <cell r="F10">
            <v>0</v>
          </cell>
        </row>
        <row r="11">
          <cell r="D11">
            <v>337092</v>
          </cell>
          <cell r="E11">
            <v>879184.78</v>
          </cell>
          <cell r="F11">
            <v>879184.78</v>
          </cell>
        </row>
        <row r="12">
          <cell r="D12">
            <v>0</v>
          </cell>
          <cell r="E12">
            <v>225475</v>
          </cell>
          <cell r="F12">
            <v>225475</v>
          </cell>
        </row>
        <row r="13">
          <cell r="D13">
            <v>34800</v>
          </cell>
          <cell r="E13">
            <v>337091.85</v>
          </cell>
          <cell r="F13">
            <v>337091.85</v>
          </cell>
        </row>
        <row r="14">
          <cell r="D14">
            <v>215113</v>
          </cell>
          <cell r="E14">
            <v>0</v>
          </cell>
          <cell r="F14">
            <v>0</v>
          </cell>
        </row>
        <row r="15">
          <cell r="D15">
            <v>107195</v>
          </cell>
          <cell r="E15">
            <v>34800</v>
          </cell>
          <cell r="F15">
            <v>34800</v>
          </cell>
        </row>
        <row r="16">
          <cell r="D16">
            <v>694200</v>
          </cell>
          <cell r="E16">
            <v>1476551.63</v>
          </cell>
          <cell r="F16">
            <v>1476551.63</v>
          </cell>
        </row>
        <row r="17">
          <cell r="D17">
            <v>138840</v>
          </cell>
          <cell r="E17">
            <v>295310.326</v>
          </cell>
          <cell r="F17">
            <v>295310.326</v>
          </cell>
        </row>
        <row r="18">
          <cell r="D18">
            <v>0</v>
          </cell>
          <cell r="E18">
            <v>0</v>
          </cell>
          <cell r="F18">
            <v>0</v>
          </cell>
        </row>
        <row r="19">
          <cell r="D19">
            <v>0</v>
          </cell>
          <cell r="E19">
            <v>0</v>
          </cell>
          <cell r="F19">
            <v>0</v>
          </cell>
        </row>
        <row r="20">
          <cell r="D20">
            <v>143507</v>
          </cell>
          <cell r="E20">
            <v>145659.60499999998</v>
          </cell>
          <cell r="F20">
            <v>147698.83946999998</v>
          </cell>
        </row>
        <row r="21">
          <cell r="D21">
            <v>0</v>
          </cell>
        </row>
        <row r="22">
          <cell r="D22">
            <v>-4667</v>
          </cell>
          <cell r="E22">
            <v>149650.72100000002</v>
          </cell>
          <cell r="F22">
            <v>147611.48653000002</v>
          </cell>
        </row>
        <row r="23">
          <cell r="D23">
            <v>0</v>
          </cell>
          <cell r="E23">
            <v>0</v>
          </cell>
          <cell r="F23">
            <v>0</v>
          </cell>
        </row>
        <row r="24">
          <cell r="D24">
            <v>0</v>
          </cell>
          <cell r="E24">
            <v>0</v>
          </cell>
          <cell r="F24">
            <v>0</v>
          </cell>
        </row>
        <row r="25">
          <cell r="D25">
            <v>-4514.7687740051206</v>
          </cell>
          <cell r="E25">
            <v>144790.70628489141</v>
          </cell>
          <cell r="F25">
            <v>142817.69741985697</v>
          </cell>
        </row>
        <row r="26">
          <cell r="D26">
            <v>-152.23122599487928</v>
          </cell>
          <cell r="E26">
            <v>4860.0147151085966</v>
          </cell>
          <cell r="F26">
            <v>4793.7891101430405</v>
          </cell>
          <cell r="G26">
            <v>0</v>
          </cell>
        </row>
        <row r="27">
          <cell r="D27">
            <v>-4667</v>
          </cell>
          <cell r="E27">
            <v>149650.72099999999</v>
          </cell>
          <cell r="F27">
            <v>147611.48652999999</v>
          </cell>
        </row>
        <row r="28">
          <cell r="E28">
            <v>1.4999999999999999E-2</v>
          </cell>
          <cell r="F28">
            <v>1.3999999999999999E-2</v>
          </cell>
        </row>
        <row r="29">
          <cell r="D29">
            <v>0</v>
          </cell>
        </row>
        <row r="30">
          <cell r="D30">
            <v>0</v>
          </cell>
          <cell r="E30">
            <v>0</v>
          </cell>
          <cell r="F30">
            <v>0</v>
          </cell>
          <cell r="G30">
            <v>0</v>
          </cell>
        </row>
        <row r="31">
          <cell r="D31">
            <v>0</v>
          </cell>
          <cell r="E31">
            <v>0</v>
          </cell>
          <cell r="F31">
            <v>0</v>
          </cell>
          <cell r="G31">
            <v>0</v>
          </cell>
        </row>
        <row r="32">
          <cell r="D32">
            <v>0</v>
          </cell>
          <cell r="E32">
            <v>0</v>
          </cell>
          <cell r="F32">
            <v>0</v>
          </cell>
          <cell r="G32">
            <v>0</v>
          </cell>
        </row>
      </sheetData>
      <sheetData sheetId="22">
        <row r="6">
          <cell r="G6">
            <v>0</v>
          </cell>
          <cell r="H6" t="str">
            <v>Donations &amp; Membership 2017</v>
          </cell>
          <cell r="I6" t="str">
            <v>Donations &amp; Membership 2018</v>
          </cell>
          <cell r="J6" t="str">
            <v>Donations &amp; Membership 2019</v>
          </cell>
          <cell r="K6">
            <v>0</v>
          </cell>
        </row>
        <row r="7">
          <cell r="G7">
            <v>0</v>
          </cell>
          <cell r="H7">
            <v>0</v>
          </cell>
          <cell r="I7">
            <v>0</v>
          </cell>
          <cell r="J7">
            <v>0</v>
          </cell>
          <cell r="K7">
            <v>0</v>
          </cell>
        </row>
        <row r="8">
          <cell r="G8">
            <v>0</v>
          </cell>
          <cell r="H8">
            <v>0</v>
          </cell>
          <cell r="I8">
            <v>0</v>
          </cell>
          <cell r="J8">
            <v>0</v>
          </cell>
          <cell r="K8">
            <v>0</v>
          </cell>
        </row>
        <row r="9">
          <cell r="G9">
            <v>0</v>
          </cell>
          <cell r="H9">
            <v>0</v>
          </cell>
          <cell r="I9">
            <v>1.4999999999999999E-2</v>
          </cell>
          <cell r="J9">
            <v>1.3999999999999999E-2</v>
          </cell>
          <cell r="K9">
            <v>0</v>
          </cell>
        </row>
        <row r="10">
          <cell r="G10">
            <v>0</v>
          </cell>
          <cell r="H10">
            <v>0</v>
          </cell>
          <cell r="I10">
            <v>0</v>
          </cell>
          <cell r="J10">
            <v>0</v>
          </cell>
          <cell r="K10">
            <v>0</v>
          </cell>
        </row>
        <row r="11">
          <cell r="G11">
            <v>0</v>
          </cell>
          <cell r="H11">
            <v>-156846.26848200001</v>
          </cell>
          <cell r="I11">
            <v>-159198.96250923001</v>
          </cell>
          <cell r="J11">
            <v>-161427.74798435924</v>
          </cell>
          <cell r="K11">
            <v>0</v>
          </cell>
        </row>
        <row r="12">
          <cell r="G12">
            <v>0</v>
          </cell>
          <cell r="H12">
            <v>-29569.379999999994</v>
          </cell>
          <cell r="I12">
            <v>-30012.920699999991</v>
          </cell>
          <cell r="J12">
            <v>-30433.101589799993</v>
          </cell>
          <cell r="K12">
            <v>0</v>
          </cell>
        </row>
        <row r="13">
          <cell r="G13">
            <v>0</v>
          </cell>
          <cell r="H13">
            <v>-186415.64848200002</v>
          </cell>
          <cell r="I13">
            <v>-189211.88320923</v>
          </cell>
          <cell r="J13">
            <v>-191860.84957415925</v>
          </cell>
          <cell r="K13">
            <v>0</v>
          </cell>
        </row>
        <row r="14">
          <cell r="G14">
            <v>0</v>
          </cell>
          <cell r="H14">
            <v>0</v>
          </cell>
          <cell r="I14">
            <v>0</v>
          </cell>
          <cell r="J14">
            <v>0</v>
          </cell>
          <cell r="K14">
            <v>0</v>
          </cell>
        </row>
        <row r="15">
          <cell r="G15">
            <v>0</v>
          </cell>
          <cell r="H15">
            <v>-180361.66632478053</v>
          </cell>
          <cell r="I15">
            <v>-183067.09131965222</v>
          </cell>
          <cell r="J15">
            <v>-185630.03059812737</v>
          </cell>
          <cell r="K15">
            <v>0</v>
          </cell>
        </row>
        <row r="16">
          <cell r="G16">
            <v>0</v>
          </cell>
          <cell r="H16">
            <v>-6053.982157219486</v>
          </cell>
          <cell r="I16">
            <v>-6144.7918895777775</v>
          </cell>
          <cell r="J16">
            <v>-6230.8189760318674</v>
          </cell>
          <cell r="K16">
            <v>0</v>
          </cell>
        </row>
        <row r="17">
          <cell r="G17">
            <v>0</v>
          </cell>
          <cell r="H17">
            <v>-186415.64848200002</v>
          </cell>
          <cell r="I17">
            <v>-189211.88320923</v>
          </cell>
          <cell r="J17">
            <v>-191860.84957415925</v>
          </cell>
          <cell r="K17">
            <v>0</v>
          </cell>
        </row>
        <row r="18">
          <cell r="G18">
            <v>0</v>
          </cell>
          <cell r="H18">
            <v>0</v>
          </cell>
          <cell r="I18">
            <v>0</v>
          </cell>
          <cell r="J18">
            <v>0</v>
          </cell>
          <cell r="K18">
            <v>0</v>
          </cell>
        </row>
        <row r="20">
          <cell r="H20">
            <v>0</v>
          </cell>
          <cell r="I20">
            <v>0</v>
          </cell>
          <cell r="J20">
            <v>0</v>
          </cell>
        </row>
        <row r="23">
          <cell r="J23">
            <v>0</v>
          </cell>
        </row>
        <row r="25">
          <cell r="H25">
            <v>0</v>
          </cell>
          <cell r="I25">
            <v>0</v>
          </cell>
          <cell r="J25">
            <v>0</v>
          </cell>
        </row>
      </sheetData>
      <sheetData sheetId="23">
        <row r="10">
          <cell r="C10" t="str">
            <v>Advertising 2017</v>
          </cell>
          <cell r="D10" t="str">
            <v>Advertising 2018</v>
          </cell>
          <cell r="E10" t="str">
            <v>Advertising 2019</v>
          </cell>
          <cell r="F10">
            <v>0</v>
          </cell>
        </row>
        <row r="11">
          <cell r="C11">
            <v>0</v>
          </cell>
          <cell r="D11">
            <v>0</v>
          </cell>
          <cell r="E11">
            <v>0</v>
          </cell>
          <cell r="F11">
            <v>0</v>
          </cell>
        </row>
        <row r="13">
          <cell r="C13">
            <v>0</v>
          </cell>
          <cell r="D13">
            <v>0</v>
          </cell>
          <cell r="E13">
            <v>0</v>
          </cell>
          <cell r="F13">
            <v>0</v>
          </cell>
        </row>
        <row r="14">
          <cell r="C14">
            <v>0</v>
          </cell>
          <cell r="D14">
            <v>0</v>
          </cell>
          <cell r="E14">
            <v>0</v>
          </cell>
        </row>
        <row r="15">
          <cell r="C15">
            <v>3504</v>
          </cell>
          <cell r="D15">
            <v>3528.5279999999998</v>
          </cell>
          <cell r="E15">
            <v>3574.3988639999993</v>
          </cell>
        </row>
        <row r="16">
          <cell r="C16">
            <v>943.94749999999999</v>
          </cell>
          <cell r="D16">
            <v>950.5551324999999</v>
          </cell>
          <cell r="E16">
            <v>962.91234922249976</v>
          </cell>
          <cell r="F16">
            <v>0</v>
          </cell>
        </row>
        <row r="17">
          <cell r="C17">
            <v>1448.45</v>
          </cell>
          <cell r="D17">
            <v>1458.5891499999998</v>
          </cell>
          <cell r="E17">
            <v>1477.5508089499997</v>
          </cell>
          <cell r="F17">
            <v>0</v>
          </cell>
        </row>
        <row r="18">
          <cell r="C18">
            <v>0</v>
          </cell>
          <cell r="D18">
            <v>0</v>
          </cell>
          <cell r="E18">
            <v>0</v>
          </cell>
          <cell r="F18">
            <v>0</v>
          </cell>
        </row>
        <row r="19">
          <cell r="C19">
            <v>0</v>
          </cell>
          <cell r="D19">
            <v>0</v>
          </cell>
          <cell r="E19">
            <v>0</v>
          </cell>
          <cell r="F19">
            <v>0</v>
          </cell>
        </row>
        <row r="20">
          <cell r="C20">
            <v>0</v>
          </cell>
          <cell r="D20">
            <v>0</v>
          </cell>
          <cell r="E20">
            <v>0</v>
          </cell>
          <cell r="F20">
            <v>0</v>
          </cell>
        </row>
        <row r="21">
          <cell r="C21">
            <v>0</v>
          </cell>
          <cell r="D21">
            <v>0</v>
          </cell>
          <cell r="E21">
            <v>0</v>
          </cell>
          <cell r="F21">
            <v>0</v>
          </cell>
        </row>
        <row r="22">
          <cell r="C22">
            <v>5896.3975</v>
          </cell>
          <cell r="D22">
            <v>5937.6722824999997</v>
          </cell>
          <cell r="E22">
            <v>6014.8620221724987</v>
          </cell>
          <cell r="F22">
            <v>0</v>
          </cell>
        </row>
        <row r="23">
          <cell r="C23">
            <v>0</v>
          </cell>
          <cell r="D23">
            <v>0</v>
          </cell>
          <cell r="E23">
            <v>0</v>
          </cell>
          <cell r="F23">
            <v>0</v>
          </cell>
        </row>
        <row r="24">
          <cell r="C24">
            <v>0</v>
          </cell>
          <cell r="D24">
            <v>0</v>
          </cell>
          <cell r="E24">
            <v>0</v>
          </cell>
          <cell r="F24">
            <v>0</v>
          </cell>
        </row>
        <row r="25">
          <cell r="C25">
            <v>-5896.3975</v>
          </cell>
          <cell r="D25">
            <v>-5937.6722824999997</v>
          </cell>
          <cell r="E25">
            <v>-6014.8620221724987</v>
          </cell>
          <cell r="F25">
            <v>0</v>
          </cell>
        </row>
        <row r="26">
          <cell r="C26">
            <v>0</v>
          </cell>
          <cell r="D26">
            <v>0</v>
          </cell>
          <cell r="E26">
            <v>0</v>
          </cell>
          <cell r="F26">
            <v>0</v>
          </cell>
        </row>
        <row r="27">
          <cell r="C27">
            <v>-5704.9077535781998</v>
          </cell>
          <cell r="D27">
            <v>-5744.8421078532465</v>
          </cell>
          <cell r="E27">
            <v>-5819.525055255338</v>
          </cell>
          <cell r="F27">
            <v>0</v>
          </cell>
        </row>
        <row r="28">
          <cell r="C28">
            <v>-191.48974642179999</v>
          </cell>
          <cell r="D28">
            <v>-192.83017464675257</v>
          </cell>
          <cell r="E28">
            <v>-195.33696691716031</v>
          </cell>
          <cell r="F28">
            <v>0</v>
          </cell>
        </row>
        <row r="29">
          <cell r="C29">
            <v>-5896.3975</v>
          </cell>
          <cell r="D29">
            <v>-5937.6722824999988</v>
          </cell>
          <cell r="E29">
            <v>-6014.8620221724987</v>
          </cell>
          <cell r="F29">
            <v>0</v>
          </cell>
        </row>
        <row r="30">
          <cell r="C30">
            <v>0</v>
          </cell>
          <cell r="D30">
            <v>0</v>
          </cell>
          <cell r="E30">
            <v>0</v>
          </cell>
          <cell r="F30">
            <v>0</v>
          </cell>
        </row>
        <row r="31">
          <cell r="C31">
            <v>0</v>
          </cell>
          <cell r="D31">
            <v>7.0000000000000001E-3</v>
          </cell>
          <cell r="E31">
            <v>1.2999999999999999E-2</v>
          </cell>
          <cell r="F31">
            <v>0</v>
          </cell>
        </row>
        <row r="32">
          <cell r="C32">
            <v>0</v>
          </cell>
          <cell r="D32">
            <v>0</v>
          </cell>
          <cell r="E32">
            <v>0</v>
          </cell>
          <cell r="F32">
            <v>0</v>
          </cell>
        </row>
        <row r="33">
          <cell r="C33">
            <v>0</v>
          </cell>
          <cell r="D33">
            <v>0</v>
          </cell>
          <cell r="E33">
            <v>0</v>
          </cell>
          <cell r="F33">
            <v>0</v>
          </cell>
        </row>
      </sheetData>
      <sheetData sheetId="24">
        <row r="3">
          <cell r="D3" t="str">
            <v>DEU Incentives 2017</v>
          </cell>
          <cell r="E3" t="str">
            <v>DEU Incentives 2018</v>
          </cell>
          <cell r="F3" t="str">
            <v>DEU Incentives 2019</v>
          </cell>
          <cell r="G3">
            <v>0</v>
          </cell>
          <cell r="H3">
            <v>0</v>
          </cell>
        </row>
        <row r="4">
          <cell r="D4">
            <v>0</v>
          </cell>
          <cell r="E4">
            <v>0</v>
          </cell>
          <cell r="F4">
            <v>0</v>
          </cell>
          <cell r="G4">
            <v>0</v>
          </cell>
          <cell r="H4">
            <v>0</v>
          </cell>
        </row>
        <row r="11">
          <cell r="D11">
            <v>0</v>
          </cell>
          <cell r="E11">
            <v>0</v>
          </cell>
          <cell r="F11">
            <v>0</v>
          </cell>
          <cell r="G11">
            <v>0</v>
          </cell>
          <cell r="H11">
            <v>0</v>
          </cell>
        </row>
        <row r="12">
          <cell r="E12">
            <v>-0.18663201550395583</v>
          </cell>
          <cell r="F12">
            <v>3.0000000000000051E-2</v>
          </cell>
          <cell r="G12">
            <v>0</v>
          </cell>
          <cell r="H12">
            <v>0</v>
          </cell>
        </row>
        <row r="13">
          <cell r="D13">
            <v>-646298.2323788167</v>
          </cell>
          <cell r="E13">
            <v>-525678.29065331409</v>
          </cell>
          <cell r="F13">
            <v>-541448.63937291352</v>
          </cell>
          <cell r="G13">
            <v>0</v>
          </cell>
          <cell r="H13">
            <v>0</v>
          </cell>
        </row>
        <row r="14">
          <cell r="D14">
            <v>0</v>
          </cell>
          <cell r="E14">
            <v>0</v>
          </cell>
          <cell r="F14">
            <v>0</v>
          </cell>
          <cell r="G14">
            <v>0</v>
          </cell>
          <cell r="H14">
            <v>0</v>
          </cell>
        </row>
        <row r="15">
          <cell r="D15">
            <v>-439431.66858556867</v>
          </cell>
          <cell r="E15">
            <v>-357419.65060117765</v>
          </cell>
          <cell r="F15">
            <v>-368142.24011921301</v>
          </cell>
          <cell r="G15">
            <v>0</v>
          </cell>
          <cell r="H15">
            <v>0</v>
          </cell>
        </row>
        <row r="16">
          <cell r="D16">
            <v>0</v>
          </cell>
          <cell r="E16">
            <v>0</v>
          </cell>
          <cell r="F16">
            <v>0</v>
          </cell>
          <cell r="G16">
            <v>0</v>
          </cell>
          <cell r="H16">
            <v>0</v>
          </cell>
        </row>
        <row r="17">
          <cell r="D17">
            <v>-1085729.9009643854</v>
          </cell>
          <cell r="E17">
            <v>-883097.94125449168</v>
          </cell>
          <cell r="F17">
            <v>-909590.87949212652</v>
          </cell>
          <cell r="G17">
            <v>0</v>
          </cell>
          <cell r="H17">
            <v>0</v>
          </cell>
        </row>
        <row r="18">
          <cell r="D18">
            <v>0</v>
          </cell>
          <cell r="E18">
            <v>0</v>
          </cell>
          <cell r="F18">
            <v>0</v>
          </cell>
          <cell r="G18">
            <v>0</v>
          </cell>
          <cell r="H18">
            <v>0</v>
          </cell>
        </row>
        <row r="19">
          <cell r="D19">
            <v>-1050470.042140716</v>
          </cell>
          <cell r="E19">
            <v>-854418.70094946877</v>
          </cell>
          <cell r="F19">
            <v>-880051.2619779529</v>
          </cell>
          <cell r="G19">
            <v>0</v>
          </cell>
          <cell r="H19">
            <v>0</v>
          </cell>
        </row>
        <row r="20">
          <cell r="D20">
            <v>-35259.858823669223</v>
          </cell>
          <cell r="E20">
            <v>-28679.240305022893</v>
          </cell>
          <cell r="F20">
            <v>-29539.617514173584</v>
          </cell>
          <cell r="G20">
            <v>0</v>
          </cell>
          <cell r="H20">
            <v>0</v>
          </cell>
        </row>
        <row r="21">
          <cell r="D21">
            <v>-1085729.9009643851</v>
          </cell>
          <cell r="E21">
            <v>-883097.94125449168</v>
          </cell>
          <cell r="F21">
            <v>-909590.87949212652</v>
          </cell>
          <cell r="G21">
            <v>0</v>
          </cell>
          <cell r="H21">
            <v>0</v>
          </cell>
        </row>
        <row r="25">
          <cell r="D25">
            <v>0</v>
          </cell>
          <cell r="E25">
            <v>0</v>
          </cell>
          <cell r="F25">
            <v>0</v>
          </cell>
          <cell r="G25">
            <v>0</v>
          </cell>
          <cell r="H25">
            <v>0</v>
          </cell>
        </row>
        <row r="33">
          <cell r="D33">
            <v>0</v>
          </cell>
          <cell r="E33">
            <v>0</v>
          </cell>
          <cell r="F33">
            <v>0</v>
          </cell>
          <cell r="G33">
            <v>0</v>
          </cell>
          <cell r="H33">
            <v>0</v>
          </cell>
        </row>
      </sheetData>
      <sheetData sheetId="25">
        <row r="7">
          <cell r="B7" t="str">
            <v>Sporting Events 2017</v>
          </cell>
          <cell r="C7" t="str">
            <v>Sporting Events 2018</v>
          </cell>
          <cell r="D7" t="str">
            <v>Sporting Events 2019</v>
          </cell>
          <cell r="E7">
            <v>0</v>
          </cell>
          <cell r="F7">
            <v>0</v>
          </cell>
        </row>
        <row r="8">
          <cell r="E8">
            <v>0</v>
          </cell>
          <cell r="F8">
            <v>0</v>
          </cell>
        </row>
        <row r="10">
          <cell r="B10">
            <v>0</v>
          </cell>
          <cell r="C10">
            <v>0</v>
          </cell>
          <cell r="D10">
            <v>0</v>
          </cell>
          <cell r="E10">
            <v>0</v>
          </cell>
          <cell r="F10">
            <v>0</v>
          </cell>
        </row>
        <row r="11">
          <cell r="C11">
            <v>1.4999999999999999E-2</v>
          </cell>
          <cell r="D11">
            <v>1.3999999999999999E-2</v>
          </cell>
        </row>
        <row r="12">
          <cell r="B12">
            <v>0</v>
          </cell>
          <cell r="C12">
            <v>0</v>
          </cell>
          <cell r="D12">
            <v>0</v>
          </cell>
          <cell r="E12">
            <v>0</v>
          </cell>
          <cell r="F12">
            <v>0</v>
          </cell>
        </row>
        <row r="13">
          <cell r="B13">
            <v>0</v>
          </cell>
          <cell r="C13">
            <v>0</v>
          </cell>
          <cell r="D13">
            <v>0</v>
          </cell>
          <cell r="E13">
            <v>0</v>
          </cell>
          <cell r="F13">
            <v>0</v>
          </cell>
        </row>
        <row r="14">
          <cell r="B14">
            <v>0</v>
          </cell>
          <cell r="C14">
            <v>0</v>
          </cell>
          <cell r="D14">
            <v>0</v>
          </cell>
          <cell r="E14">
            <v>0</v>
          </cell>
          <cell r="F14">
            <v>0</v>
          </cell>
        </row>
        <row r="15">
          <cell r="B15">
            <v>0</v>
          </cell>
          <cell r="C15">
            <v>0</v>
          </cell>
          <cell r="D15">
            <v>0</v>
          </cell>
          <cell r="E15">
            <v>0</v>
          </cell>
          <cell r="F15">
            <v>0</v>
          </cell>
        </row>
        <row r="16">
          <cell r="B16">
            <v>0</v>
          </cell>
          <cell r="C16">
            <v>0</v>
          </cell>
          <cell r="D16">
            <v>0</v>
          </cell>
          <cell r="E16">
            <v>0</v>
          </cell>
          <cell r="F16">
            <v>0</v>
          </cell>
        </row>
      </sheetData>
      <sheetData sheetId="26">
        <row r="8">
          <cell r="F8" t="str">
            <v>Booked Rev 2017</v>
          </cell>
          <cell r="G8" t="str">
            <v>AVG Projected Rev 2018 with CET</v>
          </cell>
          <cell r="H8" t="str">
            <v>AVG Projected Rev 2019 with CET</v>
          </cell>
        </row>
        <row r="9">
          <cell r="F9">
            <v>0</v>
          </cell>
          <cell r="G9">
            <v>0</v>
          </cell>
          <cell r="H9">
            <v>0</v>
          </cell>
        </row>
        <row r="10">
          <cell r="F10">
            <v>0</v>
          </cell>
          <cell r="G10">
            <v>0</v>
          </cell>
          <cell r="H10">
            <v>0</v>
          </cell>
        </row>
        <row r="11">
          <cell r="F11">
            <v>536084033.16347772</v>
          </cell>
          <cell r="G11">
            <v>526567203.46999997</v>
          </cell>
          <cell r="H11">
            <v>524750876.25999987</v>
          </cell>
        </row>
        <row r="12">
          <cell r="F12">
            <v>0</v>
          </cell>
          <cell r="G12">
            <v>0</v>
          </cell>
          <cell r="H12">
            <v>0</v>
          </cell>
        </row>
        <row r="13">
          <cell r="F13">
            <v>0</v>
          </cell>
          <cell r="G13">
            <v>0</v>
          </cell>
          <cell r="H13">
            <v>0</v>
          </cell>
        </row>
        <row r="14">
          <cell r="F14">
            <v>0</v>
          </cell>
          <cell r="G14">
            <v>0</v>
          </cell>
          <cell r="H14">
            <v>0</v>
          </cell>
        </row>
        <row r="15">
          <cell r="F15">
            <v>316199223</v>
          </cell>
          <cell r="G15">
            <v>310073126.1002</v>
          </cell>
          <cell r="H15">
            <v>323644028.15133202</v>
          </cell>
        </row>
        <row r="16">
          <cell r="F16">
            <v>0</v>
          </cell>
          <cell r="G16">
            <v>0</v>
          </cell>
          <cell r="H16">
            <v>0</v>
          </cell>
        </row>
        <row r="17">
          <cell r="F17">
            <v>100235379</v>
          </cell>
          <cell r="G17">
            <v>118753958.82999998</v>
          </cell>
          <cell r="H17">
            <v>119026168.13</v>
          </cell>
        </row>
        <row r="18">
          <cell r="F18">
            <v>0</v>
          </cell>
          <cell r="G18">
            <v>0</v>
          </cell>
          <cell r="H18">
            <v>0</v>
          </cell>
        </row>
        <row r="19">
          <cell r="F19">
            <v>393060780</v>
          </cell>
          <cell r="G19">
            <v>372811479.16000003</v>
          </cell>
          <cell r="H19">
            <v>373666042.73999995</v>
          </cell>
        </row>
        <row r="20">
          <cell r="F20">
            <v>809495382</v>
          </cell>
          <cell r="G20">
            <v>801638564.09019995</v>
          </cell>
          <cell r="H20">
            <v>816336239.02133203</v>
          </cell>
        </row>
        <row r="21">
          <cell r="F21">
            <v>992105.25</v>
          </cell>
          <cell r="G21">
            <v>1013847.5833333334</v>
          </cell>
          <cell r="H21">
            <v>1037699.5833333334</v>
          </cell>
        </row>
        <row r="22">
          <cell r="F22">
            <v>97193727</v>
          </cell>
          <cell r="G22">
            <v>107496087</v>
          </cell>
          <cell r="H22">
            <v>107742491</v>
          </cell>
        </row>
        <row r="23">
          <cell r="F23">
            <v>0</v>
          </cell>
          <cell r="G23">
            <v>0</v>
          </cell>
          <cell r="H23">
            <v>0</v>
          </cell>
        </row>
        <row r="24">
          <cell r="F24">
            <v>0</v>
          </cell>
          <cell r="G24">
            <v>0</v>
          </cell>
          <cell r="H24">
            <v>0</v>
          </cell>
        </row>
        <row r="25">
          <cell r="F25">
            <v>0</v>
          </cell>
          <cell r="G25">
            <v>0</v>
          </cell>
          <cell r="H25">
            <v>0</v>
          </cell>
        </row>
        <row r="26">
          <cell r="F26">
            <v>0</v>
          </cell>
          <cell r="G26">
            <v>0</v>
          </cell>
          <cell r="H26">
            <v>0</v>
          </cell>
        </row>
        <row r="27">
          <cell r="F27">
            <v>0</v>
          </cell>
          <cell r="G27">
            <v>0</v>
          </cell>
          <cell r="H27">
            <v>0</v>
          </cell>
        </row>
        <row r="28">
          <cell r="F28">
            <v>0</v>
          </cell>
          <cell r="G28">
            <v>0</v>
          </cell>
          <cell r="H28">
            <v>0</v>
          </cell>
        </row>
        <row r="29">
          <cell r="F29">
            <v>0</v>
          </cell>
          <cell r="G29">
            <v>0</v>
          </cell>
          <cell r="H29">
            <v>0</v>
          </cell>
        </row>
        <row r="30">
          <cell r="F30">
            <v>0</v>
          </cell>
          <cell r="G30">
            <v>0</v>
          </cell>
          <cell r="H30">
            <v>0</v>
          </cell>
        </row>
        <row r="31">
          <cell r="F31">
            <v>0</v>
          </cell>
          <cell r="G31">
            <v>0</v>
          </cell>
          <cell r="H31">
            <v>0</v>
          </cell>
        </row>
        <row r="32">
          <cell r="F32">
            <v>0</v>
          </cell>
          <cell r="G32">
            <v>0</v>
          </cell>
          <cell r="H32">
            <v>0</v>
          </cell>
        </row>
        <row r="33">
          <cell r="F33">
            <v>0</v>
          </cell>
          <cell r="G33">
            <v>0</v>
          </cell>
          <cell r="H33">
            <v>0</v>
          </cell>
        </row>
        <row r="34">
          <cell r="F34">
            <v>0</v>
          </cell>
          <cell r="G34">
            <v>0</v>
          </cell>
          <cell r="H34">
            <v>0</v>
          </cell>
        </row>
        <row r="35">
          <cell r="F35">
            <v>0</v>
          </cell>
          <cell r="G35">
            <v>0</v>
          </cell>
          <cell r="H35">
            <v>0</v>
          </cell>
        </row>
        <row r="36">
          <cell r="F36">
            <v>0</v>
          </cell>
          <cell r="G36">
            <v>0</v>
          </cell>
          <cell r="H36">
            <v>0</v>
          </cell>
        </row>
        <row r="37">
          <cell r="F37">
            <v>0</v>
          </cell>
          <cell r="G37">
            <v>0</v>
          </cell>
          <cell r="H37">
            <v>0</v>
          </cell>
        </row>
        <row r="38">
          <cell r="F38">
            <v>0</v>
          </cell>
          <cell r="G38">
            <v>0</v>
          </cell>
          <cell r="H38">
            <v>0</v>
          </cell>
        </row>
        <row r="39">
          <cell r="F39">
            <v>0</v>
          </cell>
          <cell r="G39">
            <v>0</v>
          </cell>
          <cell r="H39">
            <v>0</v>
          </cell>
        </row>
        <row r="40">
          <cell r="F40">
            <v>0</v>
          </cell>
          <cell r="G40">
            <v>0</v>
          </cell>
          <cell r="H40">
            <v>0</v>
          </cell>
        </row>
        <row r="41">
          <cell r="F41">
            <v>0</v>
          </cell>
          <cell r="G41">
            <v>0</v>
          </cell>
          <cell r="H41">
            <v>0</v>
          </cell>
        </row>
        <row r="42">
          <cell r="F42">
            <v>3357867</v>
          </cell>
          <cell r="G42">
            <v>2922058.8119900357</v>
          </cell>
          <cell r="H42">
            <v>2568999.8856584844</v>
          </cell>
        </row>
        <row r="43">
          <cell r="F43">
            <v>0</v>
          </cell>
          <cell r="G43">
            <v>0</v>
          </cell>
          <cell r="H43">
            <v>0</v>
          </cell>
        </row>
        <row r="44">
          <cell r="F44">
            <v>3463902</v>
          </cell>
          <cell r="G44">
            <v>3225408.27</v>
          </cell>
          <cell r="H44">
            <v>2758443.02</v>
          </cell>
        </row>
        <row r="45">
          <cell r="F45">
            <v>0</v>
          </cell>
          <cell r="G45">
            <v>0</v>
          </cell>
          <cell r="H45">
            <v>0</v>
          </cell>
        </row>
        <row r="46">
          <cell r="F46">
            <v>15794370</v>
          </cell>
          <cell r="G46">
            <v>11936945.999999998</v>
          </cell>
          <cell r="H46">
            <v>10229063.9</v>
          </cell>
        </row>
        <row r="47">
          <cell r="F47">
            <v>22616139</v>
          </cell>
          <cell r="G47">
            <v>18084413.081990037</v>
          </cell>
          <cell r="H47">
            <v>15556506.805658486</v>
          </cell>
        </row>
        <row r="48">
          <cell r="F48">
            <v>0</v>
          </cell>
          <cell r="G48">
            <v>0</v>
          </cell>
          <cell r="H48">
            <v>0</v>
          </cell>
        </row>
        <row r="49">
          <cell r="F49">
            <v>3917177</v>
          </cell>
          <cell r="G49">
            <v>3441887</v>
          </cell>
          <cell r="H49">
            <v>2949438</v>
          </cell>
        </row>
        <row r="50">
          <cell r="F50">
            <v>0</v>
          </cell>
          <cell r="G50">
            <v>0</v>
          </cell>
          <cell r="H50">
            <v>0</v>
          </cell>
        </row>
        <row r="51">
          <cell r="F51">
            <v>0</v>
          </cell>
          <cell r="G51">
            <v>0</v>
          </cell>
          <cell r="H51">
            <v>0</v>
          </cell>
        </row>
        <row r="52">
          <cell r="F52">
            <v>0</v>
          </cell>
          <cell r="G52">
            <v>0</v>
          </cell>
          <cell r="H52">
            <v>0</v>
          </cell>
        </row>
        <row r="53">
          <cell r="F53">
            <v>0</v>
          </cell>
          <cell r="G53">
            <v>0</v>
          </cell>
          <cell r="H53">
            <v>0</v>
          </cell>
        </row>
        <row r="54">
          <cell r="F54">
            <v>0</v>
          </cell>
          <cell r="G54">
            <v>0</v>
          </cell>
          <cell r="H54">
            <v>0</v>
          </cell>
        </row>
        <row r="55">
          <cell r="F55">
            <v>0</v>
          </cell>
          <cell r="G55">
            <v>0</v>
          </cell>
          <cell r="H55">
            <v>0</v>
          </cell>
        </row>
        <row r="56">
          <cell r="F56">
            <v>0</v>
          </cell>
          <cell r="G56">
            <v>0</v>
          </cell>
          <cell r="H56">
            <v>0</v>
          </cell>
        </row>
        <row r="57">
          <cell r="F57">
            <v>0</v>
          </cell>
          <cell r="G57">
            <v>0</v>
          </cell>
          <cell r="H57">
            <v>0</v>
          </cell>
        </row>
        <row r="58">
          <cell r="F58">
            <v>0</v>
          </cell>
          <cell r="G58">
            <v>0</v>
          </cell>
          <cell r="H58">
            <v>0</v>
          </cell>
        </row>
        <row r="59">
          <cell r="F59">
            <v>0</v>
          </cell>
          <cell r="G59">
            <v>0</v>
          </cell>
          <cell r="H59">
            <v>0</v>
          </cell>
        </row>
        <row r="60">
          <cell r="F60">
            <v>1777126.4168316997</v>
          </cell>
          <cell r="G60">
            <v>1531126.0126068778</v>
          </cell>
          <cell r="H60">
            <v>1245779.1623274353</v>
          </cell>
        </row>
        <row r="61">
          <cell r="F61">
            <v>0</v>
          </cell>
          <cell r="G61">
            <v>0</v>
          </cell>
          <cell r="H61">
            <v>0</v>
          </cell>
        </row>
        <row r="62">
          <cell r="F62">
            <v>265317.09801070008</v>
          </cell>
          <cell r="G62">
            <v>226297.95999999996</v>
          </cell>
          <cell r="H62">
            <v>181037.43000000002</v>
          </cell>
        </row>
        <row r="63">
          <cell r="F63">
            <v>0</v>
          </cell>
          <cell r="G63">
            <v>0</v>
          </cell>
          <cell r="H63">
            <v>0</v>
          </cell>
        </row>
        <row r="64">
          <cell r="F64">
            <v>1200610.4451576001</v>
          </cell>
          <cell r="G64">
            <v>839654.02</v>
          </cell>
          <cell r="H64">
            <v>671719.76</v>
          </cell>
        </row>
        <row r="65">
          <cell r="F65">
            <v>3243053.96</v>
          </cell>
          <cell r="G65">
            <v>2597077.9926068778</v>
          </cell>
          <cell r="H65">
            <v>2098536.3523274353</v>
          </cell>
        </row>
        <row r="66">
          <cell r="F66">
            <v>0</v>
          </cell>
          <cell r="G66">
            <v>0</v>
          </cell>
          <cell r="H66">
            <v>0</v>
          </cell>
        </row>
        <row r="67">
          <cell r="F67">
            <v>297834.61000000004</v>
          </cell>
          <cell r="G67">
            <v>242105</v>
          </cell>
          <cell r="H67">
            <v>193683</v>
          </cell>
        </row>
        <row r="68">
          <cell r="F68">
            <v>0</v>
          </cell>
          <cell r="G68">
            <v>0</v>
          </cell>
          <cell r="H68">
            <v>0</v>
          </cell>
        </row>
        <row r="69">
          <cell r="F69">
            <v>0</v>
          </cell>
          <cell r="G69">
            <v>0</v>
          </cell>
          <cell r="H69">
            <v>0</v>
          </cell>
        </row>
        <row r="70">
          <cell r="F70">
            <v>0</v>
          </cell>
          <cell r="G70">
            <v>0</v>
          </cell>
          <cell r="H70">
            <v>0</v>
          </cell>
        </row>
        <row r="71">
          <cell r="F71">
            <v>0</v>
          </cell>
          <cell r="G71">
            <v>0</v>
          </cell>
          <cell r="H71">
            <v>0</v>
          </cell>
        </row>
        <row r="72">
          <cell r="F72">
            <v>0</v>
          </cell>
          <cell r="G72">
            <v>0</v>
          </cell>
          <cell r="H72">
            <v>0</v>
          </cell>
        </row>
        <row r="73">
          <cell r="F73">
            <v>0</v>
          </cell>
          <cell r="G73">
            <v>0</v>
          </cell>
          <cell r="H73">
            <v>0</v>
          </cell>
        </row>
        <row r="74">
          <cell r="F74">
            <v>0</v>
          </cell>
          <cell r="G74">
            <v>0</v>
          </cell>
          <cell r="H74">
            <v>0</v>
          </cell>
        </row>
        <row r="75">
          <cell r="F75">
            <v>0</v>
          </cell>
          <cell r="G75">
            <v>0</v>
          </cell>
          <cell r="H75">
            <v>0</v>
          </cell>
        </row>
        <row r="76">
          <cell r="F76">
            <v>0</v>
          </cell>
          <cell r="G76">
            <v>0</v>
          </cell>
          <cell r="H76">
            <v>0</v>
          </cell>
        </row>
        <row r="77">
          <cell r="F77">
            <v>0</v>
          </cell>
          <cell r="G77">
            <v>0</v>
          </cell>
          <cell r="H77">
            <v>0</v>
          </cell>
        </row>
        <row r="78">
          <cell r="F78">
            <v>0</v>
          </cell>
          <cell r="G78">
            <v>0</v>
          </cell>
          <cell r="H78">
            <v>0</v>
          </cell>
        </row>
        <row r="79">
          <cell r="F79">
            <v>0</v>
          </cell>
          <cell r="G79">
            <v>0</v>
          </cell>
          <cell r="H79">
            <v>0</v>
          </cell>
        </row>
        <row r="80">
          <cell r="F80">
            <v>0</v>
          </cell>
          <cell r="G80">
            <v>0</v>
          </cell>
          <cell r="H80">
            <v>0</v>
          </cell>
        </row>
        <row r="81">
          <cell r="F81">
            <v>0</v>
          </cell>
          <cell r="G81">
            <v>0</v>
          </cell>
          <cell r="H81">
            <v>0</v>
          </cell>
        </row>
        <row r="82">
          <cell r="F82">
            <v>0</v>
          </cell>
          <cell r="G82">
            <v>0</v>
          </cell>
          <cell r="H82">
            <v>0</v>
          </cell>
        </row>
        <row r="83">
          <cell r="F83">
            <v>0</v>
          </cell>
          <cell r="G83">
            <v>0</v>
          </cell>
          <cell r="H83">
            <v>0</v>
          </cell>
        </row>
        <row r="84">
          <cell r="F84">
            <v>0</v>
          </cell>
          <cell r="G84">
            <v>0</v>
          </cell>
          <cell r="H84">
            <v>0</v>
          </cell>
        </row>
        <row r="85">
          <cell r="F85">
            <v>0</v>
          </cell>
          <cell r="G85">
            <v>0</v>
          </cell>
          <cell r="H85">
            <v>0</v>
          </cell>
        </row>
        <row r="86">
          <cell r="F86">
            <v>0</v>
          </cell>
          <cell r="G86">
            <v>0</v>
          </cell>
          <cell r="H86">
            <v>0</v>
          </cell>
        </row>
        <row r="87">
          <cell r="F87">
            <v>0</v>
          </cell>
          <cell r="G87">
            <v>0</v>
          </cell>
          <cell r="H87">
            <v>0</v>
          </cell>
        </row>
        <row r="88">
          <cell r="F88">
            <v>0</v>
          </cell>
          <cell r="G88">
            <v>0</v>
          </cell>
          <cell r="H88">
            <v>0</v>
          </cell>
        </row>
        <row r="89">
          <cell r="F89">
            <v>0</v>
          </cell>
          <cell r="G89">
            <v>0</v>
          </cell>
          <cell r="H89">
            <v>0</v>
          </cell>
        </row>
        <row r="90">
          <cell r="F90">
            <v>0</v>
          </cell>
          <cell r="G90">
            <v>0</v>
          </cell>
          <cell r="H90">
            <v>0</v>
          </cell>
        </row>
        <row r="91">
          <cell r="F91">
            <v>0</v>
          </cell>
          <cell r="G91">
            <v>0</v>
          </cell>
          <cell r="H91">
            <v>0</v>
          </cell>
        </row>
        <row r="92">
          <cell r="F92">
            <v>0</v>
          </cell>
          <cell r="G92">
            <v>0</v>
          </cell>
          <cell r="H92">
            <v>0</v>
          </cell>
        </row>
        <row r="93">
          <cell r="F93">
            <v>0</v>
          </cell>
          <cell r="G93">
            <v>0</v>
          </cell>
          <cell r="H93">
            <v>0</v>
          </cell>
        </row>
        <row r="94">
          <cell r="F94">
            <v>0</v>
          </cell>
          <cell r="G94">
            <v>0</v>
          </cell>
          <cell r="H94">
            <v>0</v>
          </cell>
        </row>
        <row r="95">
          <cell r="F95">
            <v>0</v>
          </cell>
          <cell r="G95">
            <v>0</v>
          </cell>
          <cell r="H95">
            <v>0</v>
          </cell>
        </row>
        <row r="96">
          <cell r="F96">
            <v>373983</v>
          </cell>
          <cell r="G96">
            <v>213097.5289885008</v>
          </cell>
          <cell r="H96">
            <v>148888.3059026284</v>
          </cell>
        </row>
        <row r="97">
          <cell r="F97">
            <v>0</v>
          </cell>
          <cell r="G97">
            <v>0</v>
          </cell>
          <cell r="H97">
            <v>0</v>
          </cell>
        </row>
        <row r="98">
          <cell r="F98">
            <v>111250</v>
          </cell>
          <cell r="G98">
            <v>55777.409999999996</v>
          </cell>
          <cell r="H98">
            <v>34711.58</v>
          </cell>
        </row>
        <row r="99">
          <cell r="F99">
            <v>0</v>
          </cell>
          <cell r="G99">
            <v>0</v>
          </cell>
          <cell r="H99">
            <v>0</v>
          </cell>
        </row>
        <row r="100">
          <cell r="F100">
            <v>2493346</v>
          </cell>
          <cell r="G100">
            <v>1080148.71</v>
          </cell>
          <cell r="H100">
            <v>672201.83000000007</v>
          </cell>
        </row>
        <row r="101">
          <cell r="F101">
            <v>2978579</v>
          </cell>
          <cell r="G101">
            <v>1349023.6489885009</v>
          </cell>
          <cell r="H101">
            <v>855801.71590262838</v>
          </cell>
        </row>
        <row r="102">
          <cell r="F102">
            <v>0</v>
          </cell>
          <cell r="G102">
            <v>0</v>
          </cell>
          <cell r="H102">
            <v>0</v>
          </cell>
        </row>
        <row r="103">
          <cell r="F103">
            <v>619341</v>
          </cell>
          <cell r="G103">
            <v>311449</v>
          </cell>
          <cell r="H103">
            <v>193822</v>
          </cell>
        </row>
        <row r="104">
          <cell r="F104">
            <v>0</v>
          </cell>
          <cell r="G104">
            <v>0</v>
          </cell>
          <cell r="H104">
            <v>0</v>
          </cell>
        </row>
        <row r="105">
          <cell r="F105">
            <v>0</v>
          </cell>
          <cell r="G105">
            <v>0</v>
          </cell>
          <cell r="H105">
            <v>0</v>
          </cell>
        </row>
        <row r="106">
          <cell r="F106">
            <v>0</v>
          </cell>
          <cell r="G106">
            <v>0</v>
          </cell>
          <cell r="H106">
            <v>0</v>
          </cell>
        </row>
        <row r="107">
          <cell r="F107">
            <v>0</v>
          </cell>
          <cell r="G107">
            <v>0</v>
          </cell>
          <cell r="H107">
            <v>0</v>
          </cell>
        </row>
        <row r="108">
          <cell r="F108">
            <v>0</v>
          </cell>
          <cell r="G108">
            <v>0</v>
          </cell>
          <cell r="H108">
            <v>0</v>
          </cell>
        </row>
        <row r="109">
          <cell r="F109">
            <v>0</v>
          </cell>
          <cell r="G109">
            <v>0</v>
          </cell>
          <cell r="H109">
            <v>0</v>
          </cell>
        </row>
        <row r="110">
          <cell r="F110">
            <v>0</v>
          </cell>
          <cell r="G110">
            <v>0</v>
          </cell>
          <cell r="H110">
            <v>0</v>
          </cell>
        </row>
        <row r="111">
          <cell r="F111">
            <v>0</v>
          </cell>
          <cell r="G111">
            <v>0</v>
          </cell>
          <cell r="H111">
            <v>0</v>
          </cell>
        </row>
        <row r="112">
          <cell r="F112">
            <v>0</v>
          </cell>
          <cell r="G112">
            <v>0</v>
          </cell>
          <cell r="H112">
            <v>0</v>
          </cell>
        </row>
        <row r="113">
          <cell r="F113">
            <v>0</v>
          </cell>
          <cell r="G113">
            <v>0</v>
          </cell>
          <cell r="H113">
            <v>0</v>
          </cell>
        </row>
        <row r="114">
          <cell r="F114">
            <v>0</v>
          </cell>
          <cell r="G114">
            <v>5248944</v>
          </cell>
          <cell r="H114">
            <v>5248944</v>
          </cell>
        </row>
        <row r="115">
          <cell r="F115">
            <v>0</v>
          </cell>
          <cell r="G115">
            <v>0</v>
          </cell>
          <cell r="H115">
            <v>0</v>
          </cell>
        </row>
        <row r="116">
          <cell r="F116">
            <v>0</v>
          </cell>
          <cell r="G116">
            <v>0</v>
          </cell>
          <cell r="H116">
            <v>0</v>
          </cell>
        </row>
        <row r="117">
          <cell r="F117">
            <v>0</v>
          </cell>
          <cell r="G117">
            <v>0</v>
          </cell>
          <cell r="H117">
            <v>0</v>
          </cell>
        </row>
        <row r="118">
          <cell r="F118">
            <v>0</v>
          </cell>
          <cell r="G118">
            <v>0</v>
          </cell>
          <cell r="H118">
            <v>0</v>
          </cell>
        </row>
        <row r="119">
          <cell r="F119">
            <v>0</v>
          </cell>
          <cell r="G119">
            <v>5248944</v>
          </cell>
          <cell r="H119">
            <v>5248944</v>
          </cell>
        </row>
        <row r="120">
          <cell r="F120">
            <v>0</v>
          </cell>
          <cell r="G120">
            <v>0</v>
          </cell>
          <cell r="H120">
            <v>0</v>
          </cell>
        </row>
        <row r="121">
          <cell r="F121">
            <v>0</v>
          </cell>
          <cell r="G121">
            <v>32331863</v>
          </cell>
          <cell r="H121">
            <v>32925927</v>
          </cell>
        </row>
        <row r="122">
          <cell r="F122">
            <v>0</v>
          </cell>
          <cell r="G122">
            <v>0</v>
          </cell>
          <cell r="H122">
            <v>0</v>
          </cell>
        </row>
        <row r="123">
          <cell r="F123">
            <v>5148837</v>
          </cell>
          <cell r="G123">
            <v>2411276.6531284349</v>
          </cell>
          <cell r="H123">
            <v>2459413.425803564</v>
          </cell>
        </row>
        <row r="124">
          <cell r="F124">
            <v>0</v>
          </cell>
          <cell r="G124">
            <v>0</v>
          </cell>
          <cell r="H124">
            <v>0</v>
          </cell>
        </row>
        <row r="125">
          <cell r="F125">
            <v>0</v>
          </cell>
          <cell r="G125">
            <v>0</v>
          </cell>
          <cell r="H125">
            <v>0</v>
          </cell>
        </row>
        <row r="126">
          <cell r="F126">
            <v>0</v>
          </cell>
          <cell r="G126">
            <v>0</v>
          </cell>
          <cell r="H126">
            <v>0</v>
          </cell>
        </row>
        <row r="127">
          <cell r="F127">
            <v>0</v>
          </cell>
          <cell r="G127">
            <v>0</v>
          </cell>
          <cell r="H127">
            <v>0</v>
          </cell>
        </row>
        <row r="128">
          <cell r="F128">
            <v>5148837</v>
          </cell>
          <cell r="G128">
            <v>2411276.6531284349</v>
          </cell>
          <cell r="H128">
            <v>2459413.425803564</v>
          </cell>
        </row>
        <row r="129">
          <cell r="F129">
            <v>0</v>
          </cell>
          <cell r="G129">
            <v>0</v>
          </cell>
          <cell r="H129">
            <v>0</v>
          </cell>
        </row>
        <row r="130">
          <cell r="F130">
            <v>31275505</v>
          </cell>
          <cell r="G130">
            <v>6130851</v>
          </cell>
          <cell r="H130">
            <v>6130851</v>
          </cell>
        </row>
        <row r="131">
          <cell r="F131">
            <v>0</v>
          </cell>
          <cell r="G131">
            <v>0</v>
          </cell>
          <cell r="H131">
            <v>0</v>
          </cell>
        </row>
        <row r="132">
          <cell r="F132">
            <v>0</v>
          </cell>
          <cell r="G132">
            <v>0</v>
          </cell>
          <cell r="H132">
            <v>0</v>
          </cell>
        </row>
        <row r="133">
          <cell r="F133">
            <v>0</v>
          </cell>
          <cell r="G133">
            <v>0</v>
          </cell>
          <cell r="H133">
            <v>0</v>
          </cell>
        </row>
        <row r="134">
          <cell r="F134">
            <v>0</v>
          </cell>
          <cell r="G134">
            <v>0</v>
          </cell>
          <cell r="H134">
            <v>0</v>
          </cell>
        </row>
        <row r="135">
          <cell r="F135">
            <v>0</v>
          </cell>
          <cell r="G135">
            <v>0</v>
          </cell>
          <cell r="H135">
            <v>0</v>
          </cell>
        </row>
        <row r="136">
          <cell r="F136">
            <v>0</v>
          </cell>
          <cell r="G136">
            <v>0</v>
          </cell>
          <cell r="H136">
            <v>0</v>
          </cell>
        </row>
        <row r="137">
          <cell r="F137">
            <v>0</v>
          </cell>
          <cell r="G137">
            <v>0</v>
          </cell>
          <cell r="H137">
            <v>0</v>
          </cell>
        </row>
        <row r="138">
          <cell r="F138">
            <v>0</v>
          </cell>
          <cell r="G138">
            <v>0</v>
          </cell>
          <cell r="H138">
            <v>0</v>
          </cell>
        </row>
        <row r="139">
          <cell r="F139">
            <v>0</v>
          </cell>
          <cell r="G139">
            <v>0</v>
          </cell>
          <cell r="H139">
            <v>0</v>
          </cell>
        </row>
        <row r="140">
          <cell r="F140">
            <v>0</v>
          </cell>
          <cell r="G140">
            <v>0</v>
          </cell>
          <cell r="H140">
            <v>0</v>
          </cell>
        </row>
        <row r="141">
          <cell r="F141">
            <v>24214</v>
          </cell>
          <cell r="G141">
            <v>25268.759246702306</v>
          </cell>
          <cell r="H141">
            <v>25693.423474979696</v>
          </cell>
        </row>
        <row r="142">
          <cell r="F142">
            <v>0</v>
          </cell>
          <cell r="G142">
            <v>0</v>
          </cell>
          <cell r="H142">
            <v>0</v>
          </cell>
        </row>
        <row r="143">
          <cell r="F143">
            <v>2090</v>
          </cell>
          <cell r="G143">
            <v>0</v>
          </cell>
          <cell r="H143">
            <v>0</v>
          </cell>
        </row>
        <row r="144">
          <cell r="F144">
            <v>0</v>
          </cell>
          <cell r="G144">
            <v>0</v>
          </cell>
          <cell r="H144">
            <v>0</v>
          </cell>
        </row>
        <row r="145">
          <cell r="F145">
            <v>0</v>
          </cell>
          <cell r="G145">
            <v>0</v>
          </cell>
          <cell r="H145">
            <v>0</v>
          </cell>
        </row>
        <row r="146">
          <cell r="F146">
            <v>26304</v>
          </cell>
          <cell r="G146">
            <v>25268.759246702306</v>
          </cell>
          <cell r="H146">
            <v>25693.423474979696</v>
          </cell>
        </row>
        <row r="147">
          <cell r="F147">
            <v>0</v>
          </cell>
          <cell r="G147">
            <v>0</v>
          </cell>
          <cell r="H147">
            <v>0</v>
          </cell>
        </row>
        <row r="148">
          <cell r="F148">
            <v>21165</v>
          </cell>
          <cell r="G148">
            <v>21165</v>
          </cell>
          <cell r="H148">
            <v>21165</v>
          </cell>
        </row>
        <row r="149">
          <cell r="F149">
            <v>0</v>
          </cell>
          <cell r="G149">
            <v>0</v>
          </cell>
          <cell r="H149">
            <v>0</v>
          </cell>
        </row>
        <row r="150">
          <cell r="F150">
            <v>0</v>
          </cell>
          <cell r="G150">
            <v>0</v>
          </cell>
          <cell r="H150">
            <v>0</v>
          </cell>
        </row>
        <row r="151">
          <cell r="F151">
            <v>0</v>
          </cell>
          <cell r="G151">
            <v>0</v>
          </cell>
          <cell r="H151">
            <v>0</v>
          </cell>
        </row>
        <row r="152">
          <cell r="F152">
            <v>0</v>
          </cell>
          <cell r="G152">
            <v>0</v>
          </cell>
          <cell r="H152">
            <v>0</v>
          </cell>
        </row>
        <row r="153">
          <cell r="F153">
            <v>0</v>
          </cell>
          <cell r="G153">
            <v>0</v>
          </cell>
          <cell r="H153">
            <v>0</v>
          </cell>
        </row>
        <row r="154">
          <cell r="F154">
            <v>0</v>
          </cell>
          <cell r="G154">
            <v>0</v>
          </cell>
          <cell r="H154">
            <v>0</v>
          </cell>
        </row>
        <row r="155">
          <cell r="F155">
            <v>0</v>
          </cell>
          <cell r="G155">
            <v>0</v>
          </cell>
          <cell r="H155">
            <v>0</v>
          </cell>
        </row>
        <row r="156">
          <cell r="F156">
            <v>0</v>
          </cell>
          <cell r="G156">
            <v>0</v>
          </cell>
          <cell r="H156">
            <v>0</v>
          </cell>
        </row>
        <row r="157">
          <cell r="F157">
            <v>0</v>
          </cell>
          <cell r="G157">
            <v>0</v>
          </cell>
          <cell r="H157">
            <v>0</v>
          </cell>
        </row>
        <row r="158">
          <cell r="F158">
            <v>0</v>
          </cell>
          <cell r="G158">
            <v>0</v>
          </cell>
          <cell r="H158">
            <v>0</v>
          </cell>
        </row>
        <row r="159">
          <cell r="F159">
            <v>20188113</v>
          </cell>
          <cell r="G159">
            <v>23284754.669785567</v>
          </cell>
          <cell r="H159">
            <v>25212953.372898743</v>
          </cell>
        </row>
        <row r="160">
          <cell r="F160">
            <v>0</v>
          </cell>
          <cell r="G160">
            <v>0</v>
          </cell>
          <cell r="H160">
            <v>0</v>
          </cell>
        </row>
        <row r="161">
          <cell r="F161">
            <v>568888</v>
          </cell>
          <cell r="G161">
            <v>0</v>
          </cell>
          <cell r="H161">
            <v>0</v>
          </cell>
        </row>
        <row r="162">
          <cell r="F162">
            <v>0</v>
          </cell>
          <cell r="G162">
            <v>0</v>
          </cell>
          <cell r="H162">
            <v>0</v>
          </cell>
        </row>
        <row r="163">
          <cell r="F163">
            <v>96363</v>
          </cell>
          <cell r="G163">
            <v>0</v>
          </cell>
          <cell r="H163">
            <v>0</v>
          </cell>
        </row>
        <row r="164">
          <cell r="F164">
            <v>20853364</v>
          </cell>
          <cell r="G164">
            <v>23284754.669785567</v>
          </cell>
          <cell r="H164">
            <v>25212953.372898743</v>
          </cell>
        </row>
        <row r="165">
          <cell r="F165">
            <v>0</v>
          </cell>
          <cell r="G165">
            <v>0</v>
          </cell>
          <cell r="H165">
            <v>0</v>
          </cell>
        </row>
        <row r="166">
          <cell r="F166">
            <v>44783653</v>
          </cell>
          <cell r="G166">
            <v>46786342</v>
          </cell>
          <cell r="H166">
            <v>48749445</v>
          </cell>
        </row>
        <row r="167">
          <cell r="F167">
            <v>0</v>
          </cell>
          <cell r="G167">
            <v>0</v>
          </cell>
          <cell r="H167">
            <v>0</v>
          </cell>
        </row>
        <row r="168">
          <cell r="F168">
            <v>0</v>
          </cell>
          <cell r="G168">
            <v>0</v>
          </cell>
          <cell r="H168">
            <v>0</v>
          </cell>
        </row>
        <row r="169">
          <cell r="F169">
            <v>0</v>
          </cell>
          <cell r="G169">
            <v>0</v>
          </cell>
          <cell r="H169">
            <v>0</v>
          </cell>
        </row>
        <row r="170">
          <cell r="F170">
            <v>0</v>
          </cell>
          <cell r="G170">
            <v>0</v>
          </cell>
          <cell r="H170">
            <v>0</v>
          </cell>
        </row>
        <row r="171">
          <cell r="F171">
            <v>0</v>
          </cell>
          <cell r="G171">
            <v>0</v>
          </cell>
          <cell r="H171">
            <v>0</v>
          </cell>
        </row>
        <row r="172">
          <cell r="F172">
            <v>0</v>
          </cell>
          <cell r="G172">
            <v>0</v>
          </cell>
          <cell r="H172">
            <v>0</v>
          </cell>
        </row>
        <row r="173">
          <cell r="F173">
            <v>0</v>
          </cell>
          <cell r="G173">
            <v>0</v>
          </cell>
          <cell r="H173">
            <v>0</v>
          </cell>
        </row>
        <row r="174">
          <cell r="F174">
            <v>0</v>
          </cell>
          <cell r="G174">
            <v>0</v>
          </cell>
          <cell r="H174">
            <v>0</v>
          </cell>
        </row>
        <row r="175">
          <cell r="F175">
            <v>0</v>
          </cell>
          <cell r="G175">
            <v>0</v>
          </cell>
          <cell r="H175">
            <v>0</v>
          </cell>
        </row>
        <row r="176">
          <cell r="F176">
            <v>0</v>
          </cell>
          <cell r="G176">
            <v>0</v>
          </cell>
          <cell r="H176">
            <v>0</v>
          </cell>
        </row>
        <row r="177">
          <cell r="F177">
            <v>0</v>
          </cell>
          <cell r="G177">
            <v>0</v>
          </cell>
          <cell r="H177">
            <v>0</v>
          </cell>
        </row>
        <row r="178">
          <cell r="F178">
            <v>0</v>
          </cell>
          <cell r="G178">
            <v>0</v>
          </cell>
          <cell r="H178">
            <v>0</v>
          </cell>
        </row>
        <row r="179">
          <cell r="F179">
            <v>0</v>
          </cell>
          <cell r="G179">
            <v>0</v>
          </cell>
          <cell r="H179">
            <v>0</v>
          </cell>
        </row>
        <row r="180">
          <cell r="F180">
            <v>0</v>
          </cell>
          <cell r="G180">
            <v>0</v>
          </cell>
          <cell r="H180">
            <v>0</v>
          </cell>
        </row>
        <row r="181">
          <cell r="F181">
            <v>0</v>
          </cell>
          <cell r="G181">
            <v>0</v>
          </cell>
          <cell r="H181">
            <v>0</v>
          </cell>
        </row>
        <row r="182">
          <cell r="F182">
            <v>0</v>
          </cell>
          <cell r="G182">
            <v>0</v>
          </cell>
          <cell r="H182">
            <v>0</v>
          </cell>
        </row>
        <row r="183">
          <cell r="F183">
            <v>0</v>
          </cell>
          <cell r="G183">
            <v>0</v>
          </cell>
          <cell r="H183">
            <v>0</v>
          </cell>
        </row>
        <row r="184">
          <cell r="F184">
            <v>0</v>
          </cell>
          <cell r="G184">
            <v>0</v>
          </cell>
          <cell r="H184">
            <v>0</v>
          </cell>
        </row>
        <row r="185">
          <cell r="F185">
            <v>0</v>
          </cell>
          <cell r="G185">
            <v>0</v>
          </cell>
          <cell r="H185">
            <v>0</v>
          </cell>
        </row>
        <row r="186">
          <cell r="F186">
            <v>0</v>
          </cell>
          <cell r="G186">
            <v>0</v>
          </cell>
          <cell r="H186">
            <v>0</v>
          </cell>
        </row>
        <row r="187">
          <cell r="F187">
            <v>0</v>
          </cell>
          <cell r="G187">
            <v>0</v>
          </cell>
          <cell r="H187">
            <v>0</v>
          </cell>
        </row>
        <row r="188">
          <cell r="F188">
            <v>0</v>
          </cell>
          <cell r="G188">
            <v>0</v>
          </cell>
          <cell r="H188">
            <v>0</v>
          </cell>
        </row>
        <row r="189">
          <cell r="F189">
            <v>0</v>
          </cell>
          <cell r="G189">
            <v>0</v>
          </cell>
          <cell r="H189">
            <v>0</v>
          </cell>
        </row>
        <row r="190">
          <cell r="F190">
            <v>0</v>
          </cell>
          <cell r="G190">
            <v>0</v>
          </cell>
          <cell r="H190">
            <v>0</v>
          </cell>
        </row>
        <row r="191">
          <cell r="F191">
            <v>0</v>
          </cell>
          <cell r="G191">
            <v>0</v>
          </cell>
          <cell r="H191">
            <v>0</v>
          </cell>
        </row>
        <row r="192">
          <cell r="F192">
            <v>0</v>
          </cell>
          <cell r="G192">
            <v>0</v>
          </cell>
          <cell r="H192">
            <v>0</v>
          </cell>
        </row>
        <row r="193">
          <cell r="F193">
            <v>0</v>
          </cell>
          <cell r="G193">
            <v>0</v>
          </cell>
          <cell r="H193">
            <v>0</v>
          </cell>
        </row>
        <row r="194">
          <cell r="F194">
            <v>0</v>
          </cell>
          <cell r="G194">
            <v>0</v>
          </cell>
          <cell r="H194">
            <v>0</v>
          </cell>
        </row>
        <row r="195">
          <cell r="F195">
            <v>-1433989</v>
          </cell>
          <cell r="G195">
            <v>0</v>
          </cell>
          <cell r="H195">
            <v>0</v>
          </cell>
        </row>
        <row r="196">
          <cell r="F196">
            <v>20806992</v>
          </cell>
          <cell r="G196">
            <v>0</v>
          </cell>
          <cell r="H196">
            <v>0</v>
          </cell>
        </row>
        <row r="197">
          <cell r="F197">
            <v>0</v>
          </cell>
          <cell r="G197">
            <v>0</v>
          </cell>
          <cell r="H197">
            <v>0</v>
          </cell>
        </row>
        <row r="198">
          <cell r="F198">
            <v>0</v>
          </cell>
          <cell r="G198">
            <v>0</v>
          </cell>
          <cell r="H198">
            <v>0</v>
          </cell>
        </row>
        <row r="199">
          <cell r="F199">
            <v>366442366.41683167</v>
          </cell>
          <cell r="G199">
            <v>345709652.53594607</v>
          </cell>
          <cell r="H199">
            <v>360554699.7273978</v>
          </cell>
        </row>
        <row r="200">
          <cell r="F200">
            <v>104646826.0980107</v>
          </cell>
          <cell r="G200">
            <v>122261442.46999997</v>
          </cell>
          <cell r="H200">
            <v>122000360.16</v>
          </cell>
        </row>
        <row r="201">
          <cell r="F201">
            <v>412645469.44515759</v>
          </cell>
          <cell r="G201">
            <v>386668227.88999999</v>
          </cell>
          <cell r="H201">
            <v>385239028.2299999</v>
          </cell>
        </row>
        <row r="202">
          <cell r="F202">
            <v>75231385.210000008</v>
          </cell>
          <cell r="G202">
            <v>54014606.389079452</v>
          </cell>
          <cell r="H202">
            <v>52495548.679399163</v>
          </cell>
        </row>
        <row r="203">
          <cell r="F203">
            <v>0</v>
          </cell>
          <cell r="G203">
            <v>0</v>
          </cell>
          <cell r="H203">
            <v>0</v>
          </cell>
        </row>
        <row r="204">
          <cell r="F204">
            <v>102028079.61</v>
          </cell>
          <cell r="G204">
            <v>143823391</v>
          </cell>
          <cell r="H204">
            <v>144005361</v>
          </cell>
        </row>
        <row r="205">
          <cell r="F205">
            <v>76080323</v>
          </cell>
          <cell r="G205">
            <v>52938358</v>
          </cell>
          <cell r="H205">
            <v>54901461</v>
          </cell>
        </row>
        <row r="206">
          <cell r="F206">
            <v>178108402.61000001</v>
          </cell>
          <cell r="G206">
            <v>196761749</v>
          </cell>
          <cell r="H206">
            <v>198906822</v>
          </cell>
        </row>
        <row r="207">
          <cell r="F207">
            <v>0</v>
          </cell>
          <cell r="G207">
            <v>0</v>
          </cell>
          <cell r="H207">
            <v>0</v>
          </cell>
        </row>
        <row r="208">
          <cell r="F208">
            <v>0</v>
          </cell>
          <cell r="G208">
            <v>0</v>
          </cell>
          <cell r="H208">
            <v>0</v>
          </cell>
        </row>
        <row r="209">
          <cell r="F209">
            <v>0</v>
          </cell>
          <cell r="G209">
            <v>0</v>
          </cell>
          <cell r="H209">
            <v>0</v>
          </cell>
        </row>
        <row r="210">
          <cell r="F210">
            <v>0</v>
          </cell>
          <cell r="G210">
            <v>0</v>
          </cell>
          <cell r="H210">
            <v>0</v>
          </cell>
        </row>
        <row r="211">
          <cell r="F211">
            <v>0</v>
          </cell>
          <cell r="G211">
            <v>0</v>
          </cell>
          <cell r="H211">
            <v>0</v>
          </cell>
        </row>
        <row r="212">
          <cell r="F212">
            <v>0</v>
          </cell>
          <cell r="G212">
            <v>0</v>
          </cell>
          <cell r="H212">
            <v>0</v>
          </cell>
        </row>
        <row r="213">
          <cell r="F213">
            <v>0</v>
          </cell>
          <cell r="G213">
            <v>0</v>
          </cell>
          <cell r="H213">
            <v>0</v>
          </cell>
        </row>
        <row r="214">
          <cell r="F214">
            <v>0</v>
          </cell>
          <cell r="G214">
            <v>0</v>
          </cell>
          <cell r="H214">
            <v>0</v>
          </cell>
        </row>
        <row r="215">
          <cell r="F215">
            <v>0</v>
          </cell>
          <cell r="G215">
            <v>0</v>
          </cell>
          <cell r="H215">
            <v>0</v>
          </cell>
        </row>
        <row r="216">
          <cell r="F216">
            <v>0</v>
          </cell>
          <cell r="G216">
            <v>0</v>
          </cell>
          <cell r="H216">
            <v>0</v>
          </cell>
        </row>
        <row r="217">
          <cell r="F217">
            <v>0</v>
          </cell>
          <cell r="G217">
            <v>0</v>
          </cell>
          <cell r="H217">
            <v>0</v>
          </cell>
        </row>
        <row r="218">
          <cell r="F218">
            <v>0</v>
          </cell>
          <cell r="G218">
            <v>0</v>
          </cell>
          <cell r="H218">
            <v>0</v>
          </cell>
        </row>
        <row r="219">
          <cell r="F219">
            <v>0</v>
          </cell>
          <cell r="G219">
            <v>0</v>
          </cell>
          <cell r="H219">
            <v>0</v>
          </cell>
        </row>
        <row r="220">
          <cell r="F220">
            <v>0</v>
          </cell>
          <cell r="G220">
            <v>0</v>
          </cell>
          <cell r="H220">
            <v>0</v>
          </cell>
        </row>
        <row r="221">
          <cell r="F221">
            <v>0</v>
          </cell>
          <cell r="G221">
            <v>0</v>
          </cell>
          <cell r="H221">
            <v>0</v>
          </cell>
        </row>
        <row r="222">
          <cell r="F222">
            <v>0</v>
          </cell>
          <cell r="G222">
            <v>0</v>
          </cell>
          <cell r="H222">
            <v>0</v>
          </cell>
        </row>
        <row r="223">
          <cell r="F223">
            <v>0</v>
          </cell>
          <cell r="G223">
            <v>0</v>
          </cell>
          <cell r="H223">
            <v>0</v>
          </cell>
        </row>
        <row r="224">
          <cell r="F224">
            <v>0</v>
          </cell>
          <cell r="G224">
            <v>0</v>
          </cell>
          <cell r="H224">
            <v>0</v>
          </cell>
        </row>
        <row r="225">
          <cell r="F225">
            <v>0</v>
          </cell>
          <cell r="G225">
            <v>0</v>
          </cell>
          <cell r="H225">
            <v>0</v>
          </cell>
        </row>
        <row r="226">
          <cell r="F226">
            <v>0</v>
          </cell>
          <cell r="G226">
            <v>0</v>
          </cell>
          <cell r="H226">
            <v>0</v>
          </cell>
        </row>
        <row r="227">
          <cell r="F227">
            <v>0</v>
          </cell>
          <cell r="G227">
            <v>0</v>
          </cell>
          <cell r="H227">
            <v>0</v>
          </cell>
        </row>
        <row r="228">
          <cell r="F228">
            <v>0</v>
          </cell>
          <cell r="G228">
            <v>0</v>
          </cell>
          <cell r="H228">
            <v>0</v>
          </cell>
        </row>
        <row r="229">
          <cell r="F229">
            <v>0</v>
          </cell>
          <cell r="G229">
            <v>0</v>
          </cell>
          <cell r="H229">
            <v>0</v>
          </cell>
        </row>
        <row r="230">
          <cell r="F230">
            <v>0</v>
          </cell>
          <cell r="G230">
            <v>0</v>
          </cell>
          <cell r="H230">
            <v>0</v>
          </cell>
        </row>
        <row r="231">
          <cell r="F231">
            <v>0</v>
          </cell>
          <cell r="G231">
            <v>0</v>
          </cell>
          <cell r="H231">
            <v>0</v>
          </cell>
        </row>
        <row r="232">
          <cell r="F232">
            <v>0</v>
          </cell>
          <cell r="G232">
            <v>0</v>
          </cell>
          <cell r="H232">
            <v>0</v>
          </cell>
        </row>
        <row r="233">
          <cell r="F233">
            <v>0</v>
          </cell>
          <cell r="G233">
            <v>0</v>
          </cell>
          <cell r="H233">
            <v>0</v>
          </cell>
        </row>
        <row r="234">
          <cell r="F234">
            <v>0</v>
          </cell>
          <cell r="G234">
            <v>0</v>
          </cell>
          <cell r="H234">
            <v>0</v>
          </cell>
        </row>
        <row r="235">
          <cell r="F235">
            <v>0</v>
          </cell>
          <cell r="G235">
            <v>0</v>
          </cell>
          <cell r="H235">
            <v>0</v>
          </cell>
        </row>
        <row r="236">
          <cell r="F236">
            <v>0</v>
          </cell>
          <cell r="G236">
            <v>0</v>
          </cell>
          <cell r="H236">
            <v>0</v>
          </cell>
        </row>
        <row r="237">
          <cell r="F237">
            <v>0</v>
          </cell>
          <cell r="G237">
            <v>0</v>
          </cell>
          <cell r="H237">
            <v>0</v>
          </cell>
        </row>
        <row r="238">
          <cell r="F238">
            <v>12201566</v>
          </cell>
          <cell r="G238">
            <v>16624532.299999999</v>
          </cell>
          <cell r="H238">
            <v>16387268.370000001</v>
          </cell>
        </row>
        <row r="239">
          <cell r="F239">
            <v>0</v>
          </cell>
          <cell r="G239">
            <v>0</v>
          </cell>
          <cell r="H239">
            <v>0</v>
          </cell>
        </row>
        <row r="240">
          <cell r="F240">
            <v>0</v>
          </cell>
          <cell r="G240">
            <v>0</v>
          </cell>
          <cell r="H240">
            <v>0</v>
          </cell>
        </row>
        <row r="241">
          <cell r="F241">
            <v>0</v>
          </cell>
          <cell r="G241">
            <v>0</v>
          </cell>
          <cell r="H241">
            <v>0</v>
          </cell>
        </row>
        <row r="242">
          <cell r="F242">
            <v>17122316</v>
          </cell>
          <cell r="G242">
            <v>16134765.069999997</v>
          </cell>
          <cell r="H242">
            <v>16013605.689999999</v>
          </cell>
        </row>
        <row r="243">
          <cell r="F243">
            <v>29323882</v>
          </cell>
          <cell r="G243">
            <v>32759297.369999997</v>
          </cell>
          <cell r="H243">
            <v>32400874.060000002</v>
          </cell>
        </row>
        <row r="244">
          <cell r="F244">
            <v>0</v>
          </cell>
          <cell r="G244">
            <v>0</v>
          </cell>
          <cell r="H244">
            <v>0</v>
          </cell>
        </row>
        <row r="245">
          <cell r="F245">
            <v>3395528</v>
          </cell>
          <cell r="G245">
            <v>3579736</v>
          </cell>
          <cell r="H245">
            <v>3552855</v>
          </cell>
        </row>
        <row r="246">
          <cell r="F246">
            <v>0</v>
          </cell>
          <cell r="G246">
            <v>0</v>
          </cell>
          <cell r="H246">
            <v>0</v>
          </cell>
        </row>
        <row r="247">
          <cell r="F247">
            <v>167408</v>
          </cell>
          <cell r="G247">
            <v>159342.73000000001</v>
          </cell>
          <cell r="H247">
            <v>154975.35999999999</v>
          </cell>
        </row>
        <row r="248">
          <cell r="F248">
            <v>0</v>
          </cell>
          <cell r="G248">
            <v>0</v>
          </cell>
          <cell r="H248">
            <v>0</v>
          </cell>
        </row>
        <row r="249">
          <cell r="F249">
            <v>0</v>
          </cell>
          <cell r="G249">
            <v>0</v>
          </cell>
          <cell r="H249">
            <v>0</v>
          </cell>
        </row>
        <row r="250">
          <cell r="F250">
            <v>0</v>
          </cell>
          <cell r="G250">
            <v>0</v>
          </cell>
          <cell r="H250">
            <v>0</v>
          </cell>
        </row>
        <row r="251">
          <cell r="F251">
            <v>859949</v>
          </cell>
          <cell r="G251">
            <v>776774.95</v>
          </cell>
          <cell r="H251">
            <v>776774.95</v>
          </cell>
        </row>
        <row r="252">
          <cell r="F252">
            <v>1027357</v>
          </cell>
          <cell r="G252">
            <v>936117.67999999982</v>
          </cell>
          <cell r="H252">
            <v>931750.31</v>
          </cell>
        </row>
        <row r="253">
          <cell r="F253">
            <v>0</v>
          </cell>
          <cell r="G253">
            <v>0</v>
          </cell>
          <cell r="H253">
            <v>0</v>
          </cell>
        </row>
        <row r="254">
          <cell r="F254">
            <v>171161</v>
          </cell>
          <cell r="G254">
            <v>172339</v>
          </cell>
          <cell r="H254">
            <v>172339</v>
          </cell>
        </row>
        <row r="255">
          <cell r="F255">
            <v>0</v>
          </cell>
          <cell r="G255">
            <v>0</v>
          </cell>
          <cell r="H255">
            <v>0</v>
          </cell>
        </row>
        <row r="256">
          <cell r="F256">
            <v>61516.109690600002</v>
          </cell>
          <cell r="G256">
            <v>44484.78</v>
          </cell>
          <cell r="H256">
            <v>32937.399999999994</v>
          </cell>
        </row>
        <row r="257">
          <cell r="F257">
            <v>0</v>
          </cell>
          <cell r="G257">
            <v>0</v>
          </cell>
          <cell r="H257">
            <v>0</v>
          </cell>
        </row>
        <row r="258">
          <cell r="F258">
            <v>0</v>
          </cell>
          <cell r="G258">
            <v>0</v>
          </cell>
          <cell r="H258">
            <v>0</v>
          </cell>
        </row>
        <row r="259">
          <cell r="F259">
            <v>0</v>
          </cell>
          <cell r="G259">
            <v>0</v>
          </cell>
          <cell r="H259">
            <v>0</v>
          </cell>
        </row>
        <row r="260">
          <cell r="F260">
            <v>34019.620309400001</v>
          </cell>
          <cell r="G260">
            <v>24429.3</v>
          </cell>
          <cell r="H260">
            <v>19543.440000000002</v>
          </cell>
        </row>
        <row r="261">
          <cell r="F261">
            <v>95535.73000000001</v>
          </cell>
          <cell r="G261">
            <v>68914.080000000002</v>
          </cell>
          <cell r="H261">
            <v>52480.84</v>
          </cell>
        </row>
        <row r="262">
          <cell r="F262">
            <v>0</v>
          </cell>
          <cell r="G262">
            <v>0</v>
          </cell>
          <cell r="H262">
            <v>0</v>
          </cell>
        </row>
        <row r="263">
          <cell r="F263">
            <v>6776.8700000000008</v>
          </cell>
          <cell r="G263">
            <v>5420</v>
          </cell>
          <cell r="H263">
            <v>4336</v>
          </cell>
        </row>
        <row r="264">
          <cell r="F264">
            <v>0</v>
          </cell>
          <cell r="G264">
            <v>0</v>
          </cell>
          <cell r="H264">
            <v>0</v>
          </cell>
        </row>
        <row r="265">
          <cell r="F265">
            <v>0</v>
          </cell>
          <cell r="G265">
            <v>0</v>
          </cell>
          <cell r="H265">
            <v>0</v>
          </cell>
        </row>
        <row r="266">
          <cell r="F266">
            <v>0</v>
          </cell>
          <cell r="G266">
            <v>0</v>
          </cell>
          <cell r="H266">
            <v>0</v>
          </cell>
        </row>
        <row r="267">
          <cell r="F267">
            <v>0</v>
          </cell>
          <cell r="G267">
            <v>0</v>
          </cell>
          <cell r="H267">
            <v>0</v>
          </cell>
        </row>
        <row r="268">
          <cell r="F268">
            <v>0</v>
          </cell>
          <cell r="G268">
            <v>0</v>
          </cell>
          <cell r="H268">
            <v>0</v>
          </cell>
        </row>
        <row r="269">
          <cell r="F269">
            <v>0</v>
          </cell>
          <cell r="G269">
            <v>0</v>
          </cell>
          <cell r="H269">
            <v>0</v>
          </cell>
        </row>
        <row r="270">
          <cell r="F270">
            <v>0</v>
          </cell>
          <cell r="G270">
            <v>0</v>
          </cell>
          <cell r="H270">
            <v>0</v>
          </cell>
        </row>
        <row r="271">
          <cell r="F271">
            <v>0</v>
          </cell>
          <cell r="G271">
            <v>0</v>
          </cell>
          <cell r="H271">
            <v>0</v>
          </cell>
        </row>
        <row r="272">
          <cell r="F272">
            <v>0</v>
          </cell>
          <cell r="G272">
            <v>0</v>
          </cell>
          <cell r="H272">
            <v>0</v>
          </cell>
        </row>
        <row r="273">
          <cell r="F273">
            <v>0</v>
          </cell>
          <cell r="G273">
            <v>0</v>
          </cell>
          <cell r="H273">
            <v>0</v>
          </cell>
        </row>
        <row r="274">
          <cell r="F274">
            <v>52514</v>
          </cell>
          <cell r="G274">
            <v>56459.670000000013</v>
          </cell>
          <cell r="H274">
            <v>55342.07</v>
          </cell>
        </row>
        <row r="275">
          <cell r="F275">
            <v>0</v>
          </cell>
          <cell r="G275">
            <v>0</v>
          </cell>
          <cell r="H275">
            <v>0</v>
          </cell>
        </row>
        <row r="276">
          <cell r="F276">
            <v>-36</v>
          </cell>
          <cell r="G276">
            <v>27017.749999999993</v>
          </cell>
          <cell r="H276">
            <v>27017.749999999993</v>
          </cell>
        </row>
        <row r="277">
          <cell r="F277">
            <v>0</v>
          </cell>
          <cell r="G277">
            <v>0</v>
          </cell>
          <cell r="H277">
            <v>0</v>
          </cell>
        </row>
        <row r="278">
          <cell r="F278">
            <v>775489</v>
          </cell>
          <cell r="G278">
            <v>674546.04</v>
          </cell>
          <cell r="H278">
            <v>674546.04</v>
          </cell>
        </row>
        <row r="279">
          <cell r="F279">
            <v>827967</v>
          </cell>
          <cell r="G279">
            <v>758023.46</v>
          </cell>
          <cell r="H279">
            <v>756905.8600000001</v>
          </cell>
        </row>
        <row r="280">
          <cell r="F280">
            <v>0</v>
          </cell>
          <cell r="G280">
            <v>0</v>
          </cell>
          <cell r="H280">
            <v>0</v>
          </cell>
        </row>
        <row r="281">
          <cell r="F281">
            <v>148998</v>
          </cell>
          <cell r="G281">
            <v>149658</v>
          </cell>
          <cell r="H281">
            <v>149658</v>
          </cell>
        </row>
        <row r="282">
          <cell r="F282">
            <v>0</v>
          </cell>
          <cell r="G282">
            <v>0</v>
          </cell>
          <cell r="H282">
            <v>0</v>
          </cell>
        </row>
        <row r="283">
          <cell r="F283">
            <v>0</v>
          </cell>
          <cell r="G283">
            <v>0</v>
          </cell>
          <cell r="H283">
            <v>0</v>
          </cell>
        </row>
        <row r="284">
          <cell r="F284">
            <v>0</v>
          </cell>
          <cell r="G284">
            <v>0</v>
          </cell>
          <cell r="H284">
            <v>0</v>
          </cell>
        </row>
        <row r="285">
          <cell r="F285">
            <v>0</v>
          </cell>
          <cell r="G285">
            <v>0</v>
          </cell>
          <cell r="H285">
            <v>0</v>
          </cell>
        </row>
        <row r="286">
          <cell r="F286">
            <v>0</v>
          </cell>
          <cell r="G286">
            <v>0</v>
          </cell>
          <cell r="H286">
            <v>0</v>
          </cell>
        </row>
        <row r="287">
          <cell r="F287">
            <v>0</v>
          </cell>
          <cell r="G287">
            <v>0</v>
          </cell>
          <cell r="H287">
            <v>0</v>
          </cell>
        </row>
        <row r="288">
          <cell r="F288">
            <v>0</v>
          </cell>
          <cell r="G288">
            <v>0</v>
          </cell>
          <cell r="H288">
            <v>0</v>
          </cell>
        </row>
        <row r="289">
          <cell r="F289">
            <v>0</v>
          </cell>
          <cell r="G289">
            <v>0</v>
          </cell>
          <cell r="H289">
            <v>0</v>
          </cell>
        </row>
        <row r="290">
          <cell r="F290">
            <v>0</v>
          </cell>
          <cell r="G290">
            <v>0</v>
          </cell>
          <cell r="H290">
            <v>0</v>
          </cell>
        </row>
        <row r="291">
          <cell r="F291">
            <v>0</v>
          </cell>
          <cell r="G291">
            <v>0</v>
          </cell>
          <cell r="H291">
            <v>0</v>
          </cell>
        </row>
        <row r="292">
          <cell r="F292">
            <v>0</v>
          </cell>
          <cell r="G292">
            <v>0</v>
          </cell>
          <cell r="H292">
            <v>0</v>
          </cell>
        </row>
        <row r="293">
          <cell r="F293">
            <v>0</v>
          </cell>
          <cell r="G293">
            <v>0</v>
          </cell>
          <cell r="H293">
            <v>0</v>
          </cell>
        </row>
        <row r="294">
          <cell r="F294">
            <v>0</v>
          </cell>
          <cell r="G294">
            <v>0</v>
          </cell>
          <cell r="H294">
            <v>0</v>
          </cell>
        </row>
        <row r="295">
          <cell r="F295">
            <v>0</v>
          </cell>
          <cell r="G295">
            <v>0</v>
          </cell>
          <cell r="H295">
            <v>0</v>
          </cell>
        </row>
        <row r="296">
          <cell r="F296">
            <v>0</v>
          </cell>
          <cell r="G296">
            <v>0</v>
          </cell>
          <cell r="H296">
            <v>0</v>
          </cell>
        </row>
        <row r="297">
          <cell r="F297">
            <v>0</v>
          </cell>
          <cell r="G297">
            <v>0</v>
          </cell>
          <cell r="H297">
            <v>0</v>
          </cell>
        </row>
        <row r="298">
          <cell r="F298">
            <v>0</v>
          </cell>
          <cell r="G298">
            <v>0</v>
          </cell>
          <cell r="H298">
            <v>0</v>
          </cell>
        </row>
        <row r="299">
          <cell r="F299">
            <v>0</v>
          </cell>
          <cell r="G299">
            <v>0</v>
          </cell>
          <cell r="H299">
            <v>0</v>
          </cell>
        </row>
        <row r="300">
          <cell r="F300">
            <v>0</v>
          </cell>
          <cell r="G300">
            <v>0</v>
          </cell>
          <cell r="H300">
            <v>0</v>
          </cell>
        </row>
        <row r="301">
          <cell r="F301">
            <v>80745</v>
          </cell>
          <cell r="G301">
            <v>79346.597699999998</v>
          </cell>
          <cell r="H301">
            <v>78206.012319999994</v>
          </cell>
        </row>
        <row r="302">
          <cell r="F302">
            <v>0</v>
          </cell>
          <cell r="G302">
            <v>0</v>
          </cell>
          <cell r="H302">
            <v>0</v>
          </cell>
        </row>
        <row r="303">
          <cell r="F303">
            <v>0</v>
          </cell>
          <cell r="G303">
            <v>0</v>
          </cell>
          <cell r="H303">
            <v>0</v>
          </cell>
        </row>
        <row r="304">
          <cell r="F304">
            <v>0</v>
          </cell>
          <cell r="G304">
            <v>0</v>
          </cell>
          <cell r="H304">
            <v>0</v>
          </cell>
        </row>
        <row r="305">
          <cell r="F305">
            <v>0</v>
          </cell>
          <cell r="G305">
            <v>0</v>
          </cell>
          <cell r="H305">
            <v>0</v>
          </cell>
        </row>
        <row r="306">
          <cell r="F306">
            <v>80745</v>
          </cell>
          <cell r="G306">
            <v>79346.597699999998</v>
          </cell>
          <cell r="H306">
            <v>78206.012319999994</v>
          </cell>
        </row>
        <row r="307">
          <cell r="F307">
            <v>0</v>
          </cell>
          <cell r="G307">
            <v>0</v>
          </cell>
          <cell r="H307">
            <v>0</v>
          </cell>
        </row>
        <row r="308">
          <cell r="F308">
            <v>146691</v>
          </cell>
          <cell r="G308">
            <v>146691</v>
          </cell>
          <cell r="H308">
            <v>146691</v>
          </cell>
        </row>
        <row r="309">
          <cell r="F309">
            <v>0</v>
          </cell>
          <cell r="G309">
            <v>0</v>
          </cell>
          <cell r="H309">
            <v>0</v>
          </cell>
        </row>
        <row r="310">
          <cell r="F310">
            <v>43701</v>
          </cell>
          <cell r="G310">
            <v>36709.64</v>
          </cell>
          <cell r="H310">
            <v>36709.64</v>
          </cell>
        </row>
        <row r="311">
          <cell r="F311">
            <v>0</v>
          </cell>
          <cell r="G311">
            <v>0</v>
          </cell>
          <cell r="H311">
            <v>0</v>
          </cell>
        </row>
        <row r="312">
          <cell r="F312">
            <v>0</v>
          </cell>
          <cell r="G312">
            <v>0</v>
          </cell>
          <cell r="H312">
            <v>0</v>
          </cell>
        </row>
        <row r="313">
          <cell r="F313">
            <v>0</v>
          </cell>
          <cell r="G313">
            <v>0</v>
          </cell>
          <cell r="H313">
            <v>0</v>
          </cell>
        </row>
        <row r="314">
          <cell r="F314">
            <v>0</v>
          </cell>
          <cell r="G314">
            <v>0</v>
          </cell>
          <cell r="H314">
            <v>0</v>
          </cell>
        </row>
        <row r="315">
          <cell r="F315">
            <v>43701</v>
          </cell>
          <cell r="G315">
            <v>36709.64</v>
          </cell>
          <cell r="H315">
            <v>36709.64</v>
          </cell>
        </row>
        <row r="316">
          <cell r="F316">
            <v>0</v>
          </cell>
          <cell r="G316">
            <v>0</v>
          </cell>
          <cell r="H316">
            <v>0</v>
          </cell>
        </row>
        <row r="317">
          <cell r="F317">
            <v>517921</v>
          </cell>
          <cell r="G317">
            <v>565082</v>
          </cell>
          <cell r="H317">
            <v>565082</v>
          </cell>
        </row>
        <row r="318">
          <cell r="F318">
            <v>0</v>
          </cell>
          <cell r="G318">
            <v>0</v>
          </cell>
          <cell r="H318">
            <v>0</v>
          </cell>
        </row>
        <row r="319">
          <cell r="F319">
            <v>340767.31000000006</v>
          </cell>
          <cell r="G319">
            <v>-4010225.3000000007</v>
          </cell>
          <cell r="H319">
            <v>-3710178.25</v>
          </cell>
        </row>
        <row r="320">
          <cell r="F320">
            <v>165057.12000000002</v>
          </cell>
          <cell r="G320">
            <v>0</v>
          </cell>
          <cell r="H320">
            <v>0</v>
          </cell>
        </row>
        <row r="321">
          <cell r="F321">
            <v>0</v>
          </cell>
          <cell r="G321">
            <v>0</v>
          </cell>
          <cell r="H321">
            <v>0</v>
          </cell>
        </row>
        <row r="322">
          <cell r="F322">
            <v>12936314.539690599</v>
          </cell>
          <cell r="G322">
            <v>12874594.18</v>
          </cell>
          <cell r="H322">
            <v>12865002.880000001</v>
          </cell>
        </row>
        <row r="323">
          <cell r="F323">
            <v>-36</v>
          </cell>
          <cell r="G323">
            <v>27017.749999999993</v>
          </cell>
          <cell r="H323">
            <v>27017.749999999993</v>
          </cell>
        </row>
        <row r="324">
          <cell r="F324">
            <v>124446</v>
          </cell>
          <cell r="G324">
            <v>116056.2377</v>
          </cell>
          <cell r="H324">
            <v>114915.65231999999</v>
          </cell>
        </row>
        <row r="325">
          <cell r="F325">
            <v>18791773.620309401</v>
          </cell>
          <cell r="G325">
            <v>17610515.359999996</v>
          </cell>
          <cell r="H325">
            <v>17484470.120000001</v>
          </cell>
        </row>
        <row r="326">
          <cell r="F326">
            <v>31399187.73</v>
          </cell>
          <cell r="G326">
            <v>34638408.827699997</v>
          </cell>
          <cell r="H326">
            <v>34256926.722319998</v>
          </cell>
        </row>
        <row r="327">
          <cell r="F327">
            <v>0</v>
          </cell>
          <cell r="G327">
            <v>0</v>
          </cell>
          <cell r="H327">
            <v>0</v>
          </cell>
        </row>
        <row r="328">
          <cell r="F328">
            <v>3722463.87</v>
          </cell>
          <cell r="G328">
            <v>3907153</v>
          </cell>
          <cell r="H328">
            <v>3879188</v>
          </cell>
        </row>
        <row r="329">
          <cell r="F329">
            <v>664612</v>
          </cell>
          <cell r="G329">
            <v>711773</v>
          </cell>
          <cell r="H329">
            <v>711773</v>
          </cell>
        </row>
        <row r="330">
          <cell r="F330">
            <v>4387075.87</v>
          </cell>
          <cell r="G330">
            <v>4618926</v>
          </cell>
          <cell r="H330">
            <v>4590961</v>
          </cell>
        </row>
        <row r="331">
          <cell r="F331">
            <v>0</v>
          </cell>
          <cell r="G331">
            <v>0</v>
          </cell>
          <cell r="H331">
            <v>0</v>
          </cell>
        </row>
        <row r="332">
          <cell r="F332">
            <v>0</v>
          </cell>
          <cell r="G332">
            <v>0</v>
          </cell>
          <cell r="H332">
            <v>0</v>
          </cell>
        </row>
        <row r="333">
          <cell r="F333">
            <v>0</v>
          </cell>
          <cell r="G333">
            <v>0</v>
          </cell>
          <cell r="H333">
            <v>0</v>
          </cell>
        </row>
        <row r="334">
          <cell r="F334">
            <v>0</v>
          </cell>
          <cell r="G334">
            <v>0</v>
          </cell>
          <cell r="H334">
            <v>0</v>
          </cell>
        </row>
        <row r="335">
          <cell r="F335">
            <v>0</v>
          </cell>
          <cell r="G335">
            <v>0</v>
          </cell>
          <cell r="H335">
            <v>0</v>
          </cell>
        </row>
        <row r="336">
          <cell r="F336">
            <v>0</v>
          </cell>
          <cell r="G336">
            <v>0</v>
          </cell>
          <cell r="H336">
            <v>0</v>
          </cell>
        </row>
        <row r="337">
          <cell r="F337">
            <v>0</v>
          </cell>
          <cell r="G337">
            <v>0</v>
          </cell>
          <cell r="H337">
            <v>0</v>
          </cell>
        </row>
        <row r="338">
          <cell r="F338">
            <v>0</v>
          </cell>
          <cell r="G338">
            <v>0</v>
          </cell>
          <cell r="H338">
            <v>0</v>
          </cell>
        </row>
        <row r="339">
          <cell r="F339">
            <v>0</v>
          </cell>
          <cell r="G339">
            <v>0</v>
          </cell>
          <cell r="H339">
            <v>0</v>
          </cell>
        </row>
        <row r="340">
          <cell r="F340">
            <v>0</v>
          </cell>
          <cell r="G340">
            <v>0</v>
          </cell>
          <cell r="H340">
            <v>0</v>
          </cell>
        </row>
        <row r="341">
          <cell r="F341">
            <v>0</v>
          </cell>
          <cell r="G341">
            <v>0</v>
          </cell>
          <cell r="H341">
            <v>0</v>
          </cell>
        </row>
        <row r="342">
          <cell r="F342">
            <v>0</v>
          </cell>
          <cell r="G342">
            <v>0</v>
          </cell>
          <cell r="H342">
            <v>0</v>
          </cell>
        </row>
        <row r="343">
          <cell r="F343">
            <v>0</v>
          </cell>
          <cell r="G343">
            <v>0</v>
          </cell>
          <cell r="H343">
            <v>0</v>
          </cell>
        </row>
        <row r="344">
          <cell r="F344">
            <v>0</v>
          </cell>
          <cell r="G344">
            <v>0</v>
          </cell>
          <cell r="H344">
            <v>0</v>
          </cell>
        </row>
        <row r="345">
          <cell r="F345">
            <v>0</v>
          </cell>
          <cell r="G345">
            <v>0</v>
          </cell>
          <cell r="H345">
            <v>0</v>
          </cell>
        </row>
        <row r="346">
          <cell r="F346">
            <v>0</v>
          </cell>
          <cell r="G346">
            <v>0</v>
          </cell>
          <cell r="H346">
            <v>0</v>
          </cell>
        </row>
        <row r="347">
          <cell r="F347">
            <v>0</v>
          </cell>
          <cell r="G347">
            <v>0</v>
          </cell>
          <cell r="H347">
            <v>0</v>
          </cell>
        </row>
        <row r="348">
          <cell r="F348">
            <v>0</v>
          </cell>
          <cell r="G348">
            <v>0</v>
          </cell>
          <cell r="H348">
            <v>0</v>
          </cell>
        </row>
        <row r="349">
          <cell r="F349">
            <v>0</v>
          </cell>
          <cell r="G349">
            <v>0</v>
          </cell>
          <cell r="H349">
            <v>0</v>
          </cell>
        </row>
        <row r="350">
          <cell r="F350">
            <v>0</v>
          </cell>
          <cell r="G350">
            <v>0</v>
          </cell>
          <cell r="H350">
            <v>0</v>
          </cell>
        </row>
        <row r="351">
          <cell r="F351">
            <v>0</v>
          </cell>
          <cell r="G351">
            <v>0</v>
          </cell>
          <cell r="H351">
            <v>0</v>
          </cell>
        </row>
        <row r="352">
          <cell r="F352">
            <v>0</v>
          </cell>
          <cell r="G352">
            <v>0</v>
          </cell>
          <cell r="H352">
            <v>0</v>
          </cell>
        </row>
        <row r="353">
          <cell r="F353">
            <v>0</v>
          </cell>
          <cell r="G353">
            <v>0</v>
          </cell>
          <cell r="H353">
            <v>0</v>
          </cell>
        </row>
        <row r="354">
          <cell r="F354">
            <v>0</v>
          </cell>
          <cell r="G354">
            <v>0</v>
          </cell>
          <cell r="H354">
            <v>0</v>
          </cell>
        </row>
        <row r="355">
          <cell r="F355">
            <v>0</v>
          </cell>
          <cell r="G355">
            <v>0</v>
          </cell>
          <cell r="H355">
            <v>0</v>
          </cell>
        </row>
        <row r="356">
          <cell r="F356">
            <v>0</v>
          </cell>
          <cell r="G356">
            <v>0</v>
          </cell>
          <cell r="H356">
            <v>0</v>
          </cell>
        </row>
        <row r="357">
          <cell r="F357">
            <v>0</v>
          </cell>
          <cell r="G357">
            <v>0</v>
          </cell>
          <cell r="H357">
            <v>0</v>
          </cell>
        </row>
        <row r="358">
          <cell r="F358">
            <v>0</v>
          </cell>
          <cell r="G358">
            <v>0</v>
          </cell>
          <cell r="H358">
            <v>0</v>
          </cell>
        </row>
        <row r="359">
          <cell r="F359">
            <v>0</v>
          </cell>
          <cell r="G359">
            <v>0</v>
          </cell>
          <cell r="H359">
            <v>0</v>
          </cell>
        </row>
        <row r="360">
          <cell r="F360">
            <v>0</v>
          </cell>
          <cell r="G360">
            <v>0</v>
          </cell>
          <cell r="H360">
            <v>0</v>
          </cell>
        </row>
        <row r="361">
          <cell r="F361">
            <v>0</v>
          </cell>
          <cell r="G361">
            <v>0</v>
          </cell>
          <cell r="H361">
            <v>0</v>
          </cell>
        </row>
        <row r="362">
          <cell r="F362">
            <v>379378680.95652229</v>
          </cell>
          <cell r="G362">
            <v>358584246.71594608</v>
          </cell>
          <cell r="H362">
            <v>373419702.60739779</v>
          </cell>
        </row>
        <row r="363">
          <cell r="F363">
            <v>104646790.0980107</v>
          </cell>
          <cell r="G363">
            <v>122288460.21999997</v>
          </cell>
          <cell r="H363">
            <v>122027377.91</v>
          </cell>
        </row>
        <row r="364">
          <cell r="F364">
            <v>124446</v>
          </cell>
          <cell r="G364">
            <v>116056.2377</v>
          </cell>
          <cell r="H364">
            <v>114915.65231999999</v>
          </cell>
        </row>
        <row r="365">
          <cell r="F365">
            <v>431437243.065467</v>
          </cell>
          <cell r="G365">
            <v>404278743.25</v>
          </cell>
          <cell r="H365">
            <v>402723498.3499999</v>
          </cell>
        </row>
        <row r="366">
          <cell r="F366">
            <v>0</v>
          </cell>
          <cell r="G366">
            <v>0</v>
          </cell>
          <cell r="H366">
            <v>0</v>
          </cell>
        </row>
        <row r="367">
          <cell r="F367">
            <v>915587160.12</v>
          </cell>
          <cell r="G367">
            <v>885267506.42364597</v>
          </cell>
          <cell r="H367">
            <v>898285494.51971769</v>
          </cell>
        </row>
        <row r="368">
          <cell r="F368">
            <v>0</v>
          </cell>
          <cell r="G368">
            <v>0</v>
          </cell>
          <cell r="H368">
            <v>0</v>
          </cell>
        </row>
        <row r="369">
          <cell r="F369">
            <v>105750543.48</v>
          </cell>
          <cell r="G369">
            <v>147730544</v>
          </cell>
          <cell r="H369">
            <v>147884549</v>
          </cell>
        </row>
        <row r="370">
          <cell r="F370">
            <v>76744935</v>
          </cell>
          <cell r="G370">
            <v>53650131</v>
          </cell>
          <cell r="H370">
            <v>55613234</v>
          </cell>
        </row>
        <row r="371">
          <cell r="F371">
            <v>182495478.48000002</v>
          </cell>
          <cell r="G371">
            <v>201380675</v>
          </cell>
          <cell r="H371">
            <v>203497783</v>
          </cell>
        </row>
      </sheetData>
      <sheetData sheetId="27"/>
      <sheetData sheetId="28"/>
      <sheetData sheetId="29"/>
      <sheetData sheetId="30"/>
      <sheetData sheetId="31">
        <row r="5">
          <cell r="C5" t="str">
            <v>Utah Bad Debt 2017</v>
          </cell>
          <cell r="D5" t="str">
            <v>Utah Bad Debt 2018</v>
          </cell>
          <cell r="E5" t="str">
            <v>Utah Bad Debt 2019</v>
          </cell>
          <cell r="F5">
            <v>0</v>
          </cell>
        </row>
        <row r="6">
          <cell r="C6">
            <v>0</v>
          </cell>
          <cell r="D6">
            <v>0</v>
          </cell>
          <cell r="E6">
            <v>0</v>
          </cell>
          <cell r="F6">
            <v>0</v>
          </cell>
        </row>
        <row r="8">
          <cell r="C8" t="str">
            <v xml:space="preserve">Bad Debt </v>
          </cell>
          <cell r="D8" t="str">
            <v xml:space="preserve">Bad Debt </v>
          </cell>
          <cell r="E8" t="str">
            <v xml:space="preserve">Bad Debt </v>
          </cell>
          <cell r="F8">
            <v>0</v>
          </cell>
        </row>
        <row r="9">
          <cell r="C9" t="str">
            <v>Ratio</v>
          </cell>
          <cell r="D9" t="str">
            <v>Ratio</v>
          </cell>
          <cell r="E9" t="str">
            <v>Ratio</v>
          </cell>
          <cell r="F9">
            <v>0</v>
          </cell>
        </row>
        <row r="10">
          <cell r="C10" t="str">
            <v>Adjustment</v>
          </cell>
          <cell r="D10" t="str">
            <v>Adjustment</v>
          </cell>
          <cell r="E10" t="str">
            <v>Adjustment</v>
          </cell>
          <cell r="F10">
            <v>0</v>
          </cell>
        </row>
        <row r="12">
          <cell r="C12">
            <v>91049.368103791145</v>
          </cell>
          <cell r="D12">
            <v>122104.46332058846</v>
          </cell>
          <cell r="E12">
            <v>92396.929226375534</v>
          </cell>
          <cell r="F12">
            <v>0</v>
          </cell>
        </row>
        <row r="13">
          <cell r="C13">
            <v>-37425.575731088218</v>
          </cell>
          <cell r="D13">
            <v>-63801.19999999999</v>
          </cell>
          <cell r="E13">
            <v>-63801.19999999999</v>
          </cell>
          <cell r="F13">
            <v>0</v>
          </cell>
        </row>
        <row r="14">
          <cell r="C14">
            <v>53623.792372702927</v>
          </cell>
          <cell r="D14">
            <v>58303.26332058847</v>
          </cell>
          <cell r="E14">
            <v>28595.729226375544</v>
          </cell>
          <cell r="F14">
            <v>0</v>
          </cell>
        </row>
        <row r="17">
          <cell r="C17">
            <v>2.0388824180169176E-3</v>
          </cell>
          <cell r="D17">
            <v>2.0388824180169176E-3</v>
          </cell>
          <cell r="E17">
            <v>2.0388824180169176E-3</v>
          </cell>
          <cell r="F17">
            <v>0</v>
          </cell>
        </row>
        <row r="20">
          <cell r="C20">
            <v>0</v>
          </cell>
          <cell r="D20">
            <v>0</v>
          </cell>
          <cell r="E20">
            <v>0</v>
          </cell>
          <cell r="F20">
            <v>0</v>
          </cell>
        </row>
        <row r="21">
          <cell r="C21">
            <v>0</v>
          </cell>
          <cell r="D21">
            <v>0</v>
          </cell>
          <cell r="E21">
            <v>0</v>
          </cell>
          <cell r="F21">
            <v>0</v>
          </cell>
        </row>
        <row r="22">
          <cell r="C22" t="str">
            <v>SNG</v>
          </cell>
          <cell r="D22" t="str">
            <v>SNG</v>
          </cell>
          <cell r="E22" t="str">
            <v>SNG</v>
          </cell>
        </row>
        <row r="24">
          <cell r="C24">
            <v>-212317.07000000004</v>
          </cell>
          <cell r="D24">
            <v>-212317.07000000004</v>
          </cell>
          <cell r="E24">
            <v>-212317.07000000004</v>
          </cell>
          <cell r="F24">
            <v>0</v>
          </cell>
        </row>
        <row r="25">
          <cell r="C25">
            <v>0</v>
          </cell>
          <cell r="D25">
            <v>0</v>
          </cell>
          <cell r="E25">
            <v>0</v>
          </cell>
          <cell r="F25">
            <v>0</v>
          </cell>
        </row>
        <row r="26">
          <cell r="C26">
            <v>-212317.07000000004</v>
          </cell>
          <cell r="D26">
            <v>-212317.07000000004</v>
          </cell>
          <cell r="E26">
            <v>-212317.07000000004</v>
          </cell>
          <cell r="F26">
            <v>0</v>
          </cell>
        </row>
        <row r="28">
          <cell r="C28" t="str">
            <v>Commodity</v>
          </cell>
          <cell r="D28" t="str">
            <v>Commodity</v>
          </cell>
          <cell r="E28" t="str">
            <v>Commodity</v>
          </cell>
          <cell r="F28">
            <v>0</v>
          </cell>
        </row>
        <row r="29">
          <cell r="C29">
            <v>-841817.97</v>
          </cell>
          <cell r="D29">
            <v>-841817.97</v>
          </cell>
          <cell r="E29">
            <v>-841817.97</v>
          </cell>
          <cell r="F29">
            <v>0</v>
          </cell>
        </row>
        <row r="30">
          <cell r="C30">
            <v>0</v>
          </cell>
          <cell r="D30">
            <v>0</v>
          </cell>
          <cell r="E30">
            <v>0</v>
          </cell>
          <cell r="F30">
            <v>0</v>
          </cell>
        </row>
        <row r="31">
          <cell r="C31">
            <v>-841817.97</v>
          </cell>
          <cell r="D31">
            <v>-841817.97</v>
          </cell>
          <cell r="E31">
            <v>-841817.97</v>
          </cell>
          <cell r="F31">
            <v>0</v>
          </cell>
        </row>
        <row r="33">
          <cell r="C33">
            <v>-1000511.2476272971</v>
          </cell>
          <cell r="D33">
            <v>-995831.77667941153</v>
          </cell>
          <cell r="E33">
            <v>-1025539.3107736245</v>
          </cell>
          <cell r="F33">
            <v>0</v>
          </cell>
        </row>
      </sheetData>
      <sheetData sheetId="32">
        <row r="22">
          <cell r="C22" t="str">
            <v>YE CAP STR</v>
          </cell>
          <cell r="D22" t="str">
            <v>AVG CAP STR</v>
          </cell>
          <cell r="E22" t="str">
            <v>ORDERED CAP STR 13-057-05</v>
          </cell>
          <cell r="F22">
            <v>0</v>
          </cell>
        </row>
        <row r="23">
          <cell r="F23">
            <v>0</v>
          </cell>
        </row>
        <row r="24">
          <cell r="C24">
            <v>0.50094061942471246</v>
          </cell>
          <cell r="D24">
            <v>0.47773344778059684</v>
          </cell>
          <cell r="E24">
            <v>0.47933429200017746</v>
          </cell>
          <cell r="F24">
            <v>0</v>
          </cell>
        </row>
        <row r="25">
          <cell r="C25">
            <v>0</v>
          </cell>
          <cell r="D25">
            <v>0</v>
          </cell>
          <cell r="E25">
            <v>0</v>
          </cell>
          <cell r="F25">
            <v>0</v>
          </cell>
        </row>
        <row r="26">
          <cell r="C26">
            <v>0.49905938057528765</v>
          </cell>
          <cell r="D26">
            <v>0.52226655221940321</v>
          </cell>
          <cell r="E26">
            <v>0.52066570799982248</v>
          </cell>
          <cell r="F26">
            <v>0</v>
          </cell>
        </row>
        <row r="27">
          <cell r="C27">
            <v>1</v>
          </cell>
          <cell r="D27">
            <v>1</v>
          </cell>
          <cell r="E27">
            <v>1</v>
          </cell>
          <cell r="F27">
            <v>0</v>
          </cell>
        </row>
        <row r="28">
          <cell r="F28">
            <v>0</v>
          </cell>
        </row>
        <row r="29">
          <cell r="C29">
            <v>0</v>
          </cell>
          <cell r="D29">
            <v>0</v>
          </cell>
          <cell r="E29">
            <v>0</v>
          </cell>
          <cell r="F29">
            <v>0</v>
          </cell>
        </row>
        <row r="30">
          <cell r="C30">
            <v>4.6846048724257752E-2</v>
          </cell>
          <cell r="D30">
            <v>5.3226257353465888E-2</v>
          </cell>
          <cell r="E30">
            <v>5.2455893909448444E-2</v>
          </cell>
          <cell r="F30">
            <v>0</v>
          </cell>
        </row>
        <row r="31">
          <cell r="C31">
            <v>0</v>
          </cell>
          <cell r="D31">
            <v>0</v>
          </cell>
          <cell r="E31">
            <v>0</v>
          </cell>
          <cell r="F31">
            <v>0</v>
          </cell>
        </row>
        <row r="32">
          <cell r="C32">
            <v>9.8500000000000004E-2</v>
          </cell>
          <cell r="D32">
            <v>9.8500000000000004E-2</v>
          </cell>
          <cell r="E32">
            <v>9.8500000000000004E-2</v>
          </cell>
          <cell r="F32">
            <v>0</v>
          </cell>
        </row>
        <row r="33">
          <cell r="C33">
            <v>0</v>
          </cell>
          <cell r="D33">
            <v>0</v>
          </cell>
          <cell r="E33">
            <v>0</v>
          </cell>
          <cell r="F33">
            <v>0</v>
          </cell>
        </row>
        <row r="34">
          <cell r="C34">
            <v>0</v>
          </cell>
          <cell r="D34">
            <v>0</v>
          </cell>
          <cell r="E34">
            <v>0</v>
          </cell>
          <cell r="F34">
            <v>0</v>
          </cell>
        </row>
        <row r="35">
          <cell r="C35">
            <v>0</v>
          </cell>
          <cell r="D35">
            <v>0</v>
          </cell>
          <cell r="E35">
            <v>0</v>
          </cell>
          <cell r="F35">
            <v>0</v>
          </cell>
        </row>
        <row r="36">
          <cell r="C36" t="str">
            <v>ACTUAL</v>
          </cell>
          <cell r="D36" t="str">
            <v>ACTUAL</v>
          </cell>
          <cell r="E36" t="str">
            <v>Ordered</v>
          </cell>
          <cell r="F36">
            <v>0</v>
          </cell>
        </row>
        <row r="37">
          <cell r="C37" t="str">
            <v>YE CAP STR</v>
          </cell>
          <cell r="D37" t="str">
            <v>AVG CAP STR</v>
          </cell>
          <cell r="E37" t="str">
            <v>13-057-05 Ordered CAP STR</v>
          </cell>
          <cell r="F37">
            <v>0</v>
          </cell>
        </row>
        <row r="38">
          <cell r="C38">
            <v>0</v>
          </cell>
          <cell r="D38">
            <v>0</v>
          </cell>
          <cell r="E38">
            <v>0</v>
          </cell>
          <cell r="F38">
            <v>0</v>
          </cell>
        </row>
        <row r="39">
          <cell r="C39">
            <v>0</v>
          </cell>
          <cell r="D39">
            <v>0</v>
          </cell>
          <cell r="E39">
            <v>0</v>
          </cell>
          <cell r="F39">
            <v>0</v>
          </cell>
        </row>
        <row r="40">
          <cell r="C40">
            <v>0</v>
          </cell>
          <cell r="D40">
            <v>108333333.33333333</v>
          </cell>
          <cell r="E40">
            <v>559500000</v>
          </cell>
          <cell r="F40">
            <v>0</v>
          </cell>
        </row>
        <row r="41">
          <cell r="C41">
            <v>600000000</v>
          </cell>
          <cell r="D41">
            <v>433333333.33333331</v>
          </cell>
          <cell r="E41">
            <v>0</v>
          </cell>
          <cell r="F41">
            <v>0</v>
          </cell>
        </row>
        <row r="42">
          <cell r="C42">
            <v>-2684743.1799999988</v>
          </cell>
          <cell r="D42">
            <v>-2950057.78</v>
          </cell>
          <cell r="E42">
            <v>-4542000</v>
          </cell>
          <cell r="F42">
            <v>0</v>
          </cell>
        </row>
        <row r="43">
          <cell r="C43">
            <v>-4071468.21</v>
          </cell>
          <cell r="D43">
            <v>-3540489.2708333335</v>
          </cell>
          <cell r="E43">
            <v>-3957000</v>
          </cell>
          <cell r="F43">
            <v>0</v>
          </cell>
        </row>
        <row r="44">
          <cell r="C44">
            <v>134500000</v>
          </cell>
          <cell r="D44">
            <v>105333333.33333333</v>
          </cell>
          <cell r="E44">
            <v>0</v>
          </cell>
          <cell r="F44">
            <v>0</v>
          </cell>
        </row>
        <row r="45">
          <cell r="C45">
            <v>727743788.61000001</v>
          </cell>
          <cell r="D45">
            <v>640509452.94916666</v>
          </cell>
          <cell r="E45">
            <v>551001000</v>
          </cell>
          <cell r="F45">
            <v>0</v>
          </cell>
        </row>
        <row r="46">
          <cell r="C46">
            <v>0</v>
          </cell>
          <cell r="D46">
            <v>0</v>
          </cell>
          <cell r="E46">
            <v>0</v>
          </cell>
          <cell r="F46">
            <v>0</v>
          </cell>
        </row>
        <row r="47">
          <cell r="C47">
            <v>0</v>
          </cell>
          <cell r="D47">
            <v>0</v>
          </cell>
          <cell r="E47">
            <v>0</v>
          </cell>
          <cell r="F47">
            <v>0</v>
          </cell>
        </row>
        <row r="48">
          <cell r="C48">
            <v>0</v>
          </cell>
          <cell r="D48">
            <v>0</v>
          </cell>
          <cell r="E48">
            <v>0</v>
          </cell>
          <cell r="F48">
            <v>0</v>
          </cell>
        </row>
        <row r="49">
          <cell r="C49">
            <v>33229107.169999998</v>
          </cell>
          <cell r="D49">
            <v>33229107.169999998</v>
          </cell>
          <cell r="E49">
            <v>28072750</v>
          </cell>
          <cell r="F49">
            <v>0</v>
          </cell>
        </row>
        <row r="50">
          <cell r="C50">
            <v>862813.81</v>
          </cell>
          <cell r="D50">
            <v>862813.81</v>
          </cell>
          <cell r="E50">
            <v>830500</v>
          </cell>
          <cell r="F50">
            <v>0</v>
          </cell>
        </row>
        <row r="51">
          <cell r="C51">
            <v>34091920.979999997</v>
          </cell>
          <cell r="D51">
            <v>34091920.979999997</v>
          </cell>
          <cell r="E51">
            <v>28903250</v>
          </cell>
          <cell r="F51">
            <v>0</v>
          </cell>
        </row>
        <row r="52">
          <cell r="C52">
            <v>0</v>
          </cell>
          <cell r="D52">
            <v>0</v>
          </cell>
          <cell r="E52">
            <v>0</v>
          </cell>
          <cell r="F52">
            <v>0</v>
          </cell>
        </row>
        <row r="53">
          <cell r="C53">
            <v>4.6846048724257752E-2</v>
          </cell>
          <cell r="D53">
            <v>5.3226257353465888E-2</v>
          </cell>
          <cell r="E53">
            <v>5.2455893909448444E-2</v>
          </cell>
          <cell r="F53">
            <v>0</v>
          </cell>
        </row>
        <row r="54">
          <cell r="C54">
            <v>0</v>
          </cell>
          <cell r="D54">
            <v>0</v>
          </cell>
          <cell r="E54">
            <v>0</v>
          </cell>
          <cell r="F54">
            <v>0</v>
          </cell>
        </row>
        <row r="55">
          <cell r="C55">
            <v>0</v>
          </cell>
          <cell r="D55">
            <v>0</v>
          </cell>
          <cell r="E55">
            <v>0</v>
          </cell>
          <cell r="F55">
            <v>0</v>
          </cell>
        </row>
        <row r="56">
          <cell r="C56">
            <v>0</v>
          </cell>
          <cell r="D56">
            <v>0</v>
          </cell>
          <cell r="E56">
            <v>0</v>
          </cell>
          <cell r="F56">
            <v>0</v>
          </cell>
        </row>
        <row r="57">
          <cell r="C57">
            <v>22974065</v>
          </cell>
          <cell r="D57">
            <v>22974065</v>
          </cell>
          <cell r="E57">
            <v>22974000</v>
          </cell>
          <cell r="F57">
            <v>0</v>
          </cell>
        </row>
        <row r="58">
          <cell r="C58">
            <v>272445462.82999998</v>
          </cell>
          <cell r="D58">
            <v>272445462.82999998</v>
          </cell>
          <cell r="E58">
            <v>279453000</v>
          </cell>
          <cell r="F58">
            <v>0</v>
          </cell>
        </row>
        <row r="59">
          <cell r="C59">
            <v>429591282.39000052</v>
          </cell>
          <cell r="D59">
            <v>404796597.31208342</v>
          </cell>
          <cell r="E59">
            <v>296085000</v>
          </cell>
          <cell r="F59">
            <v>0</v>
          </cell>
        </row>
        <row r="60">
          <cell r="C60">
            <v>725010810.22000051</v>
          </cell>
          <cell r="D60">
            <v>700216125.14208341</v>
          </cell>
          <cell r="E60">
            <v>598512000</v>
          </cell>
          <cell r="F60">
            <v>0</v>
          </cell>
        </row>
        <row r="61">
          <cell r="C61">
            <v>0</v>
          </cell>
          <cell r="D61">
            <v>0</v>
          </cell>
          <cell r="E61">
            <v>0</v>
          </cell>
          <cell r="F61">
            <v>0</v>
          </cell>
        </row>
        <row r="62">
          <cell r="C62">
            <v>0</v>
          </cell>
          <cell r="D62">
            <v>0</v>
          </cell>
          <cell r="E62">
            <v>0</v>
          </cell>
          <cell r="F62">
            <v>0</v>
          </cell>
        </row>
        <row r="63">
          <cell r="C63">
            <v>1452754598.8300004</v>
          </cell>
          <cell r="D63">
            <v>1340725578.0912499</v>
          </cell>
          <cell r="E63">
            <v>1149513000</v>
          </cell>
          <cell r="F63">
            <v>0</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 _ Summaries"/>
      <sheetName val="3.3 _Adj"/>
      <sheetName val="3.4"/>
      <sheetName val="3.5_1&amp;2"/>
      <sheetName val="3.6 Acc Depreciation"/>
      <sheetName val="3.7 _ 252"/>
      <sheetName val="3.8 Def Taxes"/>
      <sheetName val="3.10 O&amp;M Summary"/>
      <sheetName val="3.10_2"/>
      <sheetName val="3.11 Labor Projection 1"/>
      <sheetName val="3.11 Labor Projection 2"/>
      <sheetName val="3.12 O&amp;M His-Pro"/>
      <sheetName val="3.14_UPC Chart"/>
      <sheetName val="3.14_TMMT_Data"/>
      <sheetName val="3.15 Rev Runs"/>
      <sheetName val="3.16 Depr Exp Calc"/>
      <sheetName val="3.17 Other Taxes"/>
      <sheetName val="3.18_Underground Stg"/>
      <sheetName val="3.19_Wex"/>
      <sheetName val="3.20_BadDebt"/>
      <sheetName val="3.21_Incent 1"/>
      <sheetName val="3.21_Incent 3"/>
      <sheetName val="3.21_Incent 2"/>
      <sheetName val="3.21 Incent 4"/>
      <sheetName val="3.22_Tickets_1"/>
      <sheetName val="3.22_Tickets_ 2"/>
      <sheetName val="3.23_Adv1"/>
      <sheetName val="3.24Don1"/>
      <sheetName val="3.24Don2"/>
      <sheetName val="3.24Don3"/>
      <sheetName val="3.25 Res"/>
      <sheetName val="3.26 DSM Exp Rem"/>
      <sheetName val="3.28 Tax Reform"/>
      <sheetName val="3.29 _ Summaries Volumetric"/>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Summaries"/>
      <sheetName val="Report"/>
      <sheetName val="Variance"/>
      <sheetName val="ROR-Model"/>
      <sheetName val="Taxes"/>
      <sheetName val="FILED Adjustments"/>
      <sheetName val="Rate Base"/>
      <sheetName val="DSM ACC ADJUSTMENTS"/>
      <sheetName val="NGV ACC ADJUSTMENTS"/>
      <sheetName val="EXPENSES"/>
      <sheetName val="Und Stor"/>
      <sheetName val="Wexpro"/>
      <sheetName val="RESERVE ACCRUAL"/>
      <sheetName val="Donations"/>
      <sheetName val="Advertising"/>
      <sheetName val="Incentive"/>
      <sheetName val="Stock Incentives"/>
      <sheetName val="Sporting Events"/>
      <sheetName val="State Tax"/>
      <sheetName val="Other Rev"/>
      <sheetName val="Revenue"/>
      <sheetName val="Booked Jun 09 Rev"/>
      <sheetName val="REV SUMMARY"/>
      <sheetName val="AIRCRAFT"/>
      <sheetName val="OakCity"/>
      <sheetName val="Lab Adj"/>
      <sheetName val="Utah Bad Debt"/>
      <sheetName val="Capital Str"/>
      <sheetName val="Utah Allocation"/>
      <sheetName val="ALLOCATIONS&amp;PRETAX"/>
      <sheetName val="PRINT MACRO"/>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CET"/>
      <sheetName val="RATE CLASS"/>
      <sheetName val="Sheet1"/>
      <sheetName val="QUERY_FOR PIVOT"/>
      <sheetName val="NGV REVENUES"/>
      <sheetName val="BOOKED REV"/>
      <sheetName val="Sheet3"/>
    </sheetNames>
    <sheetDataSet>
      <sheetData sheetId="0"/>
      <sheetData sheetId="1" refreshError="1">
        <row r="1">
          <cell r="A1">
            <v>38717</v>
          </cell>
          <cell r="B1">
            <v>0</v>
          </cell>
        </row>
        <row r="2">
          <cell r="A2">
            <v>38748</v>
          </cell>
          <cell r="B2">
            <v>0</v>
          </cell>
        </row>
        <row r="3">
          <cell r="A3">
            <v>38776</v>
          </cell>
          <cell r="B3">
            <v>0</v>
          </cell>
        </row>
        <row r="4">
          <cell r="A4">
            <v>38807</v>
          </cell>
          <cell r="B4">
            <v>0</v>
          </cell>
        </row>
        <row r="5">
          <cell r="A5">
            <v>38837</v>
          </cell>
          <cell r="B5">
            <v>0</v>
          </cell>
        </row>
        <row r="6">
          <cell r="A6">
            <v>38868</v>
          </cell>
          <cell r="B6">
            <v>0</v>
          </cell>
        </row>
        <row r="7">
          <cell r="A7">
            <v>38898</v>
          </cell>
          <cell r="B7">
            <v>0</v>
          </cell>
        </row>
        <row r="8">
          <cell r="A8">
            <v>38929</v>
          </cell>
          <cell r="B8">
            <v>0</v>
          </cell>
        </row>
        <row r="9">
          <cell r="A9">
            <v>38960</v>
          </cell>
          <cell r="B9">
            <v>0</v>
          </cell>
        </row>
        <row r="10">
          <cell r="A10">
            <v>38990</v>
          </cell>
          <cell r="B10">
            <v>-640012.46</v>
          </cell>
        </row>
        <row r="11">
          <cell r="A11">
            <v>39021</v>
          </cell>
          <cell r="B11">
            <v>97509.84</v>
          </cell>
        </row>
        <row r="12">
          <cell r="A12">
            <v>39051</v>
          </cell>
          <cell r="B12">
            <v>-278087.37</v>
          </cell>
        </row>
        <row r="13">
          <cell r="A13">
            <v>39082</v>
          </cell>
          <cell r="B13">
            <v>-928332.14</v>
          </cell>
        </row>
        <row r="14">
          <cell r="A14">
            <v>39113</v>
          </cell>
          <cell r="B14">
            <v>1578025.4</v>
          </cell>
        </row>
        <row r="15">
          <cell r="A15">
            <v>39141</v>
          </cell>
        </row>
        <row r="16">
          <cell r="A16">
            <v>39172</v>
          </cell>
        </row>
        <row r="17">
          <cell r="A17">
            <v>39202</v>
          </cell>
        </row>
        <row r="18">
          <cell r="A18">
            <v>39233</v>
          </cell>
        </row>
        <row r="19">
          <cell r="A19">
            <v>39263</v>
          </cell>
        </row>
        <row r="20">
          <cell r="A20">
            <v>39294</v>
          </cell>
        </row>
        <row r="21">
          <cell r="A21">
            <v>39325</v>
          </cell>
        </row>
        <row r="22">
          <cell r="A22">
            <v>39355</v>
          </cell>
        </row>
        <row r="23">
          <cell r="A23">
            <v>39386</v>
          </cell>
        </row>
        <row r="24">
          <cell r="A24">
            <v>39416</v>
          </cell>
        </row>
        <row r="25">
          <cell r="A25">
            <v>39447</v>
          </cell>
        </row>
        <row r="26">
          <cell r="A26">
            <v>39478</v>
          </cell>
        </row>
        <row r="27">
          <cell r="A27">
            <v>39507</v>
          </cell>
        </row>
        <row r="28">
          <cell r="A28">
            <v>39538</v>
          </cell>
        </row>
        <row r="29">
          <cell r="A29">
            <v>39568</v>
          </cell>
        </row>
        <row r="30">
          <cell r="A30">
            <v>39599</v>
          </cell>
        </row>
        <row r="31">
          <cell r="A31">
            <v>39629</v>
          </cell>
        </row>
        <row r="32">
          <cell r="A32">
            <v>39660</v>
          </cell>
        </row>
        <row r="33">
          <cell r="A33">
            <v>39691</v>
          </cell>
        </row>
        <row r="34">
          <cell r="A34">
            <v>39721</v>
          </cell>
        </row>
        <row r="35">
          <cell r="A35">
            <v>39752</v>
          </cell>
        </row>
        <row r="36">
          <cell r="A36">
            <v>39782</v>
          </cell>
        </row>
        <row r="37">
          <cell r="A37">
            <v>39813</v>
          </cell>
        </row>
        <row r="38">
          <cell r="A38">
            <v>39844</v>
          </cell>
        </row>
        <row r="39">
          <cell r="A39">
            <v>39872</v>
          </cell>
        </row>
        <row r="40">
          <cell r="A40">
            <v>39903</v>
          </cell>
        </row>
        <row r="41">
          <cell r="A41">
            <v>39933</v>
          </cell>
        </row>
        <row r="42">
          <cell r="A42">
            <v>39964</v>
          </cell>
        </row>
        <row r="43">
          <cell r="A43">
            <v>39994</v>
          </cell>
        </row>
        <row r="44">
          <cell r="A44">
            <v>40025</v>
          </cell>
        </row>
        <row r="45">
          <cell r="A45">
            <v>40056</v>
          </cell>
        </row>
        <row r="46">
          <cell r="A46">
            <v>40086</v>
          </cell>
        </row>
        <row r="47">
          <cell r="A47">
            <v>40117</v>
          </cell>
        </row>
        <row r="48">
          <cell r="A48">
            <v>40147</v>
          </cell>
        </row>
        <row r="49">
          <cell r="A49">
            <v>40178</v>
          </cell>
        </row>
        <row r="50">
          <cell r="A50">
            <v>40209</v>
          </cell>
        </row>
        <row r="51">
          <cell r="A51">
            <v>40237</v>
          </cell>
        </row>
        <row r="52">
          <cell r="A52">
            <v>40268</v>
          </cell>
        </row>
        <row r="53">
          <cell r="A53">
            <v>40298</v>
          </cell>
        </row>
        <row r="54">
          <cell r="A54">
            <v>40329</v>
          </cell>
        </row>
        <row r="55">
          <cell r="A55">
            <v>40359</v>
          </cell>
        </row>
        <row r="56">
          <cell r="A56">
            <v>40390</v>
          </cell>
        </row>
        <row r="57">
          <cell r="A57">
            <v>40421</v>
          </cell>
        </row>
        <row r="58">
          <cell r="A58">
            <v>40451</v>
          </cell>
        </row>
        <row r="59">
          <cell r="A59">
            <v>40482</v>
          </cell>
        </row>
        <row r="60">
          <cell r="A60">
            <v>40512</v>
          </cell>
        </row>
        <row r="61">
          <cell r="A61">
            <v>40543</v>
          </cell>
        </row>
        <row r="62">
          <cell r="A62">
            <v>40574</v>
          </cell>
        </row>
        <row r="63">
          <cell r="A63">
            <v>40602</v>
          </cell>
        </row>
        <row r="64">
          <cell r="A64">
            <v>40633</v>
          </cell>
        </row>
        <row r="65">
          <cell r="A65">
            <v>40663</v>
          </cell>
        </row>
        <row r="66">
          <cell r="A66">
            <v>40694</v>
          </cell>
        </row>
        <row r="67">
          <cell r="A67">
            <v>40724</v>
          </cell>
        </row>
        <row r="68">
          <cell r="A68">
            <v>40755</v>
          </cell>
        </row>
        <row r="69">
          <cell r="A69">
            <v>40786</v>
          </cell>
        </row>
        <row r="70">
          <cell r="A70">
            <v>40816</v>
          </cell>
        </row>
        <row r="71">
          <cell r="A71">
            <v>40847</v>
          </cell>
        </row>
        <row r="72">
          <cell r="A72">
            <v>40877</v>
          </cell>
        </row>
        <row r="73">
          <cell r="A73">
            <v>40908</v>
          </cell>
        </row>
        <row r="74">
          <cell r="A74">
            <v>40939</v>
          </cell>
        </row>
        <row r="75">
          <cell r="A75">
            <v>40968</v>
          </cell>
        </row>
        <row r="76">
          <cell r="A76">
            <v>40999</v>
          </cell>
        </row>
        <row r="77">
          <cell r="A77">
            <v>41029</v>
          </cell>
        </row>
        <row r="78">
          <cell r="A78">
            <v>41060</v>
          </cell>
        </row>
        <row r="79">
          <cell r="A79">
            <v>41090</v>
          </cell>
        </row>
        <row r="80">
          <cell r="A80">
            <v>41121</v>
          </cell>
        </row>
        <row r="81">
          <cell r="A81">
            <v>41152</v>
          </cell>
        </row>
        <row r="82">
          <cell r="A82">
            <v>41182</v>
          </cell>
        </row>
        <row r="83">
          <cell r="A83">
            <v>41213</v>
          </cell>
        </row>
        <row r="84">
          <cell r="A84">
            <v>41243</v>
          </cell>
        </row>
        <row r="85">
          <cell r="A85">
            <v>41274</v>
          </cell>
        </row>
        <row r="86">
          <cell r="A86">
            <v>41305</v>
          </cell>
        </row>
        <row r="87">
          <cell r="A87">
            <v>41333</v>
          </cell>
        </row>
        <row r="88">
          <cell r="A88">
            <v>41364</v>
          </cell>
        </row>
        <row r="89">
          <cell r="A89">
            <v>41394</v>
          </cell>
        </row>
        <row r="90">
          <cell r="A90">
            <v>41425</v>
          </cell>
        </row>
        <row r="91">
          <cell r="A91">
            <v>41455</v>
          </cell>
        </row>
        <row r="92">
          <cell r="A92">
            <v>41486</v>
          </cell>
        </row>
        <row r="93">
          <cell r="A93">
            <v>41517</v>
          </cell>
        </row>
        <row r="94">
          <cell r="A94">
            <v>41547</v>
          </cell>
        </row>
        <row r="95">
          <cell r="A95">
            <v>41578</v>
          </cell>
        </row>
        <row r="96">
          <cell r="A96">
            <v>41608</v>
          </cell>
        </row>
        <row r="97">
          <cell r="A97">
            <v>41639</v>
          </cell>
        </row>
        <row r="98">
          <cell r="A98">
            <v>41670</v>
          </cell>
        </row>
        <row r="99">
          <cell r="A99">
            <v>41698</v>
          </cell>
        </row>
        <row r="100">
          <cell r="A100">
            <v>41729</v>
          </cell>
        </row>
        <row r="101">
          <cell r="A101">
            <v>41759</v>
          </cell>
        </row>
        <row r="102">
          <cell r="A102">
            <v>41790</v>
          </cell>
        </row>
        <row r="103">
          <cell r="A103">
            <v>41820</v>
          </cell>
        </row>
        <row r="104">
          <cell r="A104">
            <v>41851</v>
          </cell>
        </row>
        <row r="105">
          <cell r="A105">
            <v>41882</v>
          </cell>
        </row>
        <row r="106">
          <cell r="A106">
            <v>41912</v>
          </cell>
        </row>
        <row r="107">
          <cell r="A107">
            <v>41943</v>
          </cell>
        </row>
        <row r="108">
          <cell r="A108">
            <v>41973</v>
          </cell>
        </row>
        <row r="109">
          <cell r="A109">
            <v>42004</v>
          </cell>
        </row>
        <row r="110">
          <cell r="A110">
            <v>42035</v>
          </cell>
        </row>
        <row r="111">
          <cell r="A111">
            <v>42063</v>
          </cell>
        </row>
        <row r="112">
          <cell r="A112">
            <v>42094</v>
          </cell>
        </row>
        <row r="113">
          <cell r="A113">
            <v>42124</v>
          </cell>
        </row>
        <row r="114">
          <cell r="A114">
            <v>42155</v>
          </cell>
        </row>
        <row r="115">
          <cell r="A115">
            <v>42185</v>
          </cell>
        </row>
        <row r="116">
          <cell r="A116">
            <v>42216</v>
          </cell>
        </row>
        <row r="117">
          <cell r="A117">
            <v>42247</v>
          </cell>
        </row>
        <row r="118">
          <cell r="A118">
            <v>42277</v>
          </cell>
        </row>
        <row r="119">
          <cell r="A119">
            <v>42308</v>
          </cell>
        </row>
        <row r="120">
          <cell r="A120">
            <v>42338</v>
          </cell>
        </row>
        <row r="121">
          <cell r="A121">
            <v>42369</v>
          </cell>
        </row>
        <row r="122">
          <cell r="A122">
            <v>42400</v>
          </cell>
        </row>
        <row r="123">
          <cell r="A123">
            <v>42429</v>
          </cell>
        </row>
        <row r="124">
          <cell r="A124">
            <v>42460</v>
          </cell>
        </row>
        <row r="125">
          <cell r="A125">
            <v>42490</v>
          </cell>
        </row>
        <row r="126">
          <cell r="A126">
            <v>42521</v>
          </cell>
        </row>
        <row r="127">
          <cell r="A127">
            <v>42551</v>
          </cell>
        </row>
        <row r="128">
          <cell r="A128">
            <v>42582</v>
          </cell>
        </row>
        <row r="129">
          <cell r="A129">
            <v>42613</v>
          </cell>
        </row>
        <row r="130">
          <cell r="A130">
            <v>42643</v>
          </cell>
        </row>
        <row r="131">
          <cell r="A131">
            <v>42674</v>
          </cell>
        </row>
        <row r="132">
          <cell r="A132">
            <v>42704</v>
          </cell>
        </row>
        <row r="133">
          <cell r="A133">
            <v>42735</v>
          </cell>
        </row>
        <row r="134">
          <cell r="A134">
            <v>42766</v>
          </cell>
        </row>
        <row r="135">
          <cell r="A135">
            <v>42794</v>
          </cell>
        </row>
        <row r="136">
          <cell r="A136">
            <v>42825</v>
          </cell>
        </row>
        <row r="137">
          <cell r="A137">
            <v>42855</v>
          </cell>
        </row>
        <row r="138">
          <cell r="A138">
            <v>42886</v>
          </cell>
        </row>
        <row r="139">
          <cell r="A139">
            <v>42916</v>
          </cell>
        </row>
        <row r="140">
          <cell r="A140">
            <v>42947</v>
          </cell>
        </row>
        <row r="141">
          <cell r="A141">
            <v>42978</v>
          </cell>
        </row>
        <row r="142">
          <cell r="A142">
            <v>43008</v>
          </cell>
        </row>
        <row r="143">
          <cell r="A143">
            <v>43039</v>
          </cell>
        </row>
        <row r="144">
          <cell r="A144">
            <v>43069</v>
          </cell>
        </row>
        <row r="145">
          <cell r="A145">
            <v>43100</v>
          </cell>
        </row>
        <row r="146">
          <cell r="A146">
            <v>43131</v>
          </cell>
        </row>
        <row r="147">
          <cell r="A147">
            <v>43159</v>
          </cell>
        </row>
        <row r="148">
          <cell r="A148">
            <v>43190</v>
          </cell>
        </row>
        <row r="149">
          <cell r="A149">
            <v>43220</v>
          </cell>
        </row>
        <row r="150">
          <cell r="A150">
            <v>43251</v>
          </cell>
        </row>
        <row r="151">
          <cell r="A151">
            <v>43281</v>
          </cell>
        </row>
        <row r="152">
          <cell r="A152">
            <v>43312</v>
          </cell>
        </row>
        <row r="153">
          <cell r="A153">
            <v>43343</v>
          </cell>
        </row>
        <row r="154">
          <cell r="A154">
            <v>43373</v>
          </cell>
        </row>
        <row r="155">
          <cell r="A155">
            <v>43404</v>
          </cell>
        </row>
        <row r="156">
          <cell r="A156">
            <v>43434</v>
          </cell>
        </row>
        <row r="157">
          <cell r="A157">
            <v>43465</v>
          </cell>
        </row>
        <row r="158">
          <cell r="A158">
            <v>43496</v>
          </cell>
        </row>
        <row r="159">
          <cell r="A159">
            <v>43524</v>
          </cell>
        </row>
        <row r="160">
          <cell r="A160">
            <v>43555</v>
          </cell>
        </row>
        <row r="161">
          <cell r="A161">
            <v>43585</v>
          </cell>
        </row>
        <row r="162">
          <cell r="A162">
            <v>43616</v>
          </cell>
        </row>
        <row r="163">
          <cell r="A163">
            <v>43646</v>
          </cell>
        </row>
        <row r="164">
          <cell r="A164">
            <v>43677</v>
          </cell>
        </row>
        <row r="165">
          <cell r="A165">
            <v>43708</v>
          </cell>
        </row>
        <row r="166">
          <cell r="A166">
            <v>43738</v>
          </cell>
        </row>
        <row r="167">
          <cell r="A167">
            <v>43769</v>
          </cell>
        </row>
        <row r="168">
          <cell r="A168">
            <v>43799</v>
          </cell>
        </row>
        <row r="169">
          <cell r="A169">
            <v>43830</v>
          </cell>
        </row>
        <row r="170">
          <cell r="A170">
            <v>43861</v>
          </cell>
        </row>
        <row r="171">
          <cell r="A171">
            <v>43890</v>
          </cell>
        </row>
        <row r="172">
          <cell r="A172">
            <v>43921</v>
          </cell>
        </row>
        <row r="173">
          <cell r="A173">
            <v>43951</v>
          </cell>
        </row>
        <row r="174">
          <cell r="A174">
            <v>43982</v>
          </cell>
        </row>
        <row r="175">
          <cell r="A175">
            <v>44012</v>
          </cell>
        </row>
        <row r="176">
          <cell r="A176">
            <v>44043</v>
          </cell>
        </row>
        <row r="177">
          <cell r="A177">
            <v>44074</v>
          </cell>
        </row>
        <row r="178">
          <cell r="A178">
            <v>44104</v>
          </cell>
        </row>
        <row r="179">
          <cell r="A179">
            <v>44135</v>
          </cell>
        </row>
      </sheetData>
      <sheetData sheetId="2"/>
      <sheetData sheetId="3"/>
      <sheetData sheetId="4" refreshError="1">
        <row r="1">
          <cell r="A1" t="str">
            <v>Account</v>
          </cell>
          <cell r="B1" t="str">
            <v>Dept</v>
          </cell>
          <cell r="C1" t="str">
            <v>Sum Amount</v>
          </cell>
          <cell r="D1" t="str">
            <v>Trans</v>
          </cell>
          <cell r="E1" t="str">
            <v>Product</v>
          </cell>
          <cell r="F1" t="str">
            <v>Sum Stat Amt</v>
          </cell>
          <cell r="G1" t="str">
            <v>Period</v>
          </cell>
          <cell r="H1" t="str">
            <v>Date</v>
          </cell>
        </row>
        <row r="2">
          <cell r="A2">
            <v>481000</v>
          </cell>
          <cell r="B2">
            <v>1015</v>
          </cell>
          <cell r="C2">
            <v>-4980289.62</v>
          </cell>
          <cell r="D2" t="str">
            <v>210</v>
          </cell>
          <cell r="E2" t="str">
            <v>402</v>
          </cell>
          <cell r="F2">
            <v>-927877</v>
          </cell>
          <cell r="G2">
            <v>1</v>
          </cell>
          <cell r="H2" t="str">
            <v>2006-01-31</v>
          </cell>
        </row>
        <row r="3">
          <cell r="A3">
            <v>481000</v>
          </cell>
          <cell r="B3">
            <v>1015</v>
          </cell>
          <cell r="C3">
            <v>4980289.51</v>
          </cell>
          <cell r="D3" t="str">
            <v>210</v>
          </cell>
          <cell r="E3" t="str">
            <v>402</v>
          </cell>
          <cell r="F3">
            <v>927877</v>
          </cell>
          <cell r="G3">
            <v>1</v>
          </cell>
          <cell r="H3" t="str">
            <v>2006-01-31</v>
          </cell>
        </row>
        <row r="4">
          <cell r="A4">
            <v>481000</v>
          </cell>
          <cell r="B4">
            <v>1015</v>
          </cell>
          <cell r="C4">
            <v>0.11</v>
          </cell>
          <cell r="D4" t="str">
            <v>210</v>
          </cell>
          <cell r="E4" t="str">
            <v>402</v>
          </cell>
          <cell r="F4">
            <v>0</v>
          </cell>
          <cell r="G4">
            <v>1</v>
          </cell>
          <cell r="H4" t="str">
            <v>2006-01-31</v>
          </cell>
        </row>
        <row r="5">
          <cell r="A5">
            <v>481004</v>
          </cell>
          <cell r="B5">
            <v>1015</v>
          </cell>
          <cell r="C5">
            <v>4327182.79</v>
          </cell>
          <cell r="D5" t="str">
            <v>210</v>
          </cell>
          <cell r="E5" t="str">
            <v>402</v>
          </cell>
          <cell r="F5">
            <v>842511</v>
          </cell>
          <cell r="G5">
            <v>1</v>
          </cell>
          <cell r="H5" t="str">
            <v>2006-01-31</v>
          </cell>
        </row>
        <row r="6">
          <cell r="A6">
            <v>481004</v>
          </cell>
          <cell r="B6">
            <v>1015</v>
          </cell>
          <cell r="C6">
            <v>-4327182.79</v>
          </cell>
          <cell r="D6" t="str">
            <v>210</v>
          </cell>
          <cell r="E6" t="str">
            <v>402</v>
          </cell>
          <cell r="F6">
            <v>-842511</v>
          </cell>
          <cell r="G6">
            <v>1</v>
          </cell>
          <cell r="H6" t="str">
            <v>2006-01-31</v>
          </cell>
        </row>
        <row r="7">
          <cell r="A7">
            <v>481000</v>
          </cell>
          <cell r="B7">
            <v>1015</v>
          </cell>
          <cell r="C7">
            <v>0</v>
          </cell>
          <cell r="D7" t="str">
            <v>210</v>
          </cell>
          <cell r="E7" t="str">
            <v>403</v>
          </cell>
          <cell r="F7">
            <v>0</v>
          </cell>
          <cell r="G7">
            <v>1</v>
          </cell>
          <cell r="H7" t="str">
            <v>2006-01-31</v>
          </cell>
        </row>
        <row r="8">
          <cell r="A8">
            <v>481000</v>
          </cell>
          <cell r="B8">
            <v>1015</v>
          </cell>
          <cell r="C8">
            <v>0</v>
          </cell>
          <cell r="D8" t="str">
            <v>210</v>
          </cell>
          <cell r="E8" t="str">
            <v>403</v>
          </cell>
          <cell r="F8">
            <v>0</v>
          </cell>
          <cell r="G8">
            <v>1</v>
          </cell>
          <cell r="H8" t="str">
            <v>2006-01-31</v>
          </cell>
        </row>
        <row r="9">
          <cell r="A9">
            <v>481004</v>
          </cell>
          <cell r="B9">
            <v>1015</v>
          </cell>
          <cell r="C9">
            <v>0</v>
          </cell>
          <cell r="D9" t="str">
            <v>210</v>
          </cell>
          <cell r="E9" t="str">
            <v>403</v>
          </cell>
          <cell r="F9">
            <v>0</v>
          </cell>
          <cell r="G9">
            <v>1</v>
          </cell>
          <cell r="H9" t="str">
            <v>2006-01-31</v>
          </cell>
        </row>
        <row r="10">
          <cell r="A10">
            <v>481004</v>
          </cell>
          <cell r="B10">
            <v>1015</v>
          </cell>
          <cell r="C10">
            <v>0</v>
          </cell>
          <cell r="D10" t="str">
            <v>210</v>
          </cell>
          <cell r="E10" t="str">
            <v>403</v>
          </cell>
          <cell r="F10">
            <v>0</v>
          </cell>
          <cell r="G10">
            <v>1</v>
          </cell>
          <cell r="H10" t="str">
            <v>2006-01-31</v>
          </cell>
        </row>
        <row r="11">
          <cell r="A11">
            <v>481000</v>
          </cell>
          <cell r="B11">
            <v>1015</v>
          </cell>
          <cell r="C11">
            <v>0</v>
          </cell>
          <cell r="D11" t="str">
            <v>210</v>
          </cell>
          <cell r="E11" t="str">
            <v>404</v>
          </cell>
          <cell r="F11">
            <v>0</v>
          </cell>
          <cell r="G11">
            <v>1</v>
          </cell>
          <cell r="H11" t="str">
            <v>2006-01-31</v>
          </cell>
        </row>
        <row r="12">
          <cell r="A12">
            <v>481000</v>
          </cell>
          <cell r="B12">
            <v>1015</v>
          </cell>
          <cell r="C12">
            <v>0</v>
          </cell>
          <cell r="D12" t="str">
            <v>210</v>
          </cell>
          <cell r="E12" t="str">
            <v>404</v>
          </cell>
          <cell r="F12">
            <v>0</v>
          </cell>
          <cell r="G12">
            <v>1</v>
          </cell>
          <cell r="H12" t="str">
            <v>2006-01-31</v>
          </cell>
        </row>
        <row r="13">
          <cell r="A13">
            <v>481004</v>
          </cell>
          <cell r="B13">
            <v>1015</v>
          </cell>
          <cell r="C13">
            <v>0</v>
          </cell>
          <cell r="D13" t="str">
            <v>210</v>
          </cell>
          <cell r="E13" t="str">
            <v>404</v>
          </cell>
          <cell r="F13">
            <v>0</v>
          </cell>
          <cell r="G13">
            <v>1</v>
          </cell>
          <cell r="H13" t="str">
            <v>2006-01-31</v>
          </cell>
        </row>
        <row r="14">
          <cell r="A14">
            <v>481004</v>
          </cell>
          <cell r="B14">
            <v>1015</v>
          </cell>
          <cell r="C14">
            <v>0</v>
          </cell>
          <cell r="D14" t="str">
            <v>210</v>
          </cell>
          <cell r="E14" t="str">
            <v>404</v>
          </cell>
          <cell r="F14">
            <v>0</v>
          </cell>
          <cell r="G14">
            <v>1</v>
          </cell>
          <cell r="H14" t="str">
            <v>2006-01-31</v>
          </cell>
        </row>
        <row r="15">
          <cell r="A15">
            <v>480000</v>
          </cell>
          <cell r="B15">
            <v>1015</v>
          </cell>
          <cell r="C15">
            <v>2.2999999999999998</v>
          </cell>
          <cell r="D15" t="str">
            <v>210</v>
          </cell>
          <cell r="E15" t="str">
            <v>407</v>
          </cell>
          <cell r="F15">
            <v>0</v>
          </cell>
          <cell r="G15">
            <v>1</v>
          </cell>
          <cell r="H15" t="str">
            <v>2006-01-31</v>
          </cell>
        </row>
        <row r="16">
          <cell r="A16">
            <v>480000</v>
          </cell>
          <cell r="B16">
            <v>1015</v>
          </cell>
          <cell r="C16">
            <v>463.04</v>
          </cell>
          <cell r="D16" t="str">
            <v>210</v>
          </cell>
          <cell r="E16" t="str">
            <v>407</v>
          </cell>
          <cell r="F16">
            <v>59.6</v>
          </cell>
          <cell r="G16">
            <v>1</v>
          </cell>
          <cell r="H16" t="str">
            <v>2006-01-31</v>
          </cell>
        </row>
        <row r="17">
          <cell r="A17">
            <v>480000</v>
          </cell>
          <cell r="B17">
            <v>1015</v>
          </cell>
          <cell r="C17">
            <v>4296.3</v>
          </cell>
          <cell r="D17" t="str">
            <v>210</v>
          </cell>
          <cell r="E17" t="str">
            <v>407</v>
          </cell>
          <cell r="F17">
            <v>645.20000000000005</v>
          </cell>
          <cell r="G17">
            <v>1</v>
          </cell>
          <cell r="H17" t="str">
            <v>2006-01-31</v>
          </cell>
        </row>
        <row r="18">
          <cell r="A18">
            <v>480000</v>
          </cell>
          <cell r="B18">
            <v>1015</v>
          </cell>
          <cell r="C18">
            <v>1371.32</v>
          </cell>
          <cell r="D18" t="str">
            <v>210</v>
          </cell>
          <cell r="E18" t="str">
            <v>407</v>
          </cell>
          <cell r="F18">
            <v>190.3</v>
          </cell>
          <cell r="G18">
            <v>1</v>
          </cell>
          <cell r="H18" t="str">
            <v>2006-01-31</v>
          </cell>
        </row>
        <row r="19">
          <cell r="A19">
            <v>480001</v>
          </cell>
          <cell r="B19">
            <v>1015</v>
          </cell>
          <cell r="C19">
            <v>-6959.2</v>
          </cell>
          <cell r="D19" t="str">
            <v>210</v>
          </cell>
          <cell r="E19" t="str">
            <v>407</v>
          </cell>
          <cell r="F19">
            <v>-1007</v>
          </cell>
          <cell r="G19">
            <v>1</v>
          </cell>
          <cell r="H19" t="str">
            <v>2006-01-31</v>
          </cell>
        </row>
        <row r="20">
          <cell r="A20">
            <v>481004</v>
          </cell>
          <cell r="B20">
            <v>1015</v>
          </cell>
          <cell r="C20">
            <v>20.28</v>
          </cell>
          <cell r="D20" t="str">
            <v>210</v>
          </cell>
          <cell r="E20" t="str">
            <v>407</v>
          </cell>
          <cell r="F20">
            <v>2.5</v>
          </cell>
          <cell r="G20">
            <v>1</v>
          </cell>
          <cell r="H20" t="str">
            <v>2006-01-31</v>
          </cell>
        </row>
        <row r="21">
          <cell r="A21">
            <v>481004</v>
          </cell>
          <cell r="B21">
            <v>1015</v>
          </cell>
          <cell r="C21">
            <v>57.14</v>
          </cell>
          <cell r="D21" t="str">
            <v>210</v>
          </cell>
          <cell r="E21" t="str">
            <v>407</v>
          </cell>
          <cell r="F21">
            <v>6.8</v>
          </cell>
          <cell r="G21">
            <v>1</v>
          </cell>
          <cell r="H21" t="str">
            <v>2006-01-31</v>
          </cell>
        </row>
        <row r="22">
          <cell r="A22">
            <v>481004</v>
          </cell>
          <cell r="B22">
            <v>1015</v>
          </cell>
          <cell r="C22">
            <v>748.82</v>
          </cell>
          <cell r="D22" t="str">
            <v>210</v>
          </cell>
          <cell r="E22" t="str">
            <v>407</v>
          </cell>
          <cell r="F22">
            <v>102.6</v>
          </cell>
          <cell r="G22">
            <v>1</v>
          </cell>
          <cell r="H22" t="str">
            <v>2006-01-31</v>
          </cell>
        </row>
        <row r="23">
          <cell r="A23">
            <v>480001</v>
          </cell>
          <cell r="B23">
            <v>1015</v>
          </cell>
          <cell r="C23">
            <v>0</v>
          </cell>
          <cell r="D23" t="str">
            <v>210</v>
          </cell>
          <cell r="E23" t="str">
            <v>408</v>
          </cell>
          <cell r="F23">
            <v>0</v>
          </cell>
          <cell r="G23">
            <v>1</v>
          </cell>
          <cell r="H23" t="str">
            <v>2006-01-31</v>
          </cell>
        </row>
        <row r="24">
          <cell r="A24">
            <v>481002</v>
          </cell>
          <cell r="B24">
            <v>1015</v>
          </cell>
          <cell r="C24">
            <v>0</v>
          </cell>
          <cell r="D24" t="str">
            <v>210</v>
          </cell>
          <cell r="E24" t="str">
            <v>409</v>
          </cell>
          <cell r="F24">
            <v>0</v>
          </cell>
          <cell r="G24">
            <v>1</v>
          </cell>
          <cell r="H24" t="str">
            <v>2006-01-31</v>
          </cell>
        </row>
        <row r="25">
          <cell r="A25">
            <v>481002</v>
          </cell>
          <cell r="B25">
            <v>1015</v>
          </cell>
          <cell r="C25">
            <v>0</v>
          </cell>
          <cell r="D25" t="str">
            <v>210</v>
          </cell>
          <cell r="E25" t="str">
            <v>409</v>
          </cell>
          <cell r="F25">
            <v>0</v>
          </cell>
          <cell r="G25">
            <v>1</v>
          </cell>
          <cell r="H25" t="str">
            <v>2006-01-31</v>
          </cell>
        </row>
        <row r="26">
          <cell r="A26">
            <v>481002</v>
          </cell>
          <cell r="B26">
            <v>1015</v>
          </cell>
          <cell r="C26">
            <v>0</v>
          </cell>
          <cell r="D26" t="str">
            <v>210</v>
          </cell>
          <cell r="E26" t="str">
            <v>411</v>
          </cell>
          <cell r="F26">
            <v>0</v>
          </cell>
          <cell r="G26">
            <v>1</v>
          </cell>
          <cell r="H26" t="str">
            <v>2006-01-31</v>
          </cell>
        </row>
        <row r="27">
          <cell r="A27">
            <v>481002</v>
          </cell>
          <cell r="B27">
            <v>1015</v>
          </cell>
          <cell r="C27">
            <v>0</v>
          </cell>
          <cell r="D27" t="str">
            <v>210</v>
          </cell>
          <cell r="E27" t="str">
            <v>411</v>
          </cell>
          <cell r="F27">
            <v>0</v>
          </cell>
          <cell r="G27">
            <v>1</v>
          </cell>
          <cell r="H27" t="str">
            <v>2006-01-31</v>
          </cell>
        </row>
        <row r="28">
          <cell r="A28">
            <v>481005</v>
          </cell>
          <cell r="B28">
            <v>1015</v>
          </cell>
          <cell r="C28">
            <v>0</v>
          </cell>
          <cell r="D28" t="str">
            <v>210</v>
          </cell>
          <cell r="E28" t="str">
            <v>411</v>
          </cell>
          <cell r="F28">
            <v>0</v>
          </cell>
          <cell r="G28">
            <v>1</v>
          </cell>
          <cell r="H28" t="str">
            <v>2006-01-31</v>
          </cell>
        </row>
        <row r="29">
          <cell r="A29">
            <v>481005</v>
          </cell>
          <cell r="B29">
            <v>1015</v>
          </cell>
          <cell r="C29">
            <v>0</v>
          </cell>
          <cell r="D29" t="str">
            <v>210</v>
          </cell>
          <cell r="E29" t="str">
            <v>411</v>
          </cell>
          <cell r="F29">
            <v>0</v>
          </cell>
          <cell r="G29">
            <v>1</v>
          </cell>
          <cell r="H29" t="str">
            <v>2006-01-31</v>
          </cell>
        </row>
        <row r="30">
          <cell r="A30">
            <v>481005</v>
          </cell>
          <cell r="B30">
            <v>1015</v>
          </cell>
          <cell r="C30">
            <v>-0.97</v>
          </cell>
          <cell r="D30" t="str">
            <v>210</v>
          </cell>
          <cell r="E30" t="str">
            <v>411</v>
          </cell>
          <cell r="F30">
            <v>0</v>
          </cell>
          <cell r="G30">
            <v>1</v>
          </cell>
          <cell r="H30" t="str">
            <v>2006-01-31</v>
          </cell>
        </row>
        <row r="31">
          <cell r="A31">
            <v>481002</v>
          </cell>
          <cell r="B31">
            <v>1015</v>
          </cell>
          <cell r="C31">
            <v>0</v>
          </cell>
          <cell r="D31" t="str">
            <v>210</v>
          </cell>
          <cell r="E31" t="str">
            <v>412</v>
          </cell>
          <cell r="F31">
            <v>0</v>
          </cell>
          <cell r="G31">
            <v>1</v>
          </cell>
          <cell r="H31" t="str">
            <v>2006-01-31</v>
          </cell>
        </row>
        <row r="32">
          <cell r="A32">
            <v>481002</v>
          </cell>
          <cell r="B32">
            <v>1015</v>
          </cell>
          <cell r="C32">
            <v>0</v>
          </cell>
          <cell r="D32" t="str">
            <v>210</v>
          </cell>
          <cell r="E32" t="str">
            <v>412</v>
          </cell>
          <cell r="F32">
            <v>0</v>
          </cell>
          <cell r="G32">
            <v>1</v>
          </cell>
          <cell r="H32" t="str">
            <v>2006-01-31</v>
          </cell>
        </row>
        <row r="33">
          <cell r="A33">
            <v>481002</v>
          </cell>
          <cell r="B33">
            <v>1015</v>
          </cell>
          <cell r="C33">
            <v>0</v>
          </cell>
          <cell r="D33" t="str">
            <v>210</v>
          </cell>
          <cell r="E33" t="str">
            <v>414</v>
          </cell>
          <cell r="F33">
            <v>0</v>
          </cell>
          <cell r="G33">
            <v>1</v>
          </cell>
          <cell r="H33" t="str">
            <v>2006-01-31</v>
          </cell>
        </row>
        <row r="34">
          <cell r="A34">
            <v>481002</v>
          </cell>
          <cell r="B34">
            <v>1015</v>
          </cell>
          <cell r="C34">
            <v>0</v>
          </cell>
          <cell r="D34" t="str">
            <v>210</v>
          </cell>
          <cell r="E34" t="str">
            <v>414</v>
          </cell>
          <cell r="F34">
            <v>0</v>
          </cell>
          <cell r="G34">
            <v>1</v>
          </cell>
          <cell r="H34" t="str">
            <v>2006-01-31</v>
          </cell>
        </row>
        <row r="35">
          <cell r="A35">
            <v>481005</v>
          </cell>
          <cell r="B35">
            <v>1015</v>
          </cell>
          <cell r="C35">
            <v>0</v>
          </cell>
          <cell r="D35" t="str">
            <v>210</v>
          </cell>
          <cell r="E35" t="str">
            <v>414</v>
          </cell>
          <cell r="F35">
            <v>0</v>
          </cell>
          <cell r="G35">
            <v>1</v>
          </cell>
          <cell r="H35" t="str">
            <v>2006-01-31</v>
          </cell>
        </row>
        <row r="36">
          <cell r="A36">
            <v>481005</v>
          </cell>
          <cell r="B36">
            <v>1015</v>
          </cell>
          <cell r="C36">
            <v>0</v>
          </cell>
          <cell r="D36" t="str">
            <v>210</v>
          </cell>
          <cell r="E36" t="str">
            <v>414</v>
          </cell>
          <cell r="F36">
            <v>0</v>
          </cell>
          <cell r="G36">
            <v>1</v>
          </cell>
          <cell r="H36" t="str">
            <v>2006-01-31</v>
          </cell>
        </row>
        <row r="37">
          <cell r="A37">
            <v>481000</v>
          </cell>
          <cell r="B37">
            <v>1015</v>
          </cell>
          <cell r="C37">
            <v>-124454.62</v>
          </cell>
          <cell r="D37" t="str">
            <v>210</v>
          </cell>
          <cell r="E37" t="str">
            <v>451</v>
          </cell>
          <cell r="F37">
            <v>-20592</v>
          </cell>
          <cell r="G37">
            <v>1</v>
          </cell>
          <cell r="H37" t="str">
            <v>2006-01-31</v>
          </cell>
        </row>
        <row r="38">
          <cell r="A38">
            <v>481000</v>
          </cell>
          <cell r="B38">
            <v>1015</v>
          </cell>
          <cell r="C38">
            <v>124454.62</v>
          </cell>
          <cell r="D38" t="str">
            <v>210</v>
          </cell>
          <cell r="E38" t="str">
            <v>451</v>
          </cell>
          <cell r="F38">
            <v>20592</v>
          </cell>
          <cell r="G38">
            <v>1</v>
          </cell>
          <cell r="H38" t="str">
            <v>2006-01-31</v>
          </cell>
        </row>
        <row r="39">
          <cell r="A39">
            <v>481004</v>
          </cell>
          <cell r="B39">
            <v>1015</v>
          </cell>
          <cell r="C39">
            <v>13438.52</v>
          </cell>
          <cell r="D39" t="str">
            <v>210</v>
          </cell>
          <cell r="E39" t="str">
            <v>451</v>
          </cell>
          <cell r="F39">
            <v>2125</v>
          </cell>
          <cell r="G39">
            <v>1</v>
          </cell>
          <cell r="H39" t="str">
            <v>2006-01-31</v>
          </cell>
        </row>
        <row r="40">
          <cell r="A40">
            <v>481004</v>
          </cell>
          <cell r="B40">
            <v>1015</v>
          </cell>
          <cell r="C40">
            <v>-13438.52</v>
          </cell>
          <cell r="D40" t="str">
            <v>210</v>
          </cell>
          <cell r="E40" t="str">
            <v>451</v>
          </cell>
          <cell r="F40">
            <v>-2125</v>
          </cell>
          <cell r="G40">
            <v>1</v>
          </cell>
          <cell r="H40" t="str">
            <v>2006-01-31</v>
          </cell>
        </row>
        <row r="41">
          <cell r="A41">
            <v>480000</v>
          </cell>
          <cell r="B41">
            <v>1015</v>
          </cell>
          <cell r="C41">
            <v>1277.3599999999999</v>
          </cell>
          <cell r="D41" t="str">
            <v>210</v>
          </cell>
          <cell r="E41" t="str">
            <v>453</v>
          </cell>
          <cell r="F41">
            <v>179</v>
          </cell>
          <cell r="G41">
            <v>1</v>
          </cell>
          <cell r="H41" t="str">
            <v>2006-01-31</v>
          </cell>
        </row>
        <row r="42">
          <cell r="A42">
            <v>480001</v>
          </cell>
          <cell r="B42">
            <v>1015</v>
          </cell>
          <cell r="C42">
            <v>-1277.3599999999999</v>
          </cell>
          <cell r="D42" t="str">
            <v>210</v>
          </cell>
          <cell r="E42" t="str">
            <v>453</v>
          </cell>
          <cell r="F42">
            <v>-179</v>
          </cell>
          <cell r="G42">
            <v>1</v>
          </cell>
          <cell r="H42" t="str">
            <v>2006-01-31</v>
          </cell>
        </row>
        <row r="43">
          <cell r="A43">
            <v>480001</v>
          </cell>
          <cell r="B43">
            <v>1015</v>
          </cell>
          <cell r="C43">
            <v>0</v>
          </cell>
          <cell r="D43" t="str">
            <v>210</v>
          </cell>
          <cell r="E43" t="str">
            <v>455</v>
          </cell>
          <cell r="F43">
            <v>0</v>
          </cell>
          <cell r="G43">
            <v>1</v>
          </cell>
          <cell r="H43" t="str">
            <v>2006-01-31</v>
          </cell>
        </row>
        <row r="44">
          <cell r="A44">
            <v>481002</v>
          </cell>
          <cell r="B44">
            <v>1015</v>
          </cell>
          <cell r="C44">
            <v>0</v>
          </cell>
          <cell r="D44" t="str">
            <v>210</v>
          </cell>
          <cell r="E44" t="str">
            <v>456</v>
          </cell>
          <cell r="F44">
            <v>0</v>
          </cell>
          <cell r="G44">
            <v>1</v>
          </cell>
          <cell r="H44" t="str">
            <v>2006-01-31</v>
          </cell>
        </row>
        <row r="45">
          <cell r="A45">
            <v>481002</v>
          </cell>
          <cell r="B45">
            <v>1015</v>
          </cell>
          <cell r="C45">
            <v>0</v>
          </cell>
          <cell r="D45" t="str">
            <v>210</v>
          </cell>
          <cell r="E45" t="str">
            <v>456</v>
          </cell>
          <cell r="F45">
            <v>0</v>
          </cell>
          <cell r="G45">
            <v>1</v>
          </cell>
          <cell r="H45" t="str">
            <v>2006-01-31</v>
          </cell>
        </row>
        <row r="46">
          <cell r="A46">
            <v>481002</v>
          </cell>
          <cell r="B46">
            <v>1015</v>
          </cell>
          <cell r="C46">
            <v>0</v>
          </cell>
          <cell r="D46" t="str">
            <v>210</v>
          </cell>
          <cell r="E46" t="str">
            <v>457</v>
          </cell>
          <cell r="F46">
            <v>0</v>
          </cell>
          <cell r="G46">
            <v>1</v>
          </cell>
          <cell r="H46" t="str">
            <v>2006-01-31</v>
          </cell>
        </row>
        <row r="47">
          <cell r="A47">
            <v>481002</v>
          </cell>
          <cell r="B47">
            <v>1015</v>
          </cell>
          <cell r="C47">
            <v>0</v>
          </cell>
          <cell r="D47" t="str">
            <v>210</v>
          </cell>
          <cell r="E47" t="str">
            <v>457</v>
          </cell>
          <cell r="F47">
            <v>0</v>
          </cell>
          <cell r="G47">
            <v>1</v>
          </cell>
          <cell r="H47" t="str">
            <v>2006-01-31</v>
          </cell>
        </row>
        <row r="48">
          <cell r="A48">
            <v>481005</v>
          </cell>
          <cell r="B48">
            <v>1015</v>
          </cell>
          <cell r="C48">
            <v>0</v>
          </cell>
          <cell r="D48" t="str">
            <v>210</v>
          </cell>
          <cell r="E48" t="str">
            <v>457</v>
          </cell>
          <cell r="F48">
            <v>0</v>
          </cell>
          <cell r="G48">
            <v>1</v>
          </cell>
          <cell r="H48" t="str">
            <v>2006-01-31</v>
          </cell>
        </row>
        <row r="49">
          <cell r="A49">
            <v>481005</v>
          </cell>
          <cell r="B49">
            <v>1015</v>
          </cell>
          <cell r="C49">
            <v>0</v>
          </cell>
          <cell r="D49" t="str">
            <v>210</v>
          </cell>
          <cell r="E49" t="str">
            <v>457</v>
          </cell>
          <cell r="F49">
            <v>0</v>
          </cell>
          <cell r="G49">
            <v>1</v>
          </cell>
          <cell r="H49" t="str">
            <v>2006-01-31</v>
          </cell>
        </row>
        <row r="50">
          <cell r="A50">
            <v>481000</v>
          </cell>
          <cell r="B50">
            <v>1015</v>
          </cell>
          <cell r="C50">
            <v>-1847966.95</v>
          </cell>
          <cell r="D50" t="str">
            <v>204</v>
          </cell>
          <cell r="E50" t="str">
            <v>402</v>
          </cell>
          <cell r="F50">
            <v>0</v>
          </cell>
          <cell r="G50">
            <v>1</v>
          </cell>
          <cell r="H50" t="str">
            <v>2006-01-31</v>
          </cell>
        </row>
        <row r="51">
          <cell r="A51">
            <v>481000</v>
          </cell>
          <cell r="B51">
            <v>1015</v>
          </cell>
          <cell r="C51">
            <v>537433.12</v>
          </cell>
          <cell r="D51" t="str">
            <v>204</v>
          </cell>
          <cell r="E51" t="str">
            <v>402</v>
          </cell>
          <cell r="F51">
            <v>0</v>
          </cell>
          <cell r="G51">
            <v>1</v>
          </cell>
          <cell r="H51" t="str">
            <v>2006-01-31</v>
          </cell>
        </row>
        <row r="52">
          <cell r="A52">
            <v>481000</v>
          </cell>
          <cell r="B52">
            <v>1015</v>
          </cell>
          <cell r="C52">
            <v>-489619.79</v>
          </cell>
          <cell r="D52" t="str">
            <v>204</v>
          </cell>
          <cell r="E52" t="str">
            <v>402</v>
          </cell>
          <cell r="F52">
            <v>0</v>
          </cell>
          <cell r="G52">
            <v>1</v>
          </cell>
          <cell r="H52" t="str">
            <v>2006-01-31</v>
          </cell>
        </row>
        <row r="53">
          <cell r="A53">
            <v>481000</v>
          </cell>
          <cell r="B53">
            <v>1015</v>
          </cell>
          <cell r="C53">
            <v>-27578.3</v>
          </cell>
          <cell r="D53" t="str">
            <v>204</v>
          </cell>
          <cell r="E53" t="str">
            <v>402</v>
          </cell>
          <cell r="F53">
            <v>0</v>
          </cell>
          <cell r="G53">
            <v>1</v>
          </cell>
          <cell r="H53" t="str">
            <v>2006-01-31</v>
          </cell>
        </row>
        <row r="54">
          <cell r="A54">
            <v>481000</v>
          </cell>
          <cell r="B54">
            <v>1015</v>
          </cell>
          <cell r="C54">
            <v>-104521.32</v>
          </cell>
          <cell r="D54" t="str">
            <v>204</v>
          </cell>
          <cell r="E54" t="str">
            <v>402</v>
          </cell>
          <cell r="F54">
            <v>0</v>
          </cell>
          <cell r="G54">
            <v>1</v>
          </cell>
          <cell r="H54" t="str">
            <v>2006-01-31</v>
          </cell>
        </row>
        <row r="55">
          <cell r="A55">
            <v>481000</v>
          </cell>
          <cell r="B55">
            <v>1015</v>
          </cell>
          <cell r="C55">
            <v>-126102.94</v>
          </cell>
          <cell r="D55" t="str">
            <v>204</v>
          </cell>
          <cell r="E55" t="str">
            <v>402</v>
          </cell>
          <cell r="F55">
            <v>0</v>
          </cell>
          <cell r="G55">
            <v>1</v>
          </cell>
          <cell r="H55" t="str">
            <v>2006-01-31</v>
          </cell>
        </row>
        <row r="56">
          <cell r="A56">
            <v>481000</v>
          </cell>
          <cell r="B56">
            <v>1015</v>
          </cell>
          <cell r="C56">
            <v>-32296.37</v>
          </cell>
          <cell r="D56" t="str">
            <v>204</v>
          </cell>
          <cell r="E56" t="str">
            <v>402</v>
          </cell>
          <cell r="F56">
            <v>0</v>
          </cell>
          <cell r="G56">
            <v>1</v>
          </cell>
          <cell r="H56" t="str">
            <v>2006-01-31</v>
          </cell>
        </row>
        <row r="57">
          <cell r="A57">
            <v>481000</v>
          </cell>
          <cell r="B57">
            <v>1015</v>
          </cell>
          <cell r="C57">
            <v>-55987.24</v>
          </cell>
          <cell r="D57" t="str">
            <v>204</v>
          </cell>
          <cell r="E57" t="str">
            <v>402</v>
          </cell>
          <cell r="F57">
            <v>0</v>
          </cell>
          <cell r="G57">
            <v>1</v>
          </cell>
          <cell r="H57" t="str">
            <v>2006-01-31</v>
          </cell>
        </row>
        <row r="58">
          <cell r="A58">
            <v>481000</v>
          </cell>
          <cell r="B58">
            <v>1015</v>
          </cell>
          <cell r="C58">
            <v>-181846.86</v>
          </cell>
          <cell r="D58" t="str">
            <v>204</v>
          </cell>
          <cell r="E58" t="str">
            <v>402</v>
          </cell>
          <cell r="F58">
            <v>0</v>
          </cell>
          <cell r="G58">
            <v>1</v>
          </cell>
          <cell r="H58" t="str">
            <v>2006-01-31</v>
          </cell>
        </row>
        <row r="59">
          <cell r="A59">
            <v>481000</v>
          </cell>
          <cell r="B59">
            <v>1015</v>
          </cell>
          <cell r="C59">
            <v>-86105.3</v>
          </cell>
          <cell r="D59" t="str">
            <v>204</v>
          </cell>
          <cell r="E59" t="str">
            <v>402</v>
          </cell>
          <cell r="F59">
            <v>0</v>
          </cell>
          <cell r="G59">
            <v>1</v>
          </cell>
          <cell r="H59" t="str">
            <v>2006-01-31</v>
          </cell>
        </row>
        <row r="60">
          <cell r="A60">
            <v>481000</v>
          </cell>
          <cell r="B60">
            <v>1015</v>
          </cell>
          <cell r="C60">
            <v>-37880.449999999997</v>
          </cell>
          <cell r="D60" t="str">
            <v>204</v>
          </cell>
          <cell r="E60" t="str">
            <v>402</v>
          </cell>
          <cell r="F60">
            <v>0</v>
          </cell>
          <cell r="G60">
            <v>1</v>
          </cell>
          <cell r="H60" t="str">
            <v>2006-01-31</v>
          </cell>
        </row>
        <row r="61">
          <cell r="A61">
            <v>481000</v>
          </cell>
          <cell r="B61">
            <v>1015</v>
          </cell>
          <cell r="C61">
            <v>-3101.5</v>
          </cell>
          <cell r="D61" t="str">
            <v>204</v>
          </cell>
          <cell r="E61" t="str">
            <v>402</v>
          </cell>
          <cell r="F61">
            <v>0</v>
          </cell>
          <cell r="G61">
            <v>1</v>
          </cell>
          <cell r="H61" t="str">
            <v>2006-01-31</v>
          </cell>
        </row>
        <row r="62">
          <cell r="A62">
            <v>481000</v>
          </cell>
          <cell r="B62">
            <v>1015</v>
          </cell>
          <cell r="C62">
            <v>-456454.2</v>
          </cell>
          <cell r="D62" t="str">
            <v>204</v>
          </cell>
          <cell r="E62" t="str">
            <v>402</v>
          </cell>
          <cell r="F62">
            <v>0</v>
          </cell>
          <cell r="G62">
            <v>1</v>
          </cell>
          <cell r="H62" t="str">
            <v>2006-01-31</v>
          </cell>
        </row>
        <row r="63">
          <cell r="A63">
            <v>481004</v>
          </cell>
          <cell r="B63">
            <v>1015</v>
          </cell>
          <cell r="C63">
            <v>-2558429.36</v>
          </cell>
          <cell r="D63" t="str">
            <v>204</v>
          </cell>
          <cell r="E63" t="str">
            <v>402</v>
          </cell>
          <cell r="F63">
            <v>0</v>
          </cell>
          <cell r="G63">
            <v>1</v>
          </cell>
          <cell r="H63" t="str">
            <v>2006-01-31</v>
          </cell>
        </row>
        <row r="64">
          <cell r="A64">
            <v>481004</v>
          </cell>
          <cell r="B64">
            <v>1015</v>
          </cell>
          <cell r="C64">
            <v>-423158.62</v>
          </cell>
          <cell r="D64" t="str">
            <v>204</v>
          </cell>
          <cell r="E64" t="str">
            <v>402</v>
          </cell>
          <cell r="F64">
            <v>0</v>
          </cell>
          <cell r="G64">
            <v>1</v>
          </cell>
          <cell r="H64" t="str">
            <v>2006-01-31</v>
          </cell>
        </row>
        <row r="65">
          <cell r="A65">
            <v>481004</v>
          </cell>
          <cell r="B65">
            <v>1015</v>
          </cell>
          <cell r="C65">
            <v>-803611.97</v>
          </cell>
          <cell r="D65" t="str">
            <v>204</v>
          </cell>
          <cell r="E65" t="str">
            <v>402</v>
          </cell>
          <cell r="F65">
            <v>0</v>
          </cell>
          <cell r="G65">
            <v>1</v>
          </cell>
          <cell r="H65" t="str">
            <v>2006-01-31</v>
          </cell>
        </row>
        <row r="66">
          <cell r="A66">
            <v>481004</v>
          </cell>
          <cell r="B66">
            <v>1015</v>
          </cell>
          <cell r="C66">
            <v>-125822.36</v>
          </cell>
          <cell r="D66" t="str">
            <v>204</v>
          </cell>
          <cell r="E66" t="str">
            <v>402</v>
          </cell>
          <cell r="F66">
            <v>0</v>
          </cell>
          <cell r="G66">
            <v>1</v>
          </cell>
          <cell r="H66" t="str">
            <v>2006-01-31</v>
          </cell>
        </row>
        <row r="67">
          <cell r="A67">
            <v>481004</v>
          </cell>
          <cell r="B67">
            <v>1015</v>
          </cell>
          <cell r="C67">
            <v>-75601.850000000006</v>
          </cell>
          <cell r="D67" t="str">
            <v>204</v>
          </cell>
          <cell r="E67" t="str">
            <v>402</v>
          </cell>
          <cell r="F67">
            <v>0</v>
          </cell>
          <cell r="G67">
            <v>1</v>
          </cell>
          <cell r="H67" t="str">
            <v>2006-01-31</v>
          </cell>
        </row>
        <row r="68">
          <cell r="A68">
            <v>481004</v>
          </cell>
          <cell r="B68">
            <v>1015</v>
          </cell>
          <cell r="C68">
            <v>-251546.92</v>
          </cell>
          <cell r="D68" t="str">
            <v>204</v>
          </cell>
          <cell r="E68" t="str">
            <v>402</v>
          </cell>
          <cell r="F68">
            <v>0</v>
          </cell>
          <cell r="G68">
            <v>1</v>
          </cell>
          <cell r="H68" t="str">
            <v>2006-01-31</v>
          </cell>
        </row>
        <row r="69">
          <cell r="A69">
            <v>481004</v>
          </cell>
          <cell r="B69">
            <v>1015</v>
          </cell>
          <cell r="C69">
            <v>-176890.68</v>
          </cell>
          <cell r="D69" t="str">
            <v>204</v>
          </cell>
          <cell r="E69" t="str">
            <v>402</v>
          </cell>
          <cell r="F69">
            <v>0</v>
          </cell>
          <cell r="G69">
            <v>1</v>
          </cell>
          <cell r="H69" t="str">
            <v>2006-01-31</v>
          </cell>
        </row>
        <row r="70">
          <cell r="A70">
            <v>481004</v>
          </cell>
          <cell r="B70">
            <v>1015</v>
          </cell>
          <cell r="C70">
            <v>-221801.58</v>
          </cell>
          <cell r="D70" t="str">
            <v>204</v>
          </cell>
          <cell r="E70" t="str">
            <v>402</v>
          </cell>
          <cell r="F70">
            <v>0</v>
          </cell>
          <cell r="G70">
            <v>1</v>
          </cell>
          <cell r="H70" t="str">
            <v>2006-01-31</v>
          </cell>
        </row>
        <row r="71">
          <cell r="A71">
            <v>481004</v>
          </cell>
          <cell r="B71">
            <v>1015</v>
          </cell>
          <cell r="C71">
            <v>-561617.1</v>
          </cell>
          <cell r="D71" t="str">
            <v>204</v>
          </cell>
          <cell r="E71" t="str">
            <v>402</v>
          </cell>
          <cell r="F71">
            <v>0</v>
          </cell>
          <cell r="G71">
            <v>1</v>
          </cell>
          <cell r="H71" t="str">
            <v>2006-01-31</v>
          </cell>
        </row>
        <row r="72">
          <cell r="A72">
            <v>481004</v>
          </cell>
          <cell r="B72">
            <v>1015</v>
          </cell>
          <cell r="C72">
            <v>-222922.56</v>
          </cell>
          <cell r="D72" t="str">
            <v>204</v>
          </cell>
          <cell r="E72" t="str">
            <v>402</v>
          </cell>
          <cell r="F72">
            <v>0</v>
          </cell>
          <cell r="G72">
            <v>1</v>
          </cell>
          <cell r="H72" t="str">
            <v>2006-01-31</v>
          </cell>
        </row>
        <row r="73">
          <cell r="A73">
            <v>481004</v>
          </cell>
          <cell r="B73">
            <v>1015</v>
          </cell>
          <cell r="C73">
            <v>-50189.39</v>
          </cell>
          <cell r="D73" t="str">
            <v>204</v>
          </cell>
          <cell r="E73" t="str">
            <v>402</v>
          </cell>
          <cell r="F73">
            <v>0</v>
          </cell>
          <cell r="G73">
            <v>1</v>
          </cell>
          <cell r="H73" t="str">
            <v>2006-01-31</v>
          </cell>
        </row>
        <row r="74">
          <cell r="A74">
            <v>481004</v>
          </cell>
          <cell r="B74">
            <v>1015</v>
          </cell>
          <cell r="C74">
            <v>-52087.41</v>
          </cell>
          <cell r="D74" t="str">
            <v>204</v>
          </cell>
          <cell r="E74" t="str">
            <v>402</v>
          </cell>
          <cell r="F74">
            <v>0</v>
          </cell>
          <cell r="G74">
            <v>1</v>
          </cell>
          <cell r="H74" t="str">
            <v>2006-01-31</v>
          </cell>
        </row>
        <row r="75">
          <cell r="A75">
            <v>481004</v>
          </cell>
          <cell r="B75">
            <v>1015</v>
          </cell>
          <cell r="C75">
            <v>-2237308.4700000002</v>
          </cell>
          <cell r="D75" t="str">
            <v>204</v>
          </cell>
          <cell r="E75" t="str">
            <v>402</v>
          </cell>
          <cell r="F75">
            <v>0</v>
          </cell>
          <cell r="G75">
            <v>1</v>
          </cell>
          <cell r="H75" t="str">
            <v>2006-01-31</v>
          </cell>
        </row>
        <row r="76">
          <cell r="A76">
            <v>481000</v>
          </cell>
          <cell r="B76">
            <v>1015</v>
          </cell>
          <cell r="C76">
            <v>3005790.05</v>
          </cell>
          <cell r="D76" t="str">
            <v>204</v>
          </cell>
          <cell r="E76" t="str">
            <v>402</v>
          </cell>
          <cell r="F76">
            <v>0</v>
          </cell>
          <cell r="G76">
            <v>1</v>
          </cell>
          <cell r="H76" t="str">
            <v>2006-01-31</v>
          </cell>
        </row>
        <row r="77">
          <cell r="A77">
            <v>481004</v>
          </cell>
          <cell r="B77">
            <v>1015</v>
          </cell>
          <cell r="C77">
            <v>-55098.55</v>
          </cell>
          <cell r="D77" t="str">
            <v>204</v>
          </cell>
          <cell r="E77" t="str">
            <v>402</v>
          </cell>
          <cell r="F77">
            <v>0</v>
          </cell>
          <cell r="G77">
            <v>1</v>
          </cell>
          <cell r="H77" t="str">
            <v>2006-01-31</v>
          </cell>
        </row>
        <row r="78">
          <cell r="A78">
            <v>481000</v>
          </cell>
          <cell r="B78">
            <v>1015</v>
          </cell>
          <cell r="C78">
            <v>0</v>
          </cell>
          <cell r="D78" t="str">
            <v>204</v>
          </cell>
          <cell r="E78" t="str">
            <v>403</v>
          </cell>
          <cell r="F78">
            <v>0</v>
          </cell>
          <cell r="G78">
            <v>1</v>
          </cell>
          <cell r="H78" t="str">
            <v>2006-01-31</v>
          </cell>
        </row>
        <row r="79">
          <cell r="A79">
            <v>481000</v>
          </cell>
          <cell r="B79">
            <v>1015</v>
          </cell>
          <cell r="C79">
            <v>0</v>
          </cell>
          <cell r="D79" t="str">
            <v>204</v>
          </cell>
          <cell r="E79" t="str">
            <v>403</v>
          </cell>
          <cell r="F79">
            <v>0</v>
          </cell>
          <cell r="G79">
            <v>1</v>
          </cell>
          <cell r="H79" t="str">
            <v>2006-01-31</v>
          </cell>
        </row>
        <row r="80">
          <cell r="A80">
            <v>481000</v>
          </cell>
          <cell r="B80">
            <v>1015</v>
          </cell>
          <cell r="C80">
            <v>-2948.85</v>
          </cell>
          <cell r="D80" t="str">
            <v>204</v>
          </cell>
          <cell r="E80" t="str">
            <v>403</v>
          </cell>
          <cell r="F80">
            <v>0</v>
          </cell>
          <cell r="G80">
            <v>1</v>
          </cell>
          <cell r="H80" t="str">
            <v>2006-01-31</v>
          </cell>
        </row>
        <row r="81">
          <cell r="A81">
            <v>481004</v>
          </cell>
          <cell r="B81">
            <v>1015</v>
          </cell>
          <cell r="C81">
            <v>0</v>
          </cell>
          <cell r="D81" t="str">
            <v>204</v>
          </cell>
          <cell r="E81" t="str">
            <v>403</v>
          </cell>
          <cell r="F81">
            <v>0</v>
          </cell>
          <cell r="G81">
            <v>1</v>
          </cell>
          <cell r="H81" t="str">
            <v>2006-01-31</v>
          </cell>
        </row>
        <row r="82">
          <cell r="A82">
            <v>481004</v>
          </cell>
          <cell r="B82">
            <v>1015</v>
          </cell>
          <cell r="C82">
            <v>0</v>
          </cell>
          <cell r="D82" t="str">
            <v>204</v>
          </cell>
          <cell r="E82" t="str">
            <v>403</v>
          </cell>
          <cell r="F82">
            <v>0</v>
          </cell>
          <cell r="G82">
            <v>1</v>
          </cell>
          <cell r="H82" t="str">
            <v>2006-01-31</v>
          </cell>
        </row>
        <row r="83">
          <cell r="A83">
            <v>481000</v>
          </cell>
          <cell r="B83">
            <v>1015</v>
          </cell>
          <cell r="C83">
            <v>0</v>
          </cell>
          <cell r="D83" t="str">
            <v>204</v>
          </cell>
          <cell r="E83" t="str">
            <v>403</v>
          </cell>
          <cell r="F83">
            <v>0</v>
          </cell>
          <cell r="G83">
            <v>1</v>
          </cell>
          <cell r="H83" t="str">
            <v>2006-01-31</v>
          </cell>
        </row>
        <row r="84">
          <cell r="A84">
            <v>481004</v>
          </cell>
          <cell r="B84">
            <v>1015</v>
          </cell>
          <cell r="C84">
            <v>0</v>
          </cell>
          <cell r="D84" t="str">
            <v>204</v>
          </cell>
          <cell r="E84" t="str">
            <v>403</v>
          </cell>
          <cell r="F84">
            <v>0</v>
          </cell>
          <cell r="G84">
            <v>1</v>
          </cell>
          <cell r="H84" t="str">
            <v>2006-01-31</v>
          </cell>
        </row>
        <row r="85">
          <cell r="A85">
            <v>481000</v>
          </cell>
          <cell r="B85">
            <v>1015</v>
          </cell>
          <cell r="C85">
            <v>-2154583.52</v>
          </cell>
          <cell r="D85" t="str">
            <v>204</v>
          </cell>
          <cell r="E85" t="str">
            <v>404</v>
          </cell>
          <cell r="F85">
            <v>0</v>
          </cell>
          <cell r="G85">
            <v>1</v>
          </cell>
          <cell r="H85" t="str">
            <v>2006-01-31</v>
          </cell>
        </row>
        <row r="86">
          <cell r="A86">
            <v>481000</v>
          </cell>
          <cell r="B86">
            <v>1015</v>
          </cell>
          <cell r="C86">
            <v>201397.54</v>
          </cell>
          <cell r="D86" t="str">
            <v>204</v>
          </cell>
          <cell r="E86" t="str">
            <v>404</v>
          </cell>
          <cell r="F86">
            <v>0</v>
          </cell>
          <cell r="G86">
            <v>1</v>
          </cell>
          <cell r="H86" t="str">
            <v>2006-01-31</v>
          </cell>
        </row>
        <row r="87">
          <cell r="A87">
            <v>481000</v>
          </cell>
          <cell r="B87">
            <v>1015</v>
          </cell>
          <cell r="C87">
            <v>-2162789.52</v>
          </cell>
          <cell r="D87" t="str">
            <v>204</v>
          </cell>
          <cell r="E87" t="str">
            <v>404</v>
          </cell>
          <cell r="F87">
            <v>0</v>
          </cell>
          <cell r="G87">
            <v>1</v>
          </cell>
          <cell r="H87" t="str">
            <v>2006-01-31</v>
          </cell>
        </row>
        <row r="88">
          <cell r="A88">
            <v>481004</v>
          </cell>
          <cell r="B88">
            <v>1015</v>
          </cell>
          <cell r="C88">
            <v>0</v>
          </cell>
          <cell r="D88" t="str">
            <v>204</v>
          </cell>
          <cell r="E88" t="str">
            <v>404</v>
          </cell>
          <cell r="F88">
            <v>0</v>
          </cell>
          <cell r="G88">
            <v>1</v>
          </cell>
          <cell r="H88" t="str">
            <v>2006-01-31</v>
          </cell>
        </row>
        <row r="89">
          <cell r="A89">
            <v>481004</v>
          </cell>
          <cell r="B89">
            <v>1015</v>
          </cell>
          <cell r="C89">
            <v>0</v>
          </cell>
          <cell r="D89" t="str">
            <v>204</v>
          </cell>
          <cell r="E89" t="str">
            <v>404</v>
          </cell>
          <cell r="F89">
            <v>0</v>
          </cell>
          <cell r="G89">
            <v>1</v>
          </cell>
          <cell r="H89" t="str">
            <v>2006-01-31</v>
          </cell>
        </row>
        <row r="90">
          <cell r="A90">
            <v>481000</v>
          </cell>
          <cell r="B90">
            <v>1015</v>
          </cell>
          <cell r="C90">
            <v>2162789.52</v>
          </cell>
          <cell r="D90" t="str">
            <v>204</v>
          </cell>
          <cell r="E90" t="str">
            <v>404</v>
          </cell>
          <cell r="F90">
            <v>0</v>
          </cell>
          <cell r="G90">
            <v>1</v>
          </cell>
          <cell r="H90" t="str">
            <v>2006-01-31</v>
          </cell>
        </row>
        <row r="91">
          <cell r="A91">
            <v>481004</v>
          </cell>
          <cell r="B91">
            <v>1015</v>
          </cell>
          <cell r="C91">
            <v>0</v>
          </cell>
          <cell r="D91" t="str">
            <v>204</v>
          </cell>
          <cell r="E91" t="str">
            <v>404</v>
          </cell>
          <cell r="F91">
            <v>0</v>
          </cell>
          <cell r="G91">
            <v>1</v>
          </cell>
          <cell r="H91" t="str">
            <v>2006-01-31</v>
          </cell>
        </row>
        <row r="92">
          <cell r="A92">
            <v>480000</v>
          </cell>
          <cell r="B92">
            <v>1015</v>
          </cell>
          <cell r="C92">
            <v>0.01</v>
          </cell>
          <cell r="D92" t="str">
            <v>204</v>
          </cell>
          <cell r="E92" t="str">
            <v>407</v>
          </cell>
          <cell r="F92">
            <v>0</v>
          </cell>
          <cell r="G92">
            <v>1</v>
          </cell>
          <cell r="H92" t="str">
            <v>2006-01-31</v>
          </cell>
        </row>
        <row r="93">
          <cell r="A93">
            <v>480000</v>
          </cell>
          <cell r="B93">
            <v>1015</v>
          </cell>
          <cell r="C93">
            <v>-10244797.5</v>
          </cell>
          <cell r="D93" t="str">
            <v>204</v>
          </cell>
          <cell r="E93" t="str">
            <v>407</v>
          </cell>
          <cell r="F93">
            <v>0</v>
          </cell>
          <cell r="G93">
            <v>1</v>
          </cell>
          <cell r="H93" t="str">
            <v>2006-01-31</v>
          </cell>
        </row>
        <row r="94">
          <cell r="A94">
            <v>480000</v>
          </cell>
          <cell r="B94">
            <v>1015</v>
          </cell>
          <cell r="C94">
            <v>-5549011.0700000003</v>
          </cell>
          <cell r="D94" t="str">
            <v>204</v>
          </cell>
          <cell r="E94" t="str">
            <v>407</v>
          </cell>
          <cell r="F94">
            <v>0</v>
          </cell>
          <cell r="G94">
            <v>1</v>
          </cell>
          <cell r="H94" t="str">
            <v>2006-01-31</v>
          </cell>
        </row>
        <row r="95">
          <cell r="A95">
            <v>480000</v>
          </cell>
          <cell r="B95">
            <v>1015</v>
          </cell>
          <cell r="C95">
            <v>-3166321.81</v>
          </cell>
          <cell r="D95" t="str">
            <v>204</v>
          </cell>
          <cell r="E95" t="str">
            <v>407</v>
          </cell>
          <cell r="F95">
            <v>0</v>
          </cell>
          <cell r="G95">
            <v>1</v>
          </cell>
          <cell r="H95" t="str">
            <v>2006-01-31</v>
          </cell>
        </row>
        <row r="96">
          <cell r="A96">
            <v>480000</v>
          </cell>
          <cell r="B96">
            <v>1015</v>
          </cell>
          <cell r="C96">
            <v>-7897368.0700000003</v>
          </cell>
          <cell r="D96" t="str">
            <v>204</v>
          </cell>
          <cell r="E96" t="str">
            <v>407</v>
          </cell>
          <cell r="F96">
            <v>0</v>
          </cell>
          <cell r="G96">
            <v>1</v>
          </cell>
          <cell r="H96" t="str">
            <v>2006-01-31</v>
          </cell>
        </row>
        <row r="97">
          <cell r="A97">
            <v>480000</v>
          </cell>
          <cell r="B97">
            <v>1015</v>
          </cell>
          <cell r="C97">
            <v>-5250161.33</v>
          </cell>
          <cell r="D97" t="str">
            <v>204</v>
          </cell>
          <cell r="E97" t="str">
            <v>407</v>
          </cell>
          <cell r="F97">
            <v>0</v>
          </cell>
          <cell r="G97">
            <v>1</v>
          </cell>
          <cell r="H97" t="str">
            <v>2006-01-31</v>
          </cell>
        </row>
        <row r="98">
          <cell r="A98">
            <v>480000</v>
          </cell>
          <cell r="B98">
            <v>1015</v>
          </cell>
          <cell r="C98">
            <v>-3790187.33</v>
          </cell>
          <cell r="D98" t="str">
            <v>204</v>
          </cell>
          <cell r="E98" t="str">
            <v>407</v>
          </cell>
          <cell r="F98">
            <v>0</v>
          </cell>
          <cell r="G98">
            <v>1</v>
          </cell>
          <cell r="H98" t="str">
            <v>2006-01-31</v>
          </cell>
        </row>
        <row r="99">
          <cell r="A99">
            <v>480000</v>
          </cell>
          <cell r="B99">
            <v>1015</v>
          </cell>
          <cell r="C99">
            <v>-10994484.82</v>
          </cell>
          <cell r="D99" t="str">
            <v>204</v>
          </cell>
          <cell r="E99" t="str">
            <v>407</v>
          </cell>
          <cell r="F99">
            <v>0</v>
          </cell>
          <cell r="G99">
            <v>1</v>
          </cell>
          <cell r="H99" t="str">
            <v>2006-01-31</v>
          </cell>
        </row>
        <row r="100">
          <cell r="A100">
            <v>480000</v>
          </cell>
          <cell r="B100">
            <v>1015</v>
          </cell>
          <cell r="C100">
            <v>-4447266.3</v>
          </cell>
          <cell r="D100" t="str">
            <v>204</v>
          </cell>
          <cell r="E100" t="str">
            <v>407</v>
          </cell>
          <cell r="F100">
            <v>0</v>
          </cell>
          <cell r="G100">
            <v>1</v>
          </cell>
          <cell r="H100" t="str">
            <v>2006-01-31</v>
          </cell>
        </row>
        <row r="101">
          <cell r="A101">
            <v>480000</v>
          </cell>
          <cell r="B101">
            <v>1015</v>
          </cell>
          <cell r="C101">
            <v>-1620135.56</v>
          </cell>
          <cell r="D101" t="str">
            <v>204</v>
          </cell>
          <cell r="E101" t="str">
            <v>407</v>
          </cell>
          <cell r="F101">
            <v>0</v>
          </cell>
          <cell r="G101">
            <v>1</v>
          </cell>
          <cell r="H101" t="str">
            <v>2006-01-31</v>
          </cell>
        </row>
        <row r="102">
          <cell r="A102">
            <v>480000</v>
          </cell>
          <cell r="B102">
            <v>1015</v>
          </cell>
          <cell r="C102">
            <v>-311370.55</v>
          </cell>
          <cell r="D102" t="str">
            <v>204</v>
          </cell>
          <cell r="E102" t="str">
            <v>407</v>
          </cell>
          <cell r="F102">
            <v>0</v>
          </cell>
          <cell r="G102">
            <v>1</v>
          </cell>
          <cell r="H102" t="str">
            <v>2006-01-31</v>
          </cell>
        </row>
        <row r="103">
          <cell r="A103">
            <v>480000</v>
          </cell>
          <cell r="B103">
            <v>1015</v>
          </cell>
          <cell r="C103">
            <v>-29680687.710000001</v>
          </cell>
          <cell r="D103" t="str">
            <v>204</v>
          </cell>
          <cell r="E103" t="str">
            <v>407</v>
          </cell>
          <cell r="F103">
            <v>0</v>
          </cell>
          <cell r="G103">
            <v>1</v>
          </cell>
          <cell r="H103" t="str">
            <v>2006-01-31</v>
          </cell>
        </row>
        <row r="104">
          <cell r="A104">
            <v>480001</v>
          </cell>
          <cell r="B104">
            <v>1015</v>
          </cell>
          <cell r="C104">
            <v>4309030.7699999996</v>
          </cell>
          <cell r="D104" t="str">
            <v>204</v>
          </cell>
          <cell r="E104" t="str">
            <v>407</v>
          </cell>
          <cell r="F104">
            <v>0</v>
          </cell>
          <cell r="G104">
            <v>1</v>
          </cell>
          <cell r="H104" t="str">
            <v>2006-01-31</v>
          </cell>
        </row>
        <row r="105">
          <cell r="A105">
            <v>481004</v>
          </cell>
          <cell r="B105">
            <v>1015</v>
          </cell>
          <cell r="C105">
            <v>-6249136.0499999998</v>
          </cell>
          <cell r="D105" t="str">
            <v>204</v>
          </cell>
          <cell r="E105" t="str">
            <v>407</v>
          </cell>
          <cell r="F105">
            <v>0</v>
          </cell>
          <cell r="G105">
            <v>1</v>
          </cell>
          <cell r="H105" t="str">
            <v>2006-01-31</v>
          </cell>
        </row>
        <row r="106">
          <cell r="A106">
            <v>481004</v>
          </cell>
          <cell r="B106">
            <v>1015</v>
          </cell>
          <cell r="C106">
            <v>-2226651.11</v>
          </cell>
          <cell r="D106" t="str">
            <v>204</v>
          </cell>
          <cell r="E106" t="str">
            <v>407</v>
          </cell>
          <cell r="F106">
            <v>0</v>
          </cell>
          <cell r="G106">
            <v>1</v>
          </cell>
          <cell r="H106" t="str">
            <v>2006-01-31</v>
          </cell>
        </row>
        <row r="107">
          <cell r="A107">
            <v>481004</v>
          </cell>
          <cell r="B107">
            <v>1015</v>
          </cell>
          <cell r="C107">
            <v>-1123668.82</v>
          </cell>
          <cell r="D107" t="str">
            <v>204</v>
          </cell>
          <cell r="E107" t="str">
            <v>407</v>
          </cell>
          <cell r="F107">
            <v>0</v>
          </cell>
          <cell r="G107">
            <v>1</v>
          </cell>
          <cell r="H107" t="str">
            <v>2006-01-31</v>
          </cell>
        </row>
        <row r="108">
          <cell r="A108">
            <v>481004</v>
          </cell>
          <cell r="B108">
            <v>1015</v>
          </cell>
          <cell r="C108">
            <v>-3631035.08</v>
          </cell>
          <cell r="D108" t="str">
            <v>204</v>
          </cell>
          <cell r="E108" t="str">
            <v>407</v>
          </cell>
          <cell r="F108">
            <v>0</v>
          </cell>
          <cell r="G108">
            <v>1</v>
          </cell>
          <cell r="H108" t="str">
            <v>2006-01-31</v>
          </cell>
        </row>
        <row r="109">
          <cell r="A109">
            <v>481004</v>
          </cell>
          <cell r="B109">
            <v>1015</v>
          </cell>
          <cell r="C109">
            <v>-1674980.71</v>
          </cell>
          <cell r="D109" t="str">
            <v>204</v>
          </cell>
          <cell r="E109" t="str">
            <v>407</v>
          </cell>
          <cell r="F109">
            <v>0</v>
          </cell>
          <cell r="G109">
            <v>1</v>
          </cell>
          <cell r="H109" t="str">
            <v>2006-01-31</v>
          </cell>
        </row>
        <row r="110">
          <cell r="A110">
            <v>481004</v>
          </cell>
          <cell r="B110">
            <v>1015</v>
          </cell>
          <cell r="C110">
            <v>-1501477.54</v>
          </cell>
          <cell r="D110" t="str">
            <v>204</v>
          </cell>
          <cell r="E110" t="str">
            <v>407</v>
          </cell>
          <cell r="F110">
            <v>0</v>
          </cell>
          <cell r="G110">
            <v>1</v>
          </cell>
          <cell r="H110" t="str">
            <v>2006-01-31</v>
          </cell>
        </row>
        <row r="111">
          <cell r="A111">
            <v>481004</v>
          </cell>
          <cell r="B111">
            <v>1015</v>
          </cell>
          <cell r="C111">
            <v>-4097291.71</v>
          </cell>
          <cell r="D111" t="str">
            <v>204</v>
          </cell>
          <cell r="E111" t="str">
            <v>407</v>
          </cell>
          <cell r="F111">
            <v>0</v>
          </cell>
          <cell r="G111">
            <v>1</v>
          </cell>
          <cell r="H111" t="str">
            <v>2006-01-31</v>
          </cell>
        </row>
        <row r="112">
          <cell r="A112">
            <v>481004</v>
          </cell>
          <cell r="B112">
            <v>1015</v>
          </cell>
          <cell r="C112">
            <v>-1711276.68</v>
          </cell>
          <cell r="D112" t="str">
            <v>204</v>
          </cell>
          <cell r="E112" t="str">
            <v>407</v>
          </cell>
          <cell r="F112">
            <v>0</v>
          </cell>
          <cell r="G112">
            <v>1</v>
          </cell>
          <cell r="H112" t="str">
            <v>2006-01-31</v>
          </cell>
        </row>
        <row r="113">
          <cell r="A113">
            <v>481004</v>
          </cell>
          <cell r="B113">
            <v>1015</v>
          </cell>
          <cell r="C113">
            <v>-753908.97</v>
          </cell>
          <cell r="D113" t="str">
            <v>204</v>
          </cell>
          <cell r="E113" t="str">
            <v>407</v>
          </cell>
          <cell r="F113">
            <v>0</v>
          </cell>
          <cell r="G113">
            <v>1</v>
          </cell>
          <cell r="H113" t="str">
            <v>2006-01-31</v>
          </cell>
        </row>
        <row r="114">
          <cell r="A114">
            <v>481004</v>
          </cell>
          <cell r="B114">
            <v>1015</v>
          </cell>
          <cell r="C114">
            <v>-276338.3</v>
          </cell>
          <cell r="D114" t="str">
            <v>204</v>
          </cell>
          <cell r="E114" t="str">
            <v>407</v>
          </cell>
          <cell r="F114">
            <v>0</v>
          </cell>
          <cell r="G114">
            <v>1</v>
          </cell>
          <cell r="H114" t="str">
            <v>2006-01-31</v>
          </cell>
        </row>
        <row r="115">
          <cell r="A115">
            <v>481004</v>
          </cell>
          <cell r="B115">
            <v>1015</v>
          </cell>
          <cell r="C115">
            <v>-12155331.76</v>
          </cell>
          <cell r="D115" t="str">
            <v>204</v>
          </cell>
          <cell r="E115" t="str">
            <v>407</v>
          </cell>
          <cell r="F115">
            <v>0</v>
          </cell>
          <cell r="G115">
            <v>1</v>
          </cell>
          <cell r="H115" t="str">
            <v>2006-01-31</v>
          </cell>
        </row>
        <row r="116">
          <cell r="A116">
            <v>480000</v>
          </cell>
          <cell r="B116">
            <v>1015</v>
          </cell>
          <cell r="C116">
            <v>-1457.31</v>
          </cell>
          <cell r="D116" t="str">
            <v>204</v>
          </cell>
          <cell r="E116" t="str">
            <v>408</v>
          </cell>
          <cell r="F116">
            <v>0</v>
          </cell>
          <cell r="G116">
            <v>1</v>
          </cell>
          <cell r="H116" t="str">
            <v>2006-01-31</v>
          </cell>
        </row>
        <row r="117">
          <cell r="A117">
            <v>480000</v>
          </cell>
          <cell r="B117">
            <v>1015</v>
          </cell>
          <cell r="C117">
            <v>-100326.46</v>
          </cell>
          <cell r="D117" t="str">
            <v>204</v>
          </cell>
          <cell r="E117" t="str">
            <v>408</v>
          </cell>
          <cell r="F117">
            <v>0</v>
          </cell>
          <cell r="G117">
            <v>1</v>
          </cell>
          <cell r="H117" t="str">
            <v>2006-01-31</v>
          </cell>
        </row>
        <row r="118">
          <cell r="A118">
            <v>480000</v>
          </cell>
          <cell r="B118">
            <v>1015</v>
          </cell>
          <cell r="C118">
            <v>-3742.59</v>
          </cell>
          <cell r="D118" t="str">
            <v>204</v>
          </cell>
          <cell r="E118" t="str">
            <v>408</v>
          </cell>
          <cell r="F118">
            <v>0</v>
          </cell>
          <cell r="G118">
            <v>1</v>
          </cell>
          <cell r="H118" t="str">
            <v>2006-01-31</v>
          </cell>
        </row>
        <row r="119">
          <cell r="A119">
            <v>480000</v>
          </cell>
          <cell r="B119">
            <v>1015</v>
          </cell>
          <cell r="C119">
            <v>-132556.65</v>
          </cell>
          <cell r="D119" t="str">
            <v>204</v>
          </cell>
          <cell r="E119" t="str">
            <v>408</v>
          </cell>
          <cell r="F119">
            <v>0</v>
          </cell>
          <cell r="G119">
            <v>1</v>
          </cell>
          <cell r="H119" t="str">
            <v>2006-01-31</v>
          </cell>
        </row>
        <row r="120">
          <cell r="A120">
            <v>480000</v>
          </cell>
          <cell r="B120">
            <v>1015</v>
          </cell>
          <cell r="C120">
            <v>-111902.92</v>
          </cell>
          <cell r="D120" t="str">
            <v>204</v>
          </cell>
          <cell r="E120" t="str">
            <v>408</v>
          </cell>
          <cell r="F120">
            <v>0</v>
          </cell>
          <cell r="G120">
            <v>1</v>
          </cell>
          <cell r="H120" t="str">
            <v>2006-01-31</v>
          </cell>
        </row>
        <row r="121">
          <cell r="A121">
            <v>480000</v>
          </cell>
          <cell r="B121">
            <v>1015</v>
          </cell>
          <cell r="C121">
            <v>-1698.14</v>
          </cell>
          <cell r="D121" t="str">
            <v>204</v>
          </cell>
          <cell r="E121" t="str">
            <v>408</v>
          </cell>
          <cell r="F121">
            <v>0</v>
          </cell>
          <cell r="G121">
            <v>1</v>
          </cell>
          <cell r="H121" t="str">
            <v>2006-01-31</v>
          </cell>
        </row>
        <row r="122">
          <cell r="A122">
            <v>480000</v>
          </cell>
          <cell r="B122">
            <v>1015</v>
          </cell>
          <cell r="C122">
            <v>-33102.730000000003</v>
          </cell>
          <cell r="D122" t="str">
            <v>204</v>
          </cell>
          <cell r="E122" t="str">
            <v>408</v>
          </cell>
          <cell r="F122">
            <v>0</v>
          </cell>
          <cell r="G122">
            <v>1</v>
          </cell>
          <cell r="H122" t="str">
            <v>2006-01-31</v>
          </cell>
        </row>
        <row r="123">
          <cell r="A123">
            <v>480000</v>
          </cell>
          <cell r="B123">
            <v>1015</v>
          </cell>
          <cell r="C123">
            <v>-569.29</v>
          </cell>
          <cell r="D123" t="str">
            <v>204</v>
          </cell>
          <cell r="E123" t="str">
            <v>408</v>
          </cell>
          <cell r="F123">
            <v>0</v>
          </cell>
          <cell r="G123">
            <v>1</v>
          </cell>
          <cell r="H123" t="str">
            <v>2006-01-31</v>
          </cell>
        </row>
        <row r="124">
          <cell r="A124">
            <v>480000</v>
          </cell>
          <cell r="B124">
            <v>1015</v>
          </cell>
          <cell r="C124">
            <v>-398.51</v>
          </cell>
          <cell r="D124" t="str">
            <v>204</v>
          </cell>
          <cell r="E124" t="str">
            <v>408</v>
          </cell>
          <cell r="F124">
            <v>0</v>
          </cell>
          <cell r="G124">
            <v>1</v>
          </cell>
          <cell r="H124" t="str">
            <v>2006-01-31</v>
          </cell>
        </row>
        <row r="125">
          <cell r="A125">
            <v>480000</v>
          </cell>
          <cell r="B125">
            <v>1015</v>
          </cell>
          <cell r="C125">
            <v>-732.51</v>
          </cell>
          <cell r="D125" t="str">
            <v>204</v>
          </cell>
          <cell r="E125" t="str">
            <v>408</v>
          </cell>
          <cell r="F125">
            <v>0</v>
          </cell>
          <cell r="G125">
            <v>1</v>
          </cell>
          <cell r="H125" t="str">
            <v>2006-01-31</v>
          </cell>
        </row>
        <row r="126">
          <cell r="A126">
            <v>480000</v>
          </cell>
          <cell r="B126">
            <v>1015</v>
          </cell>
          <cell r="C126">
            <v>-141071.96</v>
          </cell>
          <cell r="D126" t="str">
            <v>204</v>
          </cell>
          <cell r="E126" t="str">
            <v>408</v>
          </cell>
          <cell r="F126">
            <v>0</v>
          </cell>
          <cell r="G126">
            <v>1</v>
          </cell>
          <cell r="H126" t="str">
            <v>2006-01-31</v>
          </cell>
        </row>
        <row r="127">
          <cell r="A127">
            <v>480001</v>
          </cell>
          <cell r="B127">
            <v>1015</v>
          </cell>
          <cell r="C127">
            <v>3224.39</v>
          </cell>
          <cell r="D127" t="str">
            <v>204</v>
          </cell>
          <cell r="E127" t="str">
            <v>408</v>
          </cell>
          <cell r="F127">
            <v>0</v>
          </cell>
          <cell r="G127">
            <v>1</v>
          </cell>
          <cell r="H127" t="str">
            <v>2006-01-31</v>
          </cell>
        </row>
        <row r="128">
          <cell r="A128">
            <v>481004</v>
          </cell>
          <cell r="B128">
            <v>1015</v>
          </cell>
          <cell r="C128">
            <v>-76.739999999999995</v>
          </cell>
          <cell r="D128" t="str">
            <v>204</v>
          </cell>
          <cell r="E128" t="str">
            <v>408</v>
          </cell>
          <cell r="F128">
            <v>0</v>
          </cell>
          <cell r="G128">
            <v>1</v>
          </cell>
          <cell r="H128" t="str">
            <v>2006-01-31</v>
          </cell>
        </row>
        <row r="129">
          <cell r="A129">
            <v>481004</v>
          </cell>
          <cell r="B129">
            <v>1015</v>
          </cell>
          <cell r="C129">
            <v>-55662.44</v>
          </cell>
          <cell r="D129" t="str">
            <v>204</v>
          </cell>
          <cell r="E129" t="str">
            <v>408</v>
          </cell>
          <cell r="F129">
            <v>0</v>
          </cell>
          <cell r="G129">
            <v>1</v>
          </cell>
          <cell r="H129" t="str">
            <v>2006-01-31</v>
          </cell>
        </row>
        <row r="130">
          <cell r="A130">
            <v>481004</v>
          </cell>
          <cell r="B130">
            <v>1015</v>
          </cell>
          <cell r="C130">
            <v>-8821.4699999999993</v>
          </cell>
          <cell r="D130" t="str">
            <v>204</v>
          </cell>
          <cell r="E130" t="str">
            <v>408</v>
          </cell>
          <cell r="F130">
            <v>0</v>
          </cell>
          <cell r="G130">
            <v>1</v>
          </cell>
          <cell r="H130" t="str">
            <v>2006-01-31</v>
          </cell>
        </row>
        <row r="131">
          <cell r="A131">
            <v>481004</v>
          </cell>
          <cell r="B131">
            <v>1015</v>
          </cell>
          <cell r="C131">
            <v>-86914.77</v>
          </cell>
          <cell r="D131" t="str">
            <v>204</v>
          </cell>
          <cell r="E131" t="str">
            <v>408</v>
          </cell>
          <cell r="F131">
            <v>0</v>
          </cell>
          <cell r="G131">
            <v>1</v>
          </cell>
          <cell r="H131" t="str">
            <v>2006-01-31</v>
          </cell>
        </row>
        <row r="132">
          <cell r="A132">
            <v>481004</v>
          </cell>
          <cell r="B132">
            <v>1015</v>
          </cell>
          <cell r="C132">
            <v>-66703.399999999994</v>
          </cell>
          <cell r="D132" t="str">
            <v>204</v>
          </cell>
          <cell r="E132" t="str">
            <v>408</v>
          </cell>
          <cell r="F132">
            <v>0</v>
          </cell>
          <cell r="G132">
            <v>1</v>
          </cell>
          <cell r="H132" t="str">
            <v>2006-01-31</v>
          </cell>
        </row>
        <row r="133">
          <cell r="A133">
            <v>481004</v>
          </cell>
          <cell r="B133">
            <v>1015</v>
          </cell>
          <cell r="C133">
            <v>-432.79</v>
          </cell>
          <cell r="D133" t="str">
            <v>204</v>
          </cell>
          <cell r="E133" t="str">
            <v>408</v>
          </cell>
          <cell r="F133">
            <v>0</v>
          </cell>
          <cell r="G133">
            <v>1</v>
          </cell>
          <cell r="H133" t="str">
            <v>2006-01-31</v>
          </cell>
        </row>
        <row r="134">
          <cell r="A134">
            <v>481004</v>
          </cell>
          <cell r="B134">
            <v>1015</v>
          </cell>
          <cell r="C134">
            <v>-1764.81</v>
          </cell>
          <cell r="D134" t="str">
            <v>204</v>
          </cell>
          <cell r="E134" t="str">
            <v>408</v>
          </cell>
          <cell r="F134">
            <v>0</v>
          </cell>
          <cell r="G134">
            <v>1</v>
          </cell>
          <cell r="H134" t="str">
            <v>2006-01-31</v>
          </cell>
        </row>
        <row r="135">
          <cell r="A135">
            <v>481004</v>
          </cell>
          <cell r="B135">
            <v>1015</v>
          </cell>
          <cell r="C135">
            <v>-328.27</v>
          </cell>
          <cell r="D135" t="str">
            <v>204</v>
          </cell>
          <cell r="E135" t="str">
            <v>408</v>
          </cell>
          <cell r="F135">
            <v>0</v>
          </cell>
          <cell r="G135">
            <v>1</v>
          </cell>
          <cell r="H135" t="str">
            <v>2006-01-31</v>
          </cell>
        </row>
        <row r="136">
          <cell r="A136">
            <v>481004</v>
          </cell>
          <cell r="B136">
            <v>1015</v>
          </cell>
          <cell r="C136">
            <v>-6403.79</v>
          </cell>
          <cell r="D136" t="str">
            <v>204</v>
          </cell>
          <cell r="E136" t="str">
            <v>408</v>
          </cell>
          <cell r="F136">
            <v>0</v>
          </cell>
          <cell r="G136">
            <v>1</v>
          </cell>
          <cell r="H136" t="str">
            <v>2006-01-31</v>
          </cell>
        </row>
        <row r="137">
          <cell r="A137">
            <v>481004</v>
          </cell>
          <cell r="B137">
            <v>1015</v>
          </cell>
          <cell r="C137">
            <v>-19522.84</v>
          </cell>
          <cell r="D137" t="str">
            <v>204</v>
          </cell>
          <cell r="E137" t="str">
            <v>408</v>
          </cell>
          <cell r="F137">
            <v>0</v>
          </cell>
          <cell r="G137">
            <v>1</v>
          </cell>
          <cell r="H137" t="str">
            <v>2006-01-31</v>
          </cell>
        </row>
        <row r="138">
          <cell r="A138">
            <v>481002</v>
          </cell>
          <cell r="B138">
            <v>1015</v>
          </cell>
          <cell r="C138">
            <v>0</v>
          </cell>
          <cell r="D138" t="str">
            <v>204</v>
          </cell>
          <cell r="E138" t="str">
            <v>409</v>
          </cell>
          <cell r="F138">
            <v>0</v>
          </cell>
          <cell r="G138">
            <v>1</v>
          </cell>
          <cell r="H138" t="str">
            <v>2006-01-31</v>
          </cell>
        </row>
        <row r="139">
          <cell r="A139">
            <v>481002</v>
          </cell>
          <cell r="B139">
            <v>1015</v>
          </cell>
          <cell r="C139">
            <v>0</v>
          </cell>
          <cell r="D139" t="str">
            <v>204</v>
          </cell>
          <cell r="E139" t="str">
            <v>409</v>
          </cell>
          <cell r="F139">
            <v>0</v>
          </cell>
          <cell r="G139">
            <v>1</v>
          </cell>
          <cell r="H139" t="str">
            <v>2006-01-31</v>
          </cell>
        </row>
        <row r="140">
          <cell r="A140">
            <v>481002</v>
          </cell>
          <cell r="B140">
            <v>1015</v>
          </cell>
          <cell r="C140">
            <v>0</v>
          </cell>
          <cell r="D140" t="str">
            <v>204</v>
          </cell>
          <cell r="E140" t="str">
            <v>409</v>
          </cell>
          <cell r="F140">
            <v>0</v>
          </cell>
          <cell r="G140">
            <v>1</v>
          </cell>
          <cell r="H140" t="str">
            <v>2006-01-31</v>
          </cell>
        </row>
        <row r="141">
          <cell r="A141">
            <v>481002</v>
          </cell>
          <cell r="B141">
            <v>1015</v>
          </cell>
          <cell r="C141">
            <v>2002370.44</v>
          </cell>
          <cell r="D141" t="str">
            <v>204</v>
          </cell>
          <cell r="E141" t="str">
            <v>411</v>
          </cell>
          <cell r="F141">
            <v>0</v>
          </cell>
          <cell r="G141">
            <v>1</v>
          </cell>
          <cell r="H141" t="str">
            <v>2006-01-31</v>
          </cell>
        </row>
        <row r="142">
          <cell r="A142">
            <v>481002</v>
          </cell>
          <cell r="B142">
            <v>1015</v>
          </cell>
          <cell r="C142">
            <v>-17389.96</v>
          </cell>
          <cell r="D142" t="str">
            <v>204</v>
          </cell>
          <cell r="E142" t="str">
            <v>411</v>
          </cell>
          <cell r="F142">
            <v>0</v>
          </cell>
          <cell r="G142">
            <v>1</v>
          </cell>
          <cell r="H142" t="str">
            <v>2006-01-31</v>
          </cell>
        </row>
        <row r="143">
          <cell r="A143">
            <v>481002</v>
          </cell>
          <cell r="B143">
            <v>1015</v>
          </cell>
          <cell r="C143">
            <v>-84711.27</v>
          </cell>
          <cell r="D143" t="str">
            <v>204</v>
          </cell>
          <cell r="E143" t="str">
            <v>411</v>
          </cell>
          <cell r="F143">
            <v>0</v>
          </cell>
          <cell r="G143">
            <v>1</v>
          </cell>
          <cell r="H143" t="str">
            <v>2006-01-31</v>
          </cell>
        </row>
        <row r="144">
          <cell r="A144">
            <v>481002</v>
          </cell>
          <cell r="B144">
            <v>1015</v>
          </cell>
          <cell r="C144">
            <v>-55795.02</v>
          </cell>
          <cell r="D144" t="str">
            <v>204</v>
          </cell>
          <cell r="E144" t="str">
            <v>411</v>
          </cell>
          <cell r="F144">
            <v>0</v>
          </cell>
          <cell r="G144">
            <v>1</v>
          </cell>
          <cell r="H144" t="str">
            <v>2006-01-31</v>
          </cell>
        </row>
        <row r="145">
          <cell r="A145">
            <v>481002</v>
          </cell>
          <cell r="B145">
            <v>1015</v>
          </cell>
          <cell r="C145">
            <v>-70820.179999999993</v>
          </cell>
          <cell r="D145" t="str">
            <v>204</v>
          </cell>
          <cell r="E145" t="str">
            <v>411</v>
          </cell>
          <cell r="F145">
            <v>0</v>
          </cell>
          <cell r="G145">
            <v>1</v>
          </cell>
          <cell r="H145" t="str">
            <v>2006-01-31</v>
          </cell>
        </row>
        <row r="146">
          <cell r="A146">
            <v>481002</v>
          </cell>
          <cell r="B146">
            <v>1015</v>
          </cell>
          <cell r="C146">
            <v>-59767.1</v>
          </cell>
          <cell r="D146" t="str">
            <v>204</v>
          </cell>
          <cell r="E146" t="str">
            <v>411</v>
          </cell>
          <cell r="F146">
            <v>0</v>
          </cell>
          <cell r="G146">
            <v>1</v>
          </cell>
          <cell r="H146" t="str">
            <v>2006-01-31</v>
          </cell>
        </row>
        <row r="147">
          <cell r="A147">
            <v>481002</v>
          </cell>
          <cell r="B147">
            <v>1015</v>
          </cell>
          <cell r="C147">
            <v>-19.170000000000002</v>
          </cell>
          <cell r="D147" t="str">
            <v>204</v>
          </cell>
          <cell r="E147" t="str">
            <v>411</v>
          </cell>
          <cell r="F147">
            <v>0</v>
          </cell>
          <cell r="G147">
            <v>1</v>
          </cell>
          <cell r="H147" t="str">
            <v>2006-01-31</v>
          </cell>
        </row>
        <row r="148">
          <cell r="A148">
            <v>481002</v>
          </cell>
          <cell r="B148">
            <v>1015</v>
          </cell>
          <cell r="C148">
            <v>-69347.67</v>
          </cell>
          <cell r="D148" t="str">
            <v>204</v>
          </cell>
          <cell r="E148" t="str">
            <v>411</v>
          </cell>
          <cell r="F148">
            <v>0</v>
          </cell>
          <cell r="G148">
            <v>1</v>
          </cell>
          <cell r="H148" t="str">
            <v>2006-01-31</v>
          </cell>
        </row>
        <row r="149">
          <cell r="A149">
            <v>481002</v>
          </cell>
          <cell r="B149">
            <v>1015</v>
          </cell>
          <cell r="C149">
            <v>-28896.62</v>
          </cell>
          <cell r="D149" t="str">
            <v>204</v>
          </cell>
          <cell r="E149" t="str">
            <v>411</v>
          </cell>
          <cell r="F149">
            <v>0</v>
          </cell>
          <cell r="G149">
            <v>1</v>
          </cell>
          <cell r="H149" t="str">
            <v>2006-01-31</v>
          </cell>
        </row>
        <row r="150">
          <cell r="A150">
            <v>481002</v>
          </cell>
          <cell r="B150">
            <v>1015</v>
          </cell>
          <cell r="C150">
            <v>-842822.2</v>
          </cell>
          <cell r="D150" t="str">
            <v>204</v>
          </cell>
          <cell r="E150" t="str">
            <v>411</v>
          </cell>
          <cell r="F150">
            <v>0</v>
          </cell>
          <cell r="G150">
            <v>1</v>
          </cell>
          <cell r="H150" t="str">
            <v>2006-01-31</v>
          </cell>
        </row>
        <row r="151">
          <cell r="A151">
            <v>481005</v>
          </cell>
          <cell r="B151">
            <v>1015</v>
          </cell>
          <cell r="C151">
            <v>-3271782.48</v>
          </cell>
          <cell r="D151" t="str">
            <v>204</v>
          </cell>
          <cell r="E151" t="str">
            <v>411</v>
          </cell>
          <cell r="F151">
            <v>0</v>
          </cell>
          <cell r="G151">
            <v>1</v>
          </cell>
          <cell r="H151" t="str">
            <v>2006-01-31</v>
          </cell>
        </row>
        <row r="152">
          <cell r="A152">
            <v>481005</v>
          </cell>
          <cell r="B152">
            <v>1015</v>
          </cell>
          <cell r="C152">
            <v>40699.769999999997</v>
          </cell>
          <cell r="D152" t="str">
            <v>204</v>
          </cell>
          <cell r="E152" t="str">
            <v>411</v>
          </cell>
          <cell r="F152">
            <v>0</v>
          </cell>
          <cell r="G152">
            <v>1</v>
          </cell>
          <cell r="H152" t="str">
            <v>2006-01-31</v>
          </cell>
        </row>
        <row r="153">
          <cell r="A153">
            <v>481005</v>
          </cell>
          <cell r="B153">
            <v>1015</v>
          </cell>
          <cell r="C153">
            <v>-64450.55</v>
          </cell>
          <cell r="D153" t="str">
            <v>204</v>
          </cell>
          <cell r="E153" t="str">
            <v>411</v>
          </cell>
          <cell r="F153">
            <v>0</v>
          </cell>
          <cell r="G153">
            <v>1</v>
          </cell>
          <cell r="H153" t="str">
            <v>2006-01-31</v>
          </cell>
        </row>
        <row r="154">
          <cell r="A154">
            <v>481005</v>
          </cell>
          <cell r="B154">
            <v>1015</v>
          </cell>
          <cell r="C154">
            <v>-15007.35</v>
          </cell>
          <cell r="D154" t="str">
            <v>204</v>
          </cell>
          <cell r="E154" t="str">
            <v>411</v>
          </cell>
          <cell r="F154">
            <v>0</v>
          </cell>
          <cell r="G154">
            <v>1</v>
          </cell>
          <cell r="H154" t="str">
            <v>2006-01-31</v>
          </cell>
        </row>
        <row r="155">
          <cell r="A155">
            <v>481005</v>
          </cell>
          <cell r="B155">
            <v>1015</v>
          </cell>
          <cell r="C155">
            <v>-56076.69</v>
          </cell>
          <cell r="D155" t="str">
            <v>204</v>
          </cell>
          <cell r="E155" t="str">
            <v>411</v>
          </cell>
          <cell r="F155">
            <v>0</v>
          </cell>
          <cell r="G155">
            <v>1</v>
          </cell>
          <cell r="H155" t="str">
            <v>2006-01-31</v>
          </cell>
        </row>
        <row r="156">
          <cell r="A156">
            <v>481005</v>
          </cell>
          <cell r="B156">
            <v>1015</v>
          </cell>
          <cell r="C156">
            <v>-13090.6</v>
          </cell>
          <cell r="D156" t="str">
            <v>204</v>
          </cell>
          <cell r="E156" t="str">
            <v>411</v>
          </cell>
          <cell r="F156">
            <v>0</v>
          </cell>
          <cell r="G156">
            <v>1</v>
          </cell>
          <cell r="H156" t="str">
            <v>2006-01-31</v>
          </cell>
        </row>
        <row r="157">
          <cell r="A157">
            <v>481005</v>
          </cell>
          <cell r="B157">
            <v>1015</v>
          </cell>
          <cell r="C157">
            <v>-25483.69</v>
          </cell>
          <cell r="D157" t="str">
            <v>204</v>
          </cell>
          <cell r="E157" t="str">
            <v>411</v>
          </cell>
          <cell r="F157">
            <v>0</v>
          </cell>
          <cell r="G157">
            <v>1</v>
          </cell>
          <cell r="H157" t="str">
            <v>2006-01-31</v>
          </cell>
        </row>
        <row r="158">
          <cell r="A158">
            <v>481005</v>
          </cell>
          <cell r="B158">
            <v>1015</v>
          </cell>
          <cell r="C158">
            <v>-91973.09</v>
          </cell>
          <cell r="D158" t="str">
            <v>204</v>
          </cell>
          <cell r="E158" t="str">
            <v>411</v>
          </cell>
          <cell r="F158">
            <v>0</v>
          </cell>
          <cell r="G158">
            <v>1</v>
          </cell>
          <cell r="H158" t="str">
            <v>2006-01-31</v>
          </cell>
        </row>
        <row r="159">
          <cell r="A159">
            <v>481005</v>
          </cell>
          <cell r="B159">
            <v>1015</v>
          </cell>
          <cell r="C159">
            <v>-20791.009999999998</v>
          </cell>
          <cell r="D159" t="str">
            <v>204</v>
          </cell>
          <cell r="E159" t="str">
            <v>411</v>
          </cell>
          <cell r="F159">
            <v>0</v>
          </cell>
          <cell r="G159">
            <v>1</v>
          </cell>
          <cell r="H159" t="str">
            <v>2006-01-31</v>
          </cell>
        </row>
        <row r="160">
          <cell r="A160">
            <v>481005</v>
          </cell>
          <cell r="B160">
            <v>1015</v>
          </cell>
          <cell r="C160">
            <v>-180787.14</v>
          </cell>
          <cell r="D160" t="str">
            <v>204</v>
          </cell>
          <cell r="E160" t="str">
            <v>411</v>
          </cell>
          <cell r="F160">
            <v>0</v>
          </cell>
          <cell r="G160">
            <v>1</v>
          </cell>
          <cell r="H160" t="str">
            <v>2006-01-31</v>
          </cell>
        </row>
        <row r="161">
          <cell r="A161">
            <v>481002</v>
          </cell>
          <cell r="B161">
            <v>1015</v>
          </cell>
          <cell r="C161">
            <v>-1231542.17</v>
          </cell>
          <cell r="D161" t="str">
            <v>204</v>
          </cell>
          <cell r="E161" t="str">
            <v>411</v>
          </cell>
          <cell r="F161">
            <v>0</v>
          </cell>
          <cell r="G161">
            <v>1</v>
          </cell>
          <cell r="H161" t="str">
            <v>2006-01-31</v>
          </cell>
        </row>
        <row r="162">
          <cell r="A162">
            <v>481005</v>
          </cell>
          <cell r="B162">
            <v>1015</v>
          </cell>
          <cell r="C162">
            <v>2629643.7000000002</v>
          </cell>
          <cell r="D162" t="str">
            <v>204</v>
          </cell>
          <cell r="E162" t="str">
            <v>411</v>
          </cell>
          <cell r="F162">
            <v>0</v>
          </cell>
          <cell r="G162">
            <v>1</v>
          </cell>
          <cell r="H162" t="str">
            <v>2006-01-31</v>
          </cell>
        </row>
        <row r="163">
          <cell r="A163">
            <v>481002</v>
          </cell>
          <cell r="B163">
            <v>1015</v>
          </cell>
          <cell r="C163">
            <v>239664.23</v>
          </cell>
          <cell r="D163" t="str">
            <v>204</v>
          </cell>
          <cell r="E163" t="str">
            <v>414</v>
          </cell>
          <cell r="F163">
            <v>0</v>
          </cell>
          <cell r="G163">
            <v>1</v>
          </cell>
          <cell r="H163" t="str">
            <v>2006-01-31</v>
          </cell>
        </row>
        <row r="164">
          <cell r="A164">
            <v>481002</v>
          </cell>
          <cell r="B164">
            <v>1015</v>
          </cell>
          <cell r="C164">
            <v>-1308.04</v>
          </cell>
          <cell r="D164" t="str">
            <v>204</v>
          </cell>
          <cell r="E164" t="str">
            <v>414</v>
          </cell>
          <cell r="F164">
            <v>0</v>
          </cell>
          <cell r="G164">
            <v>1</v>
          </cell>
          <cell r="H164" t="str">
            <v>2006-01-31</v>
          </cell>
        </row>
        <row r="165">
          <cell r="A165">
            <v>481002</v>
          </cell>
          <cell r="B165">
            <v>1015</v>
          </cell>
          <cell r="C165">
            <v>0</v>
          </cell>
          <cell r="D165" t="str">
            <v>204</v>
          </cell>
          <cell r="E165" t="str">
            <v>414</v>
          </cell>
          <cell r="F165">
            <v>0</v>
          </cell>
          <cell r="G165">
            <v>1</v>
          </cell>
          <cell r="H165" t="str">
            <v>2006-01-31</v>
          </cell>
        </row>
        <row r="166">
          <cell r="A166">
            <v>481002</v>
          </cell>
          <cell r="B166">
            <v>1015</v>
          </cell>
          <cell r="C166">
            <v>-80955.960000000006</v>
          </cell>
          <cell r="D166" t="str">
            <v>204</v>
          </cell>
          <cell r="E166" t="str">
            <v>414</v>
          </cell>
          <cell r="F166">
            <v>0</v>
          </cell>
          <cell r="G166">
            <v>1</v>
          </cell>
          <cell r="H166" t="str">
            <v>2006-01-31</v>
          </cell>
        </row>
        <row r="167">
          <cell r="A167">
            <v>481002</v>
          </cell>
          <cell r="B167">
            <v>1015</v>
          </cell>
          <cell r="C167">
            <v>-4878.18</v>
          </cell>
          <cell r="D167" t="str">
            <v>204</v>
          </cell>
          <cell r="E167" t="str">
            <v>414</v>
          </cell>
          <cell r="F167">
            <v>0</v>
          </cell>
          <cell r="G167">
            <v>1</v>
          </cell>
          <cell r="H167" t="str">
            <v>2006-01-31</v>
          </cell>
        </row>
        <row r="168">
          <cell r="A168">
            <v>481002</v>
          </cell>
          <cell r="B168">
            <v>1015</v>
          </cell>
          <cell r="C168">
            <v>-103243.65</v>
          </cell>
          <cell r="D168" t="str">
            <v>204</v>
          </cell>
          <cell r="E168" t="str">
            <v>414</v>
          </cell>
          <cell r="F168">
            <v>0</v>
          </cell>
          <cell r="G168">
            <v>1</v>
          </cell>
          <cell r="H168" t="str">
            <v>2006-01-31</v>
          </cell>
        </row>
        <row r="169">
          <cell r="A169">
            <v>481005</v>
          </cell>
          <cell r="B169">
            <v>1015</v>
          </cell>
          <cell r="C169">
            <v>-343059.63</v>
          </cell>
          <cell r="D169" t="str">
            <v>204</v>
          </cell>
          <cell r="E169" t="str">
            <v>414</v>
          </cell>
          <cell r="F169">
            <v>0</v>
          </cell>
          <cell r="G169">
            <v>1</v>
          </cell>
          <cell r="H169" t="str">
            <v>2006-01-31</v>
          </cell>
        </row>
        <row r="170">
          <cell r="A170">
            <v>481005</v>
          </cell>
          <cell r="B170">
            <v>1015</v>
          </cell>
          <cell r="C170">
            <v>3304.74</v>
          </cell>
          <cell r="D170" t="str">
            <v>204</v>
          </cell>
          <cell r="E170" t="str">
            <v>414</v>
          </cell>
          <cell r="F170">
            <v>0</v>
          </cell>
          <cell r="G170">
            <v>1</v>
          </cell>
          <cell r="H170" t="str">
            <v>2006-01-31</v>
          </cell>
        </row>
        <row r="171">
          <cell r="A171">
            <v>481005</v>
          </cell>
          <cell r="B171">
            <v>1015</v>
          </cell>
          <cell r="C171">
            <v>-9046.32</v>
          </cell>
          <cell r="D171" t="str">
            <v>204</v>
          </cell>
          <cell r="E171" t="str">
            <v>414</v>
          </cell>
          <cell r="F171">
            <v>0</v>
          </cell>
          <cell r="G171">
            <v>1</v>
          </cell>
          <cell r="H171" t="str">
            <v>2006-01-31</v>
          </cell>
        </row>
        <row r="172">
          <cell r="A172">
            <v>481002</v>
          </cell>
          <cell r="B172">
            <v>1015</v>
          </cell>
          <cell r="C172">
            <v>-108727.03</v>
          </cell>
          <cell r="D172" t="str">
            <v>204</v>
          </cell>
          <cell r="E172" t="str">
            <v>414</v>
          </cell>
          <cell r="F172">
            <v>0</v>
          </cell>
          <cell r="G172">
            <v>1</v>
          </cell>
          <cell r="H172" t="str">
            <v>2006-01-31</v>
          </cell>
        </row>
        <row r="173">
          <cell r="A173">
            <v>481005</v>
          </cell>
          <cell r="B173">
            <v>1015</v>
          </cell>
          <cell r="C173">
            <v>179883.7</v>
          </cell>
          <cell r="D173" t="str">
            <v>204</v>
          </cell>
          <cell r="E173" t="str">
            <v>414</v>
          </cell>
          <cell r="F173">
            <v>0</v>
          </cell>
          <cell r="G173">
            <v>1</v>
          </cell>
          <cell r="H173" t="str">
            <v>2006-01-31</v>
          </cell>
        </row>
        <row r="174">
          <cell r="A174">
            <v>481000</v>
          </cell>
          <cell r="B174">
            <v>1015</v>
          </cell>
          <cell r="C174">
            <v>-3490.69</v>
          </cell>
          <cell r="D174" t="str">
            <v>204</v>
          </cell>
          <cell r="E174" t="str">
            <v>451</v>
          </cell>
          <cell r="F174">
            <v>0</v>
          </cell>
          <cell r="G174">
            <v>1</v>
          </cell>
          <cell r="H174" t="str">
            <v>2006-01-31</v>
          </cell>
        </row>
        <row r="175">
          <cell r="A175">
            <v>481000</v>
          </cell>
          <cell r="B175">
            <v>1015</v>
          </cell>
          <cell r="C175">
            <v>0</v>
          </cell>
          <cell r="D175" t="str">
            <v>204</v>
          </cell>
          <cell r="E175" t="str">
            <v>451</v>
          </cell>
          <cell r="F175">
            <v>0</v>
          </cell>
          <cell r="G175">
            <v>1</v>
          </cell>
          <cell r="H175" t="str">
            <v>2006-01-31</v>
          </cell>
        </row>
        <row r="176">
          <cell r="A176">
            <v>481000</v>
          </cell>
          <cell r="B176">
            <v>1015</v>
          </cell>
          <cell r="C176">
            <v>-2191.81</v>
          </cell>
          <cell r="D176" t="str">
            <v>204</v>
          </cell>
          <cell r="E176" t="str">
            <v>451</v>
          </cell>
          <cell r="F176">
            <v>0</v>
          </cell>
          <cell r="G176">
            <v>1</v>
          </cell>
          <cell r="H176" t="str">
            <v>2006-01-31</v>
          </cell>
        </row>
        <row r="177">
          <cell r="A177">
            <v>481004</v>
          </cell>
          <cell r="B177">
            <v>1015</v>
          </cell>
          <cell r="C177">
            <v>-28259.55</v>
          </cell>
          <cell r="D177" t="str">
            <v>204</v>
          </cell>
          <cell r="E177" t="str">
            <v>451</v>
          </cell>
          <cell r="F177">
            <v>0</v>
          </cell>
          <cell r="G177">
            <v>1</v>
          </cell>
          <cell r="H177" t="str">
            <v>2006-01-31</v>
          </cell>
        </row>
        <row r="178">
          <cell r="A178">
            <v>481004</v>
          </cell>
          <cell r="B178">
            <v>1015</v>
          </cell>
          <cell r="C178">
            <v>0</v>
          </cell>
          <cell r="D178" t="str">
            <v>204</v>
          </cell>
          <cell r="E178" t="str">
            <v>451</v>
          </cell>
          <cell r="F178">
            <v>0</v>
          </cell>
          <cell r="G178">
            <v>1</v>
          </cell>
          <cell r="H178" t="str">
            <v>2006-01-31</v>
          </cell>
        </row>
        <row r="179">
          <cell r="A179">
            <v>481004</v>
          </cell>
          <cell r="B179">
            <v>1015</v>
          </cell>
          <cell r="C179">
            <v>-10250.73</v>
          </cell>
          <cell r="D179" t="str">
            <v>204</v>
          </cell>
          <cell r="E179" t="str">
            <v>451</v>
          </cell>
          <cell r="F179">
            <v>0</v>
          </cell>
          <cell r="G179">
            <v>1</v>
          </cell>
          <cell r="H179" t="str">
            <v>2006-01-31</v>
          </cell>
        </row>
        <row r="180">
          <cell r="A180">
            <v>481004</v>
          </cell>
          <cell r="B180">
            <v>1015</v>
          </cell>
          <cell r="C180">
            <v>-59058.080000000002</v>
          </cell>
          <cell r="D180" t="str">
            <v>204</v>
          </cell>
          <cell r="E180" t="str">
            <v>451</v>
          </cell>
          <cell r="F180">
            <v>0</v>
          </cell>
          <cell r="G180">
            <v>1</v>
          </cell>
          <cell r="H180" t="str">
            <v>2006-01-31</v>
          </cell>
        </row>
        <row r="181">
          <cell r="A181">
            <v>481004</v>
          </cell>
          <cell r="B181">
            <v>1015</v>
          </cell>
          <cell r="C181">
            <v>-16624.060000000001</v>
          </cell>
          <cell r="D181" t="str">
            <v>204</v>
          </cell>
          <cell r="E181" t="str">
            <v>451</v>
          </cell>
          <cell r="F181">
            <v>0</v>
          </cell>
          <cell r="G181">
            <v>1</v>
          </cell>
          <cell r="H181" t="str">
            <v>2006-01-31</v>
          </cell>
        </row>
        <row r="182">
          <cell r="A182">
            <v>481004</v>
          </cell>
          <cell r="B182">
            <v>1015</v>
          </cell>
          <cell r="C182">
            <v>-17054.919999999998</v>
          </cell>
          <cell r="D182" t="str">
            <v>204</v>
          </cell>
          <cell r="E182" t="str">
            <v>451</v>
          </cell>
          <cell r="F182">
            <v>0</v>
          </cell>
          <cell r="G182">
            <v>1</v>
          </cell>
          <cell r="H182" t="str">
            <v>2006-01-31</v>
          </cell>
        </row>
        <row r="183">
          <cell r="A183">
            <v>481004</v>
          </cell>
          <cell r="B183">
            <v>1015</v>
          </cell>
          <cell r="C183">
            <v>-6968.03</v>
          </cell>
          <cell r="D183" t="str">
            <v>204</v>
          </cell>
          <cell r="E183" t="str">
            <v>451</v>
          </cell>
          <cell r="F183">
            <v>0</v>
          </cell>
          <cell r="G183">
            <v>1</v>
          </cell>
          <cell r="H183" t="str">
            <v>2006-01-31</v>
          </cell>
        </row>
        <row r="184">
          <cell r="A184">
            <v>481004</v>
          </cell>
          <cell r="B184">
            <v>1015</v>
          </cell>
          <cell r="C184">
            <v>-19500.060000000001</v>
          </cell>
          <cell r="D184" t="str">
            <v>204</v>
          </cell>
          <cell r="E184" t="str">
            <v>451</v>
          </cell>
          <cell r="F184">
            <v>0</v>
          </cell>
          <cell r="G184">
            <v>1</v>
          </cell>
          <cell r="H184" t="str">
            <v>2006-01-31</v>
          </cell>
        </row>
        <row r="185">
          <cell r="A185">
            <v>481004</v>
          </cell>
          <cell r="B185">
            <v>1015</v>
          </cell>
          <cell r="C185">
            <v>-32137.06</v>
          </cell>
          <cell r="D185" t="str">
            <v>204</v>
          </cell>
          <cell r="E185" t="str">
            <v>451</v>
          </cell>
          <cell r="F185">
            <v>0</v>
          </cell>
          <cell r="G185">
            <v>1</v>
          </cell>
          <cell r="H185" t="str">
            <v>2006-01-31</v>
          </cell>
        </row>
        <row r="186">
          <cell r="A186">
            <v>481004</v>
          </cell>
          <cell r="B186">
            <v>1015</v>
          </cell>
          <cell r="C186">
            <v>-145914.41</v>
          </cell>
          <cell r="D186" t="str">
            <v>204</v>
          </cell>
          <cell r="E186" t="str">
            <v>451</v>
          </cell>
          <cell r="F186">
            <v>0</v>
          </cell>
          <cell r="G186">
            <v>1</v>
          </cell>
          <cell r="H186" t="str">
            <v>2006-01-31</v>
          </cell>
        </row>
        <row r="187">
          <cell r="A187">
            <v>481000</v>
          </cell>
          <cell r="B187">
            <v>1015</v>
          </cell>
          <cell r="C187">
            <v>5682.5</v>
          </cell>
          <cell r="D187" t="str">
            <v>204</v>
          </cell>
          <cell r="E187" t="str">
            <v>451</v>
          </cell>
          <cell r="F187">
            <v>0</v>
          </cell>
          <cell r="G187">
            <v>1</v>
          </cell>
          <cell r="H187" t="str">
            <v>2006-01-31</v>
          </cell>
        </row>
        <row r="188">
          <cell r="A188">
            <v>481004</v>
          </cell>
          <cell r="B188">
            <v>1015</v>
          </cell>
          <cell r="C188">
            <v>20000.900000000001</v>
          </cell>
          <cell r="D188" t="str">
            <v>204</v>
          </cell>
          <cell r="E188" t="str">
            <v>451</v>
          </cell>
          <cell r="F188">
            <v>0</v>
          </cell>
          <cell r="G188">
            <v>1</v>
          </cell>
          <cell r="H188" t="str">
            <v>2006-01-31</v>
          </cell>
        </row>
        <row r="189">
          <cell r="A189">
            <v>480000</v>
          </cell>
          <cell r="B189">
            <v>1015</v>
          </cell>
          <cell r="C189">
            <v>-188953.41</v>
          </cell>
          <cell r="D189" t="str">
            <v>204</v>
          </cell>
          <cell r="E189" t="str">
            <v>453</v>
          </cell>
          <cell r="F189">
            <v>0</v>
          </cell>
          <cell r="G189">
            <v>1</v>
          </cell>
          <cell r="H189" t="str">
            <v>2006-01-31</v>
          </cell>
        </row>
        <row r="190">
          <cell r="A190">
            <v>480000</v>
          </cell>
          <cell r="B190">
            <v>1015</v>
          </cell>
          <cell r="C190">
            <v>-12746.4</v>
          </cell>
          <cell r="D190" t="str">
            <v>204</v>
          </cell>
          <cell r="E190" t="str">
            <v>453</v>
          </cell>
          <cell r="F190">
            <v>0</v>
          </cell>
          <cell r="G190">
            <v>1</v>
          </cell>
          <cell r="H190" t="str">
            <v>2006-01-31</v>
          </cell>
        </row>
        <row r="191">
          <cell r="A191">
            <v>480000</v>
          </cell>
          <cell r="B191">
            <v>1015</v>
          </cell>
          <cell r="C191">
            <v>-172246.8</v>
          </cell>
          <cell r="D191" t="str">
            <v>204</v>
          </cell>
          <cell r="E191" t="str">
            <v>453</v>
          </cell>
          <cell r="F191">
            <v>0</v>
          </cell>
          <cell r="G191">
            <v>1</v>
          </cell>
          <cell r="H191" t="str">
            <v>2006-01-31</v>
          </cell>
        </row>
        <row r="192">
          <cell r="A192">
            <v>480000</v>
          </cell>
          <cell r="B192">
            <v>1015</v>
          </cell>
          <cell r="C192">
            <v>-261791.39</v>
          </cell>
          <cell r="D192" t="str">
            <v>204</v>
          </cell>
          <cell r="E192" t="str">
            <v>453</v>
          </cell>
          <cell r="F192">
            <v>0</v>
          </cell>
          <cell r="G192">
            <v>1</v>
          </cell>
          <cell r="H192" t="str">
            <v>2006-01-31</v>
          </cell>
        </row>
        <row r="193">
          <cell r="A193">
            <v>480000</v>
          </cell>
          <cell r="B193">
            <v>1015</v>
          </cell>
          <cell r="C193">
            <v>-412221.77</v>
          </cell>
          <cell r="D193" t="str">
            <v>204</v>
          </cell>
          <cell r="E193" t="str">
            <v>453</v>
          </cell>
          <cell r="F193">
            <v>0</v>
          </cell>
          <cell r="G193">
            <v>1</v>
          </cell>
          <cell r="H193" t="str">
            <v>2006-01-31</v>
          </cell>
        </row>
        <row r="194">
          <cell r="A194">
            <v>480000</v>
          </cell>
          <cell r="B194">
            <v>1015</v>
          </cell>
          <cell r="C194">
            <v>-176178.48</v>
          </cell>
          <cell r="D194" t="str">
            <v>204</v>
          </cell>
          <cell r="E194" t="str">
            <v>453</v>
          </cell>
          <cell r="F194">
            <v>0</v>
          </cell>
          <cell r="G194">
            <v>1</v>
          </cell>
          <cell r="H194" t="str">
            <v>2006-01-31</v>
          </cell>
        </row>
        <row r="195">
          <cell r="A195">
            <v>480000</v>
          </cell>
          <cell r="B195">
            <v>1015</v>
          </cell>
          <cell r="C195">
            <v>-194980.18</v>
          </cell>
          <cell r="D195" t="str">
            <v>204</v>
          </cell>
          <cell r="E195" t="str">
            <v>453</v>
          </cell>
          <cell r="F195">
            <v>0</v>
          </cell>
          <cell r="G195">
            <v>1</v>
          </cell>
          <cell r="H195" t="str">
            <v>2006-01-31</v>
          </cell>
        </row>
        <row r="196">
          <cell r="A196">
            <v>480000</v>
          </cell>
          <cell r="B196">
            <v>1015</v>
          </cell>
          <cell r="C196">
            <v>-6210.34</v>
          </cell>
          <cell r="D196" t="str">
            <v>204</v>
          </cell>
          <cell r="E196" t="str">
            <v>453</v>
          </cell>
          <cell r="F196">
            <v>0</v>
          </cell>
          <cell r="G196">
            <v>1</v>
          </cell>
          <cell r="H196" t="str">
            <v>2006-01-31</v>
          </cell>
        </row>
        <row r="197">
          <cell r="A197">
            <v>480000</v>
          </cell>
          <cell r="B197">
            <v>1015</v>
          </cell>
          <cell r="C197">
            <v>-143335.1</v>
          </cell>
          <cell r="D197" t="str">
            <v>204</v>
          </cell>
          <cell r="E197" t="str">
            <v>453</v>
          </cell>
          <cell r="F197">
            <v>0</v>
          </cell>
          <cell r="G197">
            <v>1</v>
          </cell>
          <cell r="H197" t="str">
            <v>2006-01-31</v>
          </cell>
        </row>
        <row r="198">
          <cell r="A198">
            <v>480000</v>
          </cell>
          <cell r="B198">
            <v>1015</v>
          </cell>
          <cell r="C198">
            <v>-10206.25</v>
          </cell>
          <cell r="D198" t="str">
            <v>204</v>
          </cell>
          <cell r="E198" t="str">
            <v>453</v>
          </cell>
          <cell r="F198">
            <v>0</v>
          </cell>
          <cell r="G198">
            <v>1</v>
          </cell>
          <cell r="H198" t="str">
            <v>2006-01-31</v>
          </cell>
        </row>
        <row r="199">
          <cell r="A199">
            <v>480000</v>
          </cell>
          <cell r="B199">
            <v>1015</v>
          </cell>
          <cell r="C199">
            <v>-1189977.02</v>
          </cell>
          <cell r="D199" t="str">
            <v>204</v>
          </cell>
          <cell r="E199" t="str">
            <v>453</v>
          </cell>
          <cell r="F199">
            <v>0</v>
          </cell>
          <cell r="G199">
            <v>1</v>
          </cell>
          <cell r="H199" t="str">
            <v>2006-01-31</v>
          </cell>
        </row>
        <row r="200">
          <cell r="A200">
            <v>480001</v>
          </cell>
          <cell r="B200">
            <v>1015</v>
          </cell>
          <cell r="C200">
            <v>199337.9</v>
          </cell>
          <cell r="D200" t="str">
            <v>204</v>
          </cell>
          <cell r="E200" t="str">
            <v>453</v>
          </cell>
          <cell r="F200">
            <v>0</v>
          </cell>
          <cell r="G200">
            <v>1</v>
          </cell>
          <cell r="H200" t="str">
            <v>2006-01-31</v>
          </cell>
        </row>
        <row r="201">
          <cell r="A201">
            <v>481004</v>
          </cell>
          <cell r="B201">
            <v>1015</v>
          </cell>
          <cell r="C201">
            <v>-108832.78</v>
          </cell>
          <cell r="D201" t="str">
            <v>204</v>
          </cell>
          <cell r="E201" t="str">
            <v>453</v>
          </cell>
          <cell r="F201">
            <v>0</v>
          </cell>
          <cell r="G201">
            <v>1</v>
          </cell>
          <cell r="H201" t="str">
            <v>2006-01-31</v>
          </cell>
        </row>
        <row r="202">
          <cell r="A202">
            <v>481004</v>
          </cell>
          <cell r="B202">
            <v>1015</v>
          </cell>
          <cell r="C202">
            <v>-3290.8</v>
          </cell>
          <cell r="D202" t="str">
            <v>204</v>
          </cell>
          <cell r="E202" t="str">
            <v>453</v>
          </cell>
          <cell r="F202">
            <v>0</v>
          </cell>
          <cell r="G202">
            <v>1</v>
          </cell>
          <cell r="H202" t="str">
            <v>2006-01-31</v>
          </cell>
        </row>
        <row r="203">
          <cell r="A203">
            <v>481004</v>
          </cell>
          <cell r="B203">
            <v>1015</v>
          </cell>
          <cell r="C203">
            <v>-274931.12</v>
          </cell>
          <cell r="D203" t="str">
            <v>204</v>
          </cell>
          <cell r="E203" t="str">
            <v>453</v>
          </cell>
          <cell r="F203">
            <v>0</v>
          </cell>
          <cell r="G203">
            <v>1</v>
          </cell>
          <cell r="H203" t="str">
            <v>2006-01-31</v>
          </cell>
        </row>
        <row r="204">
          <cell r="A204">
            <v>481004</v>
          </cell>
          <cell r="B204">
            <v>1015</v>
          </cell>
          <cell r="C204">
            <v>-171551.01</v>
          </cell>
          <cell r="D204" t="str">
            <v>204</v>
          </cell>
          <cell r="E204" t="str">
            <v>453</v>
          </cell>
          <cell r="F204">
            <v>0</v>
          </cell>
          <cell r="G204">
            <v>1</v>
          </cell>
          <cell r="H204" t="str">
            <v>2006-01-31</v>
          </cell>
        </row>
        <row r="205">
          <cell r="A205">
            <v>481004</v>
          </cell>
          <cell r="B205">
            <v>1015</v>
          </cell>
          <cell r="C205">
            <v>-174626.79</v>
          </cell>
          <cell r="D205" t="str">
            <v>204</v>
          </cell>
          <cell r="E205" t="str">
            <v>453</v>
          </cell>
          <cell r="F205">
            <v>0</v>
          </cell>
          <cell r="G205">
            <v>1</v>
          </cell>
          <cell r="H205" t="str">
            <v>2006-01-31</v>
          </cell>
        </row>
        <row r="206">
          <cell r="A206">
            <v>481004</v>
          </cell>
          <cell r="B206">
            <v>1015</v>
          </cell>
          <cell r="C206">
            <v>-66419.710000000006</v>
          </cell>
          <cell r="D206" t="str">
            <v>204</v>
          </cell>
          <cell r="E206" t="str">
            <v>453</v>
          </cell>
          <cell r="F206">
            <v>0</v>
          </cell>
          <cell r="G206">
            <v>1</v>
          </cell>
          <cell r="H206" t="str">
            <v>2006-01-31</v>
          </cell>
        </row>
        <row r="207">
          <cell r="A207">
            <v>481004</v>
          </cell>
          <cell r="B207">
            <v>1015</v>
          </cell>
          <cell r="C207">
            <v>-111914.64</v>
          </cell>
          <cell r="D207" t="str">
            <v>204</v>
          </cell>
          <cell r="E207" t="str">
            <v>453</v>
          </cell>
          <cell r="F207">
            <v>0</v>
          </cell>
          <cell r="G207">
            <v>1</v>
          </cell>
          <cell r="H207" t="str">
            <v>2006-01-31</v>
          </cell>
        </row>
        <row r="208">
          <cell r="A208">
            <v>481004</v>
          </cell>
          <cell r="B208">
            <v>1015</v>
          </cell>
          <cell r="C208">
            <v>-916.31</v>
          </cell>
          <cell r="D208" t="str">
            <v>204</v>
          </cell>
          <cell r="E208" t="str">
            <v>453</v>
          </cell>
          <cell r="F208">
            <v>0</v>
          </cell>
          <cell r="G208">
            <v>1</v>
          </cell>
          <cell r="H208" t="str">
            <v>2006-01-31</v>
          </cell>
        </row>
        <row r="209">
          <cell r="A209">
            <v>481004</v>
          </cell>
          <cell r="B209">
            <v>1015</v>
          </cell>
          <cell r="C209">
            <v>-122856.89</v>
          </cell>
          <cell r="D209" t="str">
            <v>204</v>
          </cell>
          <cell r="E209" t="str">
            <v>453</v>
          </cell>
          <cell r="F209">
            <v>0</v>
          </cell>
          <cell r="G209">
            <v>1</v>
          </cell>
          <cell r="H209" t="str">
            <v>2006-01-31</v>
          </cell>
        </row>
        <row r="210">
          <cell r="A210">
            <v>481004</v>
          </cell>
          <cell r="B210">
            <v>1015</v>
          </cell>
          <cell r="C210">
            <v>-3929.52</v>
          </cell>
          <cell r="D210" t="str">
            <v>204</v>
          </cell>
          <cell r="E210" t="str">
            <v>453</v>
          </cell>
          <cell r="F210">
            <v>0</v>
          </cell>
          <cell r="G210">
            <v>1</v>
          </cell>
          <cell r="H210" t="str">
            <v>2006-01-31</v>
          </cell>
        </row>
        <row r="211">
          <cell r="A211">
            <v>481004</v>
          </cell>
          <cell r="B211">
            <v>1015</v>
          </cell>
          <cell r="C211">
            <v>-657732.18999999994</v>
          </cell>
          <cell r="D211" t="str">
            <v>204</v>
          </cell>
          <cell r="E211" t="str">
            <v>453</v>
          </cell>
          <cell r="F211">
            <v>0</v>
          </cell>
          <cell r="G211">
            <v>1</v>
          </cell>
          <cell r="H211" t="str">
            <v>2006-01-31</v>
          </cell>
        </row>
        <row r="212">
          <cell r="A212">
            <v>480000</v>
          </cell>
          <cell r="B212">
            <v>1015</v>
          </cell>
          <cell r="C212">
            <v>-111355.05</v>
          </cell>
          <cell r="D212" t="str">
            <v>204</v>
          </cell>
          <cell r="E212" t="str">
            <v>455</v>
          </cell>
          <cell r="F212">
            <v>0</v>
          </cell>
          <cell r="G212">
            <v>1</v>
          </cell>
          <cell r="H212" t="str">
            <v>2006-01-31</v>
          </cell>
        </row>
        <row r="213">
          <cell r="A213">
            <v>480000</v>
          </cell>
          <cell r="B213">
            <v>1015</v>
          </cell>
          <cell r="C213">
            <v>-2423.94</v>
          </cell>
          <cell r="D213" t="str">
            <v>204</v>
          </cell>
          <cell r="E213" t="str">
            <v>455</v>
          </cell>
          <cell r="F213">
            <v>0</v>
          </cell>
          <cell r="G213">
            <v>1</v>
          </cell>
          <cell r="H213" t="str">
            <v>2006-01-31</v>
          </cell>
        </row>
        <row r="214">
          <cell r="A214">
            <v>480000</v>
          </cell>
          <cell r="B214">
            <v>1015</v>
          </cell>
          <cell r="C214">
            <v>-378.3</v>
          </cell>
          <cell r="D214" t="str">
            <v>204</v>
          </cell>
          <cell r="E214" t="str">
            <v>455</v>
          </cell>
          <cell r="F214">
            <v>0</v>
          </cell>
          <cell r="G214">
            <v>1</v>
          </cell>
          <cell r="H214" t="str">
            <v>2006-01-31</v>
          </cell>
        </row>
        <row r="215">
          <cell r="A215">
            <v>480000</v>
          </cell>
          <cell r="B215">
            <v>1015</v>
          </cell>
          <cell r="C215">
            <v>0</v>
          </cell>
          <cell r="D215" t="str">
            <v>204</v>
          </cell>
          <cell r="E215" t="str">
            <v>455</v>
          </cell>
          <cell r="F215">
            <v>0</v>
          </cell>
          <cell r="G215">
            <v>1</v>
          </cell>
          <cell r="H215" t="str">
            <v>2006-01-31</v>
          </cell>
        </row>
        <row r="216">
          <cell r="A216">
            <v>480000</v>
          </cell>
          <cell r="B216">
            <v>1015</v>
          </cell>
          <cell r="C216">
            <v>-97.81</v>
          </cell>
          <cell r="D216" t="str">
            <v>204</v>
          </cell>
          <cell r="E216" t="str">
            <v>455</v>
          </cell>
          <cell r="F216">
            <v>0</v>
          </cell>
          <cell r="G216">
            <v>1</v>
          </cell>
          <cell r="H216" t="str">
            <v>2006-01-31</v>
          </cell>
        </row>
        <row r="217">
          <cell r="A217">
            <v>480000</v>
          </cell>
          <cell r="B217">
            <v>1015</v>
          </cell>
          <cell r="C217">
            <v>-567.47</v>
          </cell>
          <cell r="D217" t="str">
            <v>204</v>
          </cell>
          <cell r="E217" t="str">
            <v>455</v>
          </cell>
          <cell r="F217">
            <v>0</v>
          </cell>
          <cell r="G217">
            <v>1</v>
          </cell>
          <cell r="H217" t="str">
            <v>2006-01-31</v>
          </cell>
        </row>
        <row r="218">
          <cell r="A218">
            <v>480001</v>
          </cell>
          <cell r="B218">
            <v>1015</v>
          </cell>
          <cell r="C218">
            <v>-871.62</v>
          </cell>
          <cell r="D218" t="str">
            <v>204</v>
          </cell>
          <cell r="E218" t="str">
            <v>455</v>
          </cell>
          <cell r="F218">
            <v>0</v>
          </cell>
          <cell r="G218">
            <v>1</v>
          </cell>
          <cell r="H218" t="str">
            <v>2006-01-31</v>
          </cell>
        </row>
        <row r="219">
          <cell r="A219">
            <v>481004</v>
          </cell>
          <cell r="B219">
            <v>1015</v>
          </cell>
          <cell r="C219">
            <v>-79569.67</v>
          </cell>
          <cell r="D219" t="str">
            <v>204</v>
          </cell>
          <cell r="E219" t="str">
            <v>455</v>
          </cell>
          <cell r="F219">
            <v>0</v>
          </cell>
          <cell r="G219">
            <v>1</v>
          </cell>
          <cell r="H219" t="str">
            <v>2006-01-31</v>
          </cell>
        </row>
        <row r="220">
          <cell r="A220">
            <v>481004</v>
          </cell>
          <cell r="B220">
            <v>1015</v>
          </cell>
          <cell r="C220">
            <v>-5000.32</v>
          </cell>
          <cell r="D220" t="str">
            <v>204</v>
          </cell>
          <cell r="E220" t="str">
            <v>455</v>
          </cell>
          <cell r="F220">
            <v>0</v>
          </cell>
          <cell r="G220">
            <v>1</v>
          </cell>
          <cell r="H220" t="str">
            <v>2006-01-31</v>
          </cell>
        </row>
        <row r="221">
          <cell r="A221">
            <v>481004</v>
          </cell>
          <cell r="B221">
            <v>1015</v>
          </cell>
          <cell r="C221">
            <v>-4001.02</v>
          </cell>
          <cell r="D221" t="str">
            <v>204</v>
          </cell>
          <cell r="E221" t="str">
            <v>455</v>
          </cell>
          <cell r="F221">
            <v>0</v>
          </cell>
          <cell r="G221">
            <v>1</v>
          </cell>
          <cell r="H221" t="str">
            <v>2006-01-31</v>
          </cell>
        </row>
        <row r="222">
          <cell r="A222">
            <v>481004</v>
          </cell>
          <cell r="B222">
            <v>1015</v>
          </cell>
          <cell r="C222">
            <v>-271.18</v>
          </cell>
          <cell r="D222" t="str">
            <v>204</v>
          </cell>
          <cell r="E222" t="str">
            <v>455</v>
          </cell>
          <cell r="F222">
            <v>0</v>
          </cell>
          <cell r="G222">
            <v>1</v>
          </cell>
          <cell r="H222" t="str">
            <v>2006-01-31</v>
          </cell>
        </row>
        <row r="223">
          <cell r="A223">
            <v>481004</v>
          </cell>
          <cell r="B223">
            <v>1015</v>
          </cell>
          <cell r="C223">
            <v>-2379.62</v>
          </cell>
          <cell r="D223" t="str">
            <v>204</v>
          </cell>
          <cell r="E223" t="str">
            <v>455</v>
          </cell>
          <cell r="F223">
            <v>0</v>
          </cell>
          <cell r="G223">
            <v>1</v>
          </cell>
          <cell r="H223" t="str">
            <v>2006-01-31</v>
          </cell>
        </row>
        <row r="224">
          <cell r="A224">
            <v>481002</v>
          </cell>
          <cell r="B224">
            <v>1015</v>
          </cell>
          <cell r="C224">
            <v>0</v>
          </cell>
          <cell r="D224" t="str">
            <v>204</v>
          </cell>
          <cell r="E224" t="str">
            <v>456</v>
          </cell>
          <cell r="F224">
            <v>0</v>
          </cell>
          <cell r="G224">
            <v>1</v>
          </cell>
          <cell r="H224" t="str">
            <v>2006-01-31</v>
          </cell>
        </row>
        <row r="225">
          <cell r="A225">
            <v>481002</v>
          </cell>
          <cell r="B225">
            <v>1015</v>
          </cell>
          <cell r="C225">
            <v>0</v>
          </cell>
          <cell r="D225" t="str">
            <v>204</v>
          </cell>
          <cell r="E225" t="str">
            <v>456</v>
          </cell>
          <cell r="F225">
            <v>0</v>
          </cell>
          <cell r="G225">
            <v>1</v>
          </cell>
          <cell r="H225" t="str">
            <v>2006-01-31</v>
          </cell>
        </row>
        <row r="226">
          <cell r="A226">
            <v>481002</v>
          </cell>
          <cell r="B226">
            <v>1015</v>
          </cell>
          <cell r="C226">
            <v>0</v>
          </cell>
          <cell r="D226" t="str">
            <v>204</v>
          </cell>
          <cell r="E226" t="str">
            <v>456</v>
          </cell>
          <cell r="F226">
            <v>0</v>
          </cell>
          <cell r="G226">
            <v>1</v>
          </cell>
          <cell r="H226" t="str">
            <v>2006-01-31</v>
          </cell>
        </row>
        <row r="227">
          <cell r="A227">
            <v>481002</v>
          </cell>
          <cell r="B227">
            <v>1015</v>
          </cell>
          <cell r="C227">
            <v>155419.07</v>
          </cell>
          <cell r="D227" t="str">
            <v>204</v>
          </cell>
          <cell r="E227" t="str">
            <v>457</v>
          </cell>
          <cell r="F227">
            <v>0</v>
          </cell>
          <cell r="G227">
            <v>1</v>
          </cell>
          <cell r="H227" t="str">
            <v>2006-01-31</v>
          </cell>
        </row>
        <row r="228">
          <cell r="A228">
            <v>481002</v>
          </cell>
          <cell r="B228">
            <v>1015</v>
          </cell>
          <cell r="C228">
            <v>3180.86</v>
          </cell>
          <cell r="D228" t="str">
            <v>204</v>
          </cell>
          <cell r="E228" t="str">
            <v>457</v>
          </cell>
          <cell r="F228">
            <v>0</v>
          </cell>
          <cell r="G228">
            <v>1</v>
          </cell>
          <cell r="H228" t="str">
            <v>2006-01-31</v>
          </cell>
        </row>
        <row r="229">
          <cell r="A229">
            <v>481002</v>
          </cell>
          <cell r="B229">
            <v>1015</v>
          </cell>
          <cell r="C229">
            <v>-3087.42</v>
          </cell>
          <cell r="D229" t="str">
            <v>204</v>
          </cell>
          <cell r="E229" t="str">
            <v>457</v>
          </cell>
          <cell r="F229">
            <v>0</v>
          </cell>
          <cell r="G229">
            <v>1</v>
          </cell>
          <cell r="H229" t="str">
            <v>2006-01-31</v>
          </cell>
        </row>
        <row r="230">
          <cell r="A230">
            <v>481002</v>
          </cell>
          <cell r="B230">
            <v>1015</v>
          </cell>
          <cell r="C230">
            <v>-23921.24</v>
          </cell>
          <cell r="D230" t="str">
            <v>204</v>
          </cell>
          <cell r="E230" t="str">
            <v>457</v>
          </cell>
          <cell r="F230">
            <v>0</v>
          </cell>
          <cell r="G230">
            <v>1</v>
          </cell>
          <cell r="H230" t="str">
            <v>2006-01-31</v>
          </cell>
        </row>
        <row r="231">
          <cell r="A231">
            <v>481005</v>
          </cell>
          <cell r="B231">
            <v>1015</v>
          </cell>
          <cell r="C231">
            <v>-153712.31</v>
          </cell>
          <cell r="D231" t="str">
            <v>204</v>
          </cell>
          <cell r="E231" t="str">
            <v>457</v>
          </cell>
          <cell r="F231">
            <v>0</v>
          </cell>
          <cell r="G231">
            <v>1</v>
          </cell>
          <cell r="H231" t="str">
            <v>2006-01-31</v>
          </cell>
        </row>
        <row r="232">
          <cell r="A232">
            <v>481005</v>
          </cell>
          <cell r="B232">
            <v>1015</v>
          </cell>
          <cell r="C232">
            <v>4887.3</v>
          </cell>
          <cell r="D232" t="str">
            <v>204</v>
          </cell>
          <cell r="E232" t="str">
            <v>457</v>
          </cell>
          <cell r="F232">
            <v>0</v>
          </cell>
          <cell r="G232">
            <v>1</v>
          </cell>
          <cell r="H232" t="str">
            <v>2006-01-31</v>
          </cell>
        </row>
        <row r="233">
          <cell r="A233">
            <v>481005</v>
          </cell>
          <cell r="B233">
            <v>1015</v>
          </cell>
          <cell r="C233">
            <v>-83206.37</v>
          </cell>
          <cell r="D233" t="str">
            <v>204</v>
          </cell>
          <cell r="E233" t="str">
            <v>457</v>
          </cell>
          <cell r="F233">
            <v>0</v>
          </cell>
          <cell r="G233">
            <v>1</v>
          </cell>
          <cell r="H233" t="str">
            <v>2006-01-31</v>
          </cell>
        </row>
        <row r="234">
          <cell r="A234">
            <v>481005</v>
          </cell>
          <cell r="B234">
            <v>1015</v>
          </cell>
          <cell r="C234">
            <v>-38932.089999999997</v>
          </cell>
          <cell r="D234" t="str">
            <v>204</v>
          </cell>
          <cell r="E234" t="str">
            <v>457</v>
          </cell>
          <cell r="F234">
            <v>0</v>
          </cell>
          <cell r="G234">
            <v>1</v>
          </cell>
          <cell r="H234" t="str">
            <v>2006-01-31</v>
          </cell>
        </row>
        <row r="235">
          <cell r="A235">
            <v>481005</v>
          </cell>
          <cell r="B235">
            <v>1015</v>
          </cell>
          <cell r="C235">
            <v>-13523.87</v>
          </cell>
          <cell r="D235" t="str">
            <v>204</v>
          </cell>
          <cell r="E235" t="str">
            <v>457</v>
          </cell>
          <cell r="F235">
            <v>0</v>
          </cell>
          <cell r="G235">
            <v>1</v>
          </cell>
          <cell r="H235" t="str">
            <v>2006-01-31</v>
          </cell>
        </row>
        <row r="236">
          <cell r="A236">
            <v>481002</v>
          </cell>
          <cell r="B236">
            <v>1015</v>
          </cell>
          <cell r="C236">
            <v>-153312.46</v>
          </cell>
          <cell r="D236" t="str">
            <v>204</v>
          </cell>
          <cell r="E236" t="str">
            <v>457</v>
          </cell>
          <cell r="F236">
            <v>0</v>
          </cell>
          <cell r="G236">
            <v>1</v>
          </cell>
          <cell r="H236" t="str">
            <v>2006-01-31</v>
          </cell>
        </row>
        <row r="237">
          <cell r="A237">
            <v>481005</v>
          </cell>
          <cell r="B237">
            <v>1015</v>
          </cell>
          <cell r="C237">
            <v>236898.64</v>
          </cell>
          <cell r="D237" t="str">
            <v>204</v>
          </cell>
          <cell r="E237" t="str">
            <v>457</v>
          </cell>
          <cell r="F237">
            <v>0</v>
          </cell>
          <cell r="G237">
            <v>1</v>
          </cell>
          <cell r="H237" t="str">
            <v>2006-01-31</v>
          </cell>
        </row>
        <row r="238">
          <cell r="A238">
            <v>481000</v>
          </cell>
          <cell r="B238">
            <v>1015</v>
          </cell>
          <cell r="C238">
            <v>-244692.87</v>
          </cell>
          <cell r="D238" t="str">
            <v>202</v>
          </cell>
          <cell r="E238" t="str">
            <v>402</v>
          </cell>
          <cell r="F238">
            <v>-405781</v>
          </cell>
          <cell r="G238">
            <v>1</v>
          </cell>
          <cell r="H238" t="str">
            <v>2006-01-31</v>
          </cell>
        </row>
        <row r="239">
          <cell r="A239">
            <v>481000</v>
          </cell>
          <cell r="B239">
            <v>1015</v>
          </cell>
          <cell r="C239">
            <v>327367.89</v>
          </cell>
          <cell r="D239" t="str">
            <v>202</v>
          </cell>
          <cell r="E239" t="str">
            <v>402</v>
          </cell>
          <cell r="F239">
            <v>553930</v>
          </cell>
          <cell r="G239">
            <v>1</v>
          </cell>
          <cell r="H239" t="str">
            <v>2006-01-31</v>
          </cell>
        </row>
        <row r="240">
          <cell r="A240">
            <v>481000</v>
          </cell>
          <cell r="B240">
            <v>1015</v>
          </cell>
          <cell r="C240">
            <v>3.4</v>
          </cell>
          <cell r="D240" t="str">
            <v>202</v>
          </cell>
          <cell r="E240" t="str">
            <v>402</v>
          </cell>
          <cell r="F240">
            <v>0</v>
          </cell>
          <cell r="G240">
            <v>1</v>
          </cell>
          <cell r="H240" t="str">
            <v>2006-01-31</v>
          </cell>
        </row>
        <row r="241">
          <cell r="A241">
            <v>481000</v>
          </cell>
          <cell r="B241">
            <v>1015</v>
          </cell>
          <cell r="C241">
            <v>-34125.449999999997</v>
          </cell>
          <cell r="D241" t="str">
            <v>202</v>
          </cell>
          <cell r="E241" t="str">
            <v>402</v>
          </cell>
          <cell r="F241">
            <v>-62649.120000000003</v>
          </cell>
          <cell r="G241">
            <v>1</v>
          </cell>
          <cell r="H241" t="str">
            <v>2006-01-31</v>
          </cell>
        </row>
        <row r="242">
          <cell r="A242">
            <v>481000</v>
          </cell>
          <cell r="B242">
            <v>1015</v>
          </cell>
          <cell r="C242">
            <v>-2147.81</v>
          </cell>
          <cell r="D242" t="str">
            <v>202</v>
          </cell>
          <cell r="E242" t="str">
            <v>402</v>
          </cell>
          <cell r="F242">
            <v>-3528.76</v>
          </cell>
          <cell r="G242">
            <v>1</v>
          </cell>
          <cell r="H242" t="str">
            <v>2006-01-31</v>
          </cell>
        </row>
        <row r="243">
          <cell r="A243">
            <v>481000</v>
          </cell>
          <cell r="B243">
            <v>1015</v>
          </cell>
          <cell r="C243">
            <v>-6820.48</v>
          </cell>
          <cell r="D243" t="str">
            <v>202</v>
          </cell>
          <cell r="E243" t="str">
            <v>402</v>
          </cell>
          <cell r="F243">
            <v>-13374.01</v>
          </cell>
          <cell r="G243">
            <v>1</v>
          </cell>
          <cell r="H243" t="str">
            <v>2006-01-31</v>
          </cell>
        </row>
        <row r="244">
          <cell r="A244">
            <v>481000</v>
          </cell>
          <cell r="B244">
            <v>1015</v>
          </cell>
          <cell r="C244">
            <v>-9365.33</v>
          </cell>
          <cell r="D244" t="str">
            <v>202</v>
          </cell>
          <cell r="E244" t="str">
            <v>402</v>
          </cell>
          <cell r="F244">
            <v>-16135.44</v>
          </cell>
          <cell r="G244">
            <v>1</v>
          </cell>
          <cell r="H244" t="str">
            <v>2006-01-31</v>
          </cell>
        </row>
        <row r="245">
          <cell r="A245">
            <v>481000</v>
          </cell>
          <cell r="B245">
            <v>1015</v>
          </cell>
          <cell r="C245">
            <v>-2413.2600000000002</v>
          </cell>
          <cell r="D245" t="str">
            <v>202</v>
          </cell>
          <cell r="E245" t="str">
            <v>402</v>
          </cell>
          <cell r="F245">
            <v>-4132.47</v>
          </cell>
          <cell r="G245">
            <v>1</v>
          </cell>
          <cell r="H245" t="str">
            <v>2006-01-31</v>
          </cell>
        </row>
        <row r="246">
          <cell r="A246">
            <v>481000</v>
          </cell>
          <cell r="B246">
            <v>1015</v>
          </cell>
          <cell r="C246">
            <v>-3969.73</v>
          </cell>
          <cell r="D246" t="str">
            <v>202</v>
          </cell>
          <cell r="E246" t="str">
            <v>402</v>
          </cell>
          <cell r="F246">
            <v>-7163.82</v>
          </cell>
          <cell r="G246">
            <v>1</v>
          </cell>
          <cell r="H246" t="str">
            <v>2006-01-31</v>
          </cell>
        </row>
        <row r="247">
          <cell r="A247">
            <v>481000</v>
          </cell>
          <cell r="B247">
            <v>1015</v>
          </cell>
          <cell r="C247">
            <v>-12500.32</v>
          </cell>
          <cell r="D247" t="str">
            <v>202</v>
          </cell>
          <cell r="E247" t="str">
            <v>402</v>
          </cell>
          <cell r="F247">
            <v>-23268.16</v>
          </cell>
          <cell r="G247">
            <v>1</v>
          </cell>
          <cell r="H247" t="str">
            <v>2006-01-31</v>
          </cell>
        </row>
        <row r="248">
          <cell r="A248">
            <v>481000</v>
          </cell>
          <cell r="B248">
            <v>1015</v>
          </cell>
          <cell r="C248">
            <v>-5972.21</v>
          </cell>
          <cell r="D248" t="str">
            <v>202</v>
          </cell>
          <cell r="E248" t="str">
            <v>402</v>
          </cell>
          <cell r="F248">
            <v>-11017.59</v>
          </cell>
          <cell r="G248">
            <v>1</v>
          </cell>
          <cell r="H248" t="str">
            <v>2006-01-31</v>
          </cell>
        </row>
        <row r="249">
          <cell r="A249">
            <v>481000</v>
          </cell>
          <cell r="B249">
            <v>1015</v>
          </cell>
          <cell r="C249">
            <v>-2616.46</v>
          </cell>
          <cell r="D249" t="str">
            <v>202</v>
          </cell>
          <cell r="E249" t="str">
            <v>402</v>
          </cell>
          <cell r="F249">
            <v>-4846.97</v>
          </cell>
          <cell r="G249">
            <v>1</v>
          </cell>
          <cell r="H249" t="str">
            <v>2006-01-31</v>
          </cell>
        </row>
        <row r="250">
          <cell r="A250">
            <v>481000</v>
          </cell>
          <cell r="B250">
            <v>1015</v>
          </cell>
          <cell r="C250">
            <v>-274.67</v>
          </cell>
          <cell r="D250" t="str">
            <v>202</v>
          </cell>
          <cell r="E250" t="str">
            <v>402</v>
          </cell>
          <cell r="F250">
            <v>-396.85</v>
          </cell>
          <cell r="G250">
            <v>1</v>
          </cell>
          <cell r="H250" t="str">
            <v>2006-01-31</v>
          </cell>
        </row>
        <row r="251">
          <cell r="A251">
            <v>481000</v>
          </cell>
          <cell r="B251">
            <v>1015</v>
          </cell>
          <cell r="C251">
            <v>-29746.15</v>
          </cell>
          <cell r="D251" t="str">
            <v>202</v>
          </cell>
          <cell r="E251" t="str">
            <v>402</v>
          </cell>
          <cell r="F251">
            <v>-58405.56</v>
          </cell>
          <cell r="G251">
            <v>1</v>
          </cell>
          <cell r="H251" t="str">
            <v>2006-01-31</v>
          </cell>
        </row>
        <row r="252">
          <cell r="A252">
            <v>481004</v>
          </cell>
          <cell r="B252">
            <v>1015</v>
          </cell>
          <cell r="C252">
            <v>330751.77</v>
          </cell>
          <cell r="D252" t="str">
            <v>202</v>
          </cell>
          <cell r="E252" t="str">
            <v>402</v>
          </cell>
          <cell r="F252">
            <v>29920.93</v>
          </cell>
          <cell r="G252">
            <v>1</v>
          </cell>
          <cell r="H252" t="str">
            <v>2006-01-31</v>
          </cell>
        </row>
        <row r="253">
          <cell r="A253">
            <v>481004</v>
          </cell>
          <cell r="B253">
            <v>1015</v>
          </cell>
          <cell r="C253">
            <v>-480457.96</v>
          </cell>
          <cell r="D253" t="str">
            <v>202</v>
          </cell>
          <cell r="E253" t="str">
            <v>402</v>
          </cell>
          <cell r="F253">
            <v>-365663.93</v>
          </cell>
          <cell r="G253">
            <v>1</v>
          </cell>
          <cell r="H253" t="str">
            <v>2006-01-31</v>
          </cell>
        </row>
        <row r="254">
          <cell r="A254">
            <v>481004</v>
          </cell>
          <cell r="B254">
            <v>1015</v>
          </cell>
          <cell r="C254">
            <v>-59010.92</v>
          </cell>
          <cell r="D254" t="str">
            <v>202</v>
          </cell>
          <cell r="E254" t="str">
            <v>402</v>
          </cell>
          <cell r="F254">
            <v>-102825.7</v>
          </cell>
          <cell r="G254">
            <v>1</v>
          </cell>
          <cell r="H254" t="str">
            <v>2006-01-31</v>
          </cell>
        </row>
        <row r="255">
          <cell r="A255">
            <v>481004</v>
          </cell>
          <cell r="B255">
            <v>1015</v>
          </cell>
          <cell r="C255">
            <v>-8794.42</v>
          </cell>
          <cell r="D255" t="str">
            <v>202</v>
          </cell>
          <cell r="E255" t="str">
            <v>402</v>
          </cell>
          <cell r="F255">
            <v>-16099.55</v>
          </cell>
          <cell r="G255">
            <v>1</v>
          </cell>
          <cell r="H255" t="str">
            <v>2006-01-31</v>
          </cell>
        </row>
        <row r="256">
          <cell r="A256">
            <v>481004</v>
          </cell>
          <cell r="B256">
            <v>1015</v>
          </cell>
          <cell r="C256">
            <v>-5449.23</v>
          </cell>
          <cell r="D256" t="str">
            <v>202</v>
          </cell>
          <cell r="E256" t="str">
            <v>402</v>
          </cell>
          <cell r="F256">
            <v>-9673.6</v>
          </cell>
          <cell r="G256">
            <v>1</v>
          </cell>
          <cell r="H256" t="str">
            <v>2006-01-31</v>
          </cell>
        </row>
        <row r="257">
          <cell r="A257">
            <v>481004</v>
          </cell>
          <cell r="B257">
            <v>1015</v>
          </cell>
          <cell r="C257">
            <v>-19214.18</v>
          </cell>
          <cell r="D257" t="str">
            <v>202</v>
          </cell>
          <cell r="E257" t="str">
            <v>402</v>
          </cell>
          <cell r="F257">
            <v>-32186.49</v>
          </cell>
          <cell r="G257">
            <v>1</v>
          </cell>
          <cell r="H257" t="str">
            <v>2006-01-31</v>
          </cell>
        </row>
        <row r="258">
          <cell r="A258">
            <v>481004</v>
          </cell>
          <cell r="B258">
            <v>1015</v>
          </cell>
          <cell r="C258">
            <v>-13459.98</v>
          </cell>
          <cell r="D258" t="str">
            <v>202</v>
          </cell>
          <cell r="E258" t="str">
            <v>402</v>
          </cell>
          <cell r="F258">
            <v>-22633.9</v>
          </cell>
          <cell r="G258">
            <v>1</v>
          </cell>
          <cell r="H258" t="str">
            <v>2006-01-31</v>
          </cell>
        </row>
        <row r="259">
          <cell r="A259">
            <v>481004</v>
          </cell>
          <cell r="B259">
            <v>1015</v>
          </cell>
          <cell r="C259">
            <v>-15198.75</v>
          </cell>
          <cell r="D259" t="str">
            <v>202</v>
          </cell>
          <cell r="E259" t="str">
            <v>402</v>
          </cell>
          <cell r="F259">
            <v>-28380.52</v>
          </cell>
          <cell r="G259">
            <v>1</v>
          </cell>
          <cell r="H259" t="str">
            <v>2006-01-31</v>
          </cell>
        </row>
        <row r="260">
          <cell r="A260">
            <v>481004</v>
          </cell>
          <cell r="B260">
            <v>1015</v>
          </cell>
          <cell r="C260">
            <v>-40542.21</v>
          </cell>
          <cell r="D260" t="str">
            <v>202</v>
          </cell>
          <cell r="E260" t="str">
            <v>402</v>
          </cell>
          <cell r="F260">
            <v>-71861.39</v>
          </cell>
          <cell r="G260">
            <v>1</v>
          </cell>
          <cell r="H260" t="str">
            <v>2006-01-31</v>
          </cell>
        </row>
        <row r="261">
          <cell r="A261">
            <v>481004</v>
          </cell>
          <cell r="B261">
            <v>1015</v>
          </cell>
          <cell r="C261">
            <v>-16016.02</v>
          </cell>
          <cell r="D261" t="str">
            <v>202</v>
          </cell>
          <cell r="E261" t="str">
            <v>402</v>
          </cell>
          <cell r="F261">
            <v>-28525.57</v>
          </cell>
          <cell r="G261">
            <v>1</v>
          </cell>
          <cell r="H261" t="str">
            <v>2006-01-31</v>
          </cell>
        </row>
        <row r="262">
          <cell r="A262">
            <v>481004</v>
          </cell>
          <cell r="B262">
            <v>1015</v>
          </cell>
          <cell r="C262">
            <v>-4386.4399999999996</v>
          </cell>
          <cell r="D262" t="str">
            <v>202</v>
          </cell>
          <cell r="E262" t="str">
            <v>402</v>
          </cell>
          <cell r="F262">
            <v>-6421.94</v>
          </cell>
          <cell r="G262">
            <v>1</v>
          </cell>
          <cell r="H262" t="str">
            <v>2006-01-31</v>
          </cell>
        </row>
        <row r="263">
          <cell r="A263">
            <v>481004</v>
          </cell>
          <cell r="B263">
            <v>1015</v>
          </cell>
          <cell r="C263">
            <v>-3725.7</v>
          </cell>
          <cell r="D263" t="str">
            <v>202</v>
          </cell>
          <cell r="E263" t="str">
            <v>402</v>
          </cell>
          <cell r="F263">
            <v>-6664.82</v>
          </cell>
          <cell r="G263">
            <v>1</v>
          </cell>
          <cell r="H263" t="str">
            <v>2006-01-31</v>
          </cell>
        </row>
        <row r="264">
          <cell r="A264">
            <v>481004</v>
          </cell>
          <cell r="B264">
            <v>1015</v>
          </cell>
          <cell r="C264">
            <v>-149787.18</v>
          </cell>
          <cell r="D264" t="str">
            <v>202</v>
          </cell>
          <cell r="E264" t="str">
            <v>402</v>
          </cell>
          <cell r="F264">
            <v>-284946.58</v>
          </cell>
          <cell r="G264">
            <v>1</v>
          </cell>
          <cell r="H264" t="str">
            <v>2006-01-31</v>
          </cell>
        </row>
        <row r="265">
          <cell r="A265">
            <v>481000</v>
          </cell>
          <cell r="B265">
            <v>1015</v>
          </cell>
          <cell r="C265">
            <v>0</v>
          </cell>
          <cell r="D265" t="str">
            <v>202</v>
          </cell>
          <cell r="E265" t="str">
            <v>403</v>
          </cell>
          <cell r="F265">
            <v>0</v>
          </cell>
          <cell r="G265">
            <v>1</v>
          </cell>
          <cell r="H265" t="str">
            <v>2006-01-31</v>
          </cell>
        </row>
        <row r="266">
          <cell r="A266">
            <v>481000</v>
          </cell>
          <cell r="B266">
            <v>1015</v>
          </cell>
          <cell r="C266">
            <v>0</v>
          </cell>
          <cell r="D266" t="str">
            <v>202</v>
          </cell>
          <cell r="E266" t="str">
            <v>403</v>
          </cell>
          <cell r="F266">
            <v>0</v>
          </cell>
          <cell r="G266">
            <v>1</v>
          </cell>
          <cell r="H266" t="str">
            <v>2006-01-31</v>
          </cell>
        </row>
        <row r="267">
          <cell r="A267">
            <v>481000</v>
          </cell>
          <cell r="B267">
            <v>1015</v>
          </cell>
          <cell r="C267">
            <v>-7324.64</v>
          </cell>
          <cell r="D267" t="str">
            <v>202</v>
          </cell>
          <cell r="E267" t="str">
            <v>403</v>
          </cell>
          <cell r="F267">
            <v>0</v>
          </cell>
          <cell r="G267">
            <v>1</v>
          </cell>
          <cell r="H267" t="str">
            <v>2006-01-31</v>
          </cell>
        </row>
        <row r="268">
          <cell r="A268">
            <v>481004</v>
          </cell>
          <cell r="B268">
            <v>1015</v>
          </cell>
          <cell r="C268">
            <v>0</v>
          </cell>
          <cell r="D268" t="str">
            <v>202</v>
          </cell>
          <cell r="E268" t="str">
            <v>403</v>
          </cell>
          <cell r="F268">
            <v>0</v>
          </cell>
          <cell r="G268">
            <v>1</v>
          </cell>
          <cell r="H268" t="str">
            <v>2006-01-31</v>
          </cell>
        </row>
        <row r="269">
          <cell r="A269">
            <v>481004</v>
          </cell>
          <cell r="B269">
            <v>1015</v>
          </cell>
          <cell r="C269">
            <v>0</v>
          </cell>
          <cell r="D269" t="str">
            <v>202</v>
          </cell>
          <cell r="E269" t="str">
            <v>403</v>
          </cell>
          <cell r="F269">
            <v>0</v>
          </cell>
          <cell r="G269">
            <v>1</v>
          </cell>
          <cell r="H269" t="str">
            <v>2006-01-31</v>
          </cell>
        </row>
        <row r="270">
          <cell r="A270">
            <v>481000</v>
          </cell>
          <cell r="B270">
            <v>1015</v>
          </cell>
          <cell r="C270">
            <v>-89936.31</v>
          </cell>
          <cell r="D270" t="str">
            <v>202</v>
          </cell>
          <cell r="E270" t="str">
            <v>404</v>
          </cell>
          <cell r="F270">
            <v>-275690</v>
          </cell>
          <cell r="G270">
            <v>1</v>
          </cell>
          <cell r="H270" t="str">
            <v>2006-01-31</v>
          </cell>
        </row>
        <row r="271">
          <cell r="A271">
            <v>481000</v>
          </cell>
          <cell r="B271">
            <v>1015</v>
          </cell>
          <cell r="C271">
            <v>90276.96</v>
          </cell>
          <cell r="D271" t="str">
            <v>202</v>
          </cell>
          <cell r="E271" t="str">
            <v>404</v>
          </cell>
          <cell r="F271">
            <v>276740</v>
          </cell>
          <cell r="G271">
            <v>1</v>
          </cell>
          <cell r="H271" t="str">
            <v>2006-01-31</v>
          </cell>
        </row>
        <row r="272">
          <cell r="A272">
            <v>481000</v>
          </cell>
          <cell r="B272">
            <v>1015</v>
          </cell>
          <cell r="C272">
            <v>-90276.96</v>
          </cell>
          <cell r="D272" t="str">
            <v>202</v>
          </cell>
          <cell r="E272" t="str">
            <v>404</v>
          </cell>
          <cell r="F272">
            <v>-276740</v>
          </cell>
          <cell r="G272">
            <v>1</v>
          </cell>
          <cell r="H272" t="str">
            <v>2006-01-31</v>
          </cell>
        </row>
        <row r="273">
          <cell r="A273">
            <v>481004</v>
          </cell>
          <cell r="B273">
            <v>1015</v>
          </cell>
          <cell r="C273">
            <v>0</v>
          </cell>
          <cell r="D273" t="str">
            <v>202</v>
          </cell>
          <cell r="E273" t="str">
            <v>404</v>
          </cell>
          <cell r="F273">
            <v>0</v>
          </cell>
          <cell r="G273">
            <v>1</v>
          </cell>
          <cell r="H273" t="str">
            <v>2006-01-31</v>
          </cell>
        </row>
        <row r="274">
          <cell r="A274">
            <v>481004</v>
          </cell>
          <cell r="B274">
            <v>1015</v>
          </cell>
          <cell r="C274">
            <v>0</v>
          </cell>
          <cell r="D274" t="str">
            <v>202</v>
          </cell>
          <cell r="E274" t="str">
            <v>404</v>
          </cell>
          <cell r="F274">
            <v>0</v>
          </cell>
          <cell r="G274">
            <v>1</v>
          </cell>
          <cell r="H274" t="str">
            <v>2006-01-31</v>
          </cell>
        </row>
        <row r="275">
          <cell r="A275">
            <v>480000</v>
          </cell>
          <cell r="B275">
            <v>1015</v>
          </cell>
          <cell r="C275">
            <v>-3146952.41</v>
          </cell>
          <cell r="D275" t="str">
            <v>202</v>
          </cell>
          <cell r="E275" t="str">
            <v>407</v>
          </cell>
          <cell r="F275">
            <v>-1310446.46</v>
          </cell>
          <cell r="G275">
            <v>1</v>
          </cell>
          <cell r="H275" t="str">
            <v>2006-01-31</v>
          </cell>
        </row>
        <row r="276">
          <cell r="A276">
            <v>480000</v>
          </cell>
          <cell r="B276">
            <v>1015</v>
          </cell>
          <cell r="C276">
            <v>-1704714.31</v>
          </cell>
          <cell r="D276" t="str">
            <v>202</v>
          </cell>
          <cell r="E276" t="str">
            <v>407</v>
          </cell>
          <cell r="F276">
            <v>-709784.65</v>
          </cell>
          <cell r="G276">
            <v>1</v>
          </cell>
          <cell r="H276" t="str">
            <v>2006-01-31</v>
          </cell>
        </row>
        <row r="277">
          <cell r="A277">
            <v>480000</v>
          </cell>
          <cell r="B277">
            <v>1015</v>
          </cell>
          <cell r="C277">
            <v>-992623.54</v>
          </cell>
          <cell r="D277" t="str">
            <v>202</v>
          </cell>
          <cell r="E277" t="str">
            <v>407</v>
          </cell>
          <cell r="F277">
            <v>-404995.55</v>
          </cell>
          <cell r="G277">
            <v>1</v>
          </cell>
          <cell r="H277" t="str">
            <v>2006-01-31</v>
          </cell>
        </row>
        <row r="278">
          <cell r="A278">
            <v>480000</v>
          </cell>
          <cell r="B278">
            <v>1015</v>
          </cell>
          <cell r="C278">
            <v>-2437461.2599999998</v>
          </cell>
          <cell r="D278" t="str">
            <v>202</v>
          </cell>
          <cell r="E278" t="str">
            <v>407</v>
          </cell>
          <cell r="F278">
            <v>-1010154.06</v>
          </cell>
          <cell r="G278">
            <v>1</v>
          </cell>
          <cell r="H278" t="str">
            <v>2006-01-31</v>
          </cell>
        </row>
        <row r="279">
          <cell r="A279">
            <v>480000</v>
          </cell>
          <cell r="B279">
            <v>1015</v>
          </cell>
          <cell r="C279">
            <v>-1614914.23</v>
          </cell>
          <cell r="D279" t="str">
            <v>202</v>
          </cell>
          <cell r="E279" t="str">
            <v>407</v>
          </cell>
          <cell r="F279">
            <v>-671535.27</v>
          </cell>
          <cell r="G279">
            <v>1</v>
          </cell>
          <cell r="H279" t="str">
            <v>2006-01-31</v>
          </cell>
        </row>
        <row r="280">
          <cell r="A280">
            <v>480000</v>
          </cell>
          <cell r="B280">
            <v>1015</v>
          </cell>
          <cell r="C280">
            <v>-1181392.99</v>
          </cell>
          <cell r="D280" t="str">
            <v>202</v>
          </cell>
          <cell r="E280" t="str">
            <v>407</v>
          </cell>
          <cell r="F280">
            <v>-485105.77</v>
          </cell>
          <cell r="G280">
            <v>1</v>
          </cell>
          <cell r="H280" t="str">
            <v>2006-01-31</v>
          </cell>
        </row>
        <row r="281">
          <cell r="A281">
            <v>480000</v>
          </cell>
          <cell r="B281">
            <v>1015</v>
          </cell>
          <cell r="C281">
            <v>-3445058.78</v>
          </cell>
          <cell r="D281" t="str">
            <v>202</v>
          </cell>
          <cell r="E281" t="str">
            <v>407</v>
          </cell>
          <cell r="F281">
            <v>-1406300.86</v>
          </cell>
          <cell r="G281">
            <v>1</v>
          </cell>
          <cell r="H281" t="str">
            <v>2006-01-31</v>
          </cell>
        </row>
        <row r="282">
          <cell r="A282">
            <v>480000</v>
          </cell>
          <cell r="B282">
            <v>1015</v>
          </cell>
          <cell r="C282">
            <v>-1371737.53</v>
          </cell>
          <cell r="D282" t="str">
            <v>202</v>
          </cell>
          <cell r="E282" t="str">
            <v>407</v>
          </cell>
          <cell r="F282">
            <v>-568869.38</v>
          </cell>
          <cell r="G282">
            <v>1</v>
          </cell>
          <cell r="H282" t="str">
            <v>2006-01-31</v>
          </cell>
        </row>
        <row r="283">
          <cell r="A283">
            <v>480000</v>
          </cell>
          <cell r="B283">
            <v>1015</v>
          </cell>
          <cell r="C283">
            <v>-509059.65</v>
          </cell>
          <cell r="D283" t="str">
            <v>202</v>
          </cell>
          <cell r="E283" t="str">
            <v>407</v>
          </cell>
          <cell r="F283">
            <v>-207229.33</v>
          </cell>
          <cell r="G283">
            <v>1</v>
          </cell>
          <cell r="H283" t="str">
            <v>2006-01-31</v>
          </cell>
        </row>
        <row r="284">
          <cell r="A284">
            <v>480000</v>
          </cell>
          <cell r="B284">
            <v>1015</v>
          </cell>
          <cell r="C284">
            <v>-86032.49</v>
          </cell>
          <cell r="D284" t="str">
            <v>202</v>
          </cell>
          <cell r="E284" t="str">
            <v>407</v>
          </cell>
          <cell r="F284">
            <v>-39843.31</v>
          </cell>
          <cell r="G284">
            <v>1</v>
          </cell>
          <cell r="H284" t="str">
            <v>2006-01-31</v>
          </cell>
        </row>
        <row r="285">
          <cell r="A285">
            <v>480000</v>
          </cell>
          <cell r="B285">
            <v>1015</v>
          </cell>
          <cell r="C285">
            <v>-9025647.1999999993</v>
          </cell>
          <cell r="D285" t="str">
            <v>202</v>
          </cell>
          <cell r="E285" t="str">
            <v>407</v>
          </cell>
          <cell r="F285">
            <v>-3796789.22</v>
          </cell>
          <cell r="G285">
            <v>1</v>
          </cell>
          <cell r="H285" t="str">
            <v>2006-01-31</v>
          </cell>
        </row>
        <row r="286">
          <cell r="A286">
            <v>480001</v>
          </cell>
          <cell r="B286">
            <v>1015</v>
          </cell>
          <cell r="C286">
            <v>550189.37</v>
          </cell>
          <cell r="D286" t="str">
            <v>202</v>
          </cell>
          <cell r="E286" t="str">
            <v>407</v>
          </cell>
          <cell r="F286">
            <v>550533</v>
          </cell>
          <cell r="G286">
            <v>1</v>
          </cell>
          <cell r="H286" t="str">
            <v>2006-01-31</v>
          </cell>
        </row>
        <row r="287">
          <cell r="A287">
            <v>481004</v>
          </cell>
          <cell r="B287">
            <v>1015</v>
          </cell>
          <cell r="C287">
            <v>-1086116.57</v>
          </cell>
          <cell r="D287" t="str">
            <v>202</v>
          </cell>
          <cell r="E287" t="str">
            <v>407</v>
          </cell>
          <cell r="F287">
            <v>-799579.81</v>
          </cell>
          <cell r="G287">
            <v>1</v>
          </cell>
          <cell r="H287" t="str">
            <v>2006-01-31</v>
          </cell>
        </row>
        <row r="288">
          <cell r="A288">
            <v>481004</v>
          </cell>
          <cell r="B288">
            <v>1015</v>
          </cell>
          <cell r="C288">
            <v>-371301.95</v>
          </cell>
          <cell r="D288" t="str">
            <v>202</v>
          </cell>
          <cell r="E288" t="str">
            <v>407</v>
          </cell>
          <cell r="F288">
            <v>-284898.32</v>
          </cell>
          <cell r="G288">
            <v>1</v>
          </cell>
          <cell r="H288" t="str">
            <v>2006-01-31</v>
          </cell>
        </row>
        <row r="289">
          <cell r="A289">
            <v>481004</v>
          </cell>
          <cell r="B289">
            <v>1015</v>
          </cell>
          <cell r="C289">
            <v>-209907.84</v>
          </cell>
          <cell r="D289" t="str">
            <v>202</v>
          </cell>
          <cell r="E289" t="str">
            <v>407</v>
          </cell>
          <cell r="F289">
            <v>-143762.25</v>
          </cell>
          <cell r="G289">
            <v>1</v>
          </cell>
          <cell r="H289" t="str">
            <v>2006-01-31</v>
          </cell>
        </row>
        <row r="290">
          <cell r="A290">
            <v>481004</v>
          </cell>
          <cell r="B290">
            <v>1015</v>
          </cell>
          <cell r="C290">
            <v>-663275.54</v>
          </cell>
          <cell r="D290" t="str">
            <v>202</v>
          </cell>
          <cell r="E290" t="str">
            <v>407</v>
          </cell>
          <cell r="F290">
            <v>-464559.05</v>
          </cell>
          <cell r="G290">
            <v>1</v>
          </cell>
          <cell r="H290" t="str">
            <v>2006-01-31</v>
          </cell>
        </row>
        <row r="291">
          <cell r="A291">
            <v>481004</v>
          </cell>
          <cell r="B291">
            <v>1015</v>
          </cell>
          <cell r="C291">
            <v>-324284.13</v>
          </cell>
          <cell r="D291" t="str">
            <v>202</v>
          </cell>
          <cell r="E291" t="str">
            <v>407</v>
          </cell>
          <cell r="F291">
            <v>-214326.86</v>
          </cell>
          <cell r="G291">
            <v>1</v>
          </cell>
          <cell r="H291" t="str">
            <v>2006-01-31</v>
          </cell>
        </row>
        <row r="292">
          <cell r="A292">
            <v>481004</v>
          </cell>
          <cell r="B292">
            <v>1015</v>
          </cell>
          <cell r="C292">
            <v>-282662.83</v>
          </cell>
          <cell r="D292" t="str">
            <v>202</v>
          </cell>
          <cell r="E292" t="str">
            <v>407</v>
          </cell>
          <cell r="F292">
            <v>-192095.14</v>
          </cell>
          <cell r="G292">
            <v>1</v>
          </cell>
          <cell r="H292" t="str">
            <v>2006-01-31</v>
          </cell>
        </row>
        <row r="293">
          <cell r="A293">
            <v>481004</v>
          </cell>
          <cell r="B293">
            <v>1015</v>
          </cell>
          <cell r="C293">
            <v>-728580.92</v>
          </cell>
          <cell r="D293" t="str">
            <v>202</v>
          </cell>
          <cell r="E293" t="str">
            <v>407</v>
          </cell>
          <cell r="F293">
            <v>-524918.04</v>
          </cell>
          <cell r="G293">
            <v>1</v>
          </cell>
          <cell r="H293" t="str">
            <v>2006-01-31</v>
          </cell>
        </row>
        <row r="294">
          <cell r="A294">
            <v>481004</v>
          </cell>
          <cell r="B294">
            <v>1015</v>
          </cell>
          <cell r="C294">
            <v>-299325.63</v>
          </cell>
          <cell r="D294" t="str">
            <v>202</v>
          </cell>
          <cell r="E294" t="str">
            <v>407</v>
          </cell>
          <cell r="F294">
            <v>-218976.97</v>
          </cell>
          <cell r="G294">
            <v>1</v>
          </cell>
          <cell r="H294" t="str">
            <v>2006-01-31</v>
          </cell>
        </row>
        <row r="295">
          <cell r="A295">
            <v>481004</v>
          </cell>
          <cell r="B295">
            <v>1015</v>
          </cell>
          <cell r="C295">
            <v>-138787.68</v>
          </cell>
          <cell r="D295" t="str">
            <v>202</v>
          </cell>
          <cell r="E295" t="str">
            <v>407</v>
          </cell>
          <cell r="F295">
            <v>-96472.86</v>
          </cell>
          <cell r="G295">
            <v>1</v>
          </cell>
          <cell r="H295" t="str">
            <v>2006-01-31</v>
          </cell>
        </row>
        <row r="296">
          <cell r="A296">
            <v>481004</v>
          </cell>
          <cell r="B296">
            <v>1015</v>
          </cell>
          <cell r="C296">
            <v>-42351.39</v>
          </cell>
          <cell r="D296" t="str">
            <v>202</v>
          </cell>
          <cell r="E296" t="str">
            <v>407</v>
          </cell>
          <cell r="F296">
            <v>-35357.980000000003</v>
          </cell>
          <cell r="G296">
            <v>1</v>
          </cell>
          <cell r="H296" t="str">
            <v>2006-01-31</v>
          </cell>
        </row>
        <row r="297">
          <cell r="A297">
            <v>481004</v>
          </cell>
          <cell r="B297">
            <v>1015</v>
          </cell>
          <cell r="C297">
            <v>-2202293.5</v>
          </cell>
          <cell r="D297" t="str">
            <v>202</v>
          </cell>
          <cell r="E297" t="str">
            <v>407</v>
          </cell>
          <cell r="F297">
            <v>-1557028.11</v>
          </cell>
          <cell r="G297">
            <v>1</v>
          </cell>
          <cell r="H297" t="str">
            <v>2006-01-31</v>
          </cell>
        </row>
        <row r="298">
          <cell r="A298">
            <v>480000</v>
          </cell>
          <cell r="B298">
            <v>1015</v>
          </cell>
          <cell r="C298">
            <v>-757.3</v>
          </cell>
          <cell r="D298" t="str">
            <v>202</v>
          </cell>
          <cell r="E298" t="str">
            <v>408</v>
          </cell>
          <cell r="F298">
            <v>-186.39</v>
          </cell>
          <cell r="G298">
            <v>1</v>
          </cell>
          <cell r="H298" t="str">
            <v>2006-01-31</v>
          </cell>
        </row>
        <row r="299">
          <cell r="A299">
            <v>480000</v>
          </cell>
          <cell r="B299">
            <v>1015</v>
          </cell>
          <cell r="C299">
            <v>-51941.77</v>
          </cell>
          <cell r="D299" t="str">
            <v>202</v>
          </cell>
          <cell r="E299" t="str">
            <v>408</v>
          </cell>
          <cell r="F299">
            <v>-12830.5</v>
          </cell>
          <cell r="G299">
            <v>1</v>
          </cell>
          <cell r="H299" t="str">
            <v>2006-01-31</v>
          </cell>
        </row>
        <row r="300">
          <cell r="A300">
            <v>480000</v>
          </cell>
          <cell r="B300">
            <v>1015</v>
          </cell>
          <cell r="C300">
            <v>-1959.39</v>
          </cell>
          <cell r="D300" t="str">
            <v>202</v>
          </cell>
          <cell r="E300" t="str">
            <v>408</v>
          </cell>
          <cell r="F300">
            <v>-479.91</v>
          </cell>
          <cell r="G300">
            <v>1</v>
          </cell>
          <cell r="H300" t="str">
            <v>2006-01-31</v>
          </cell>
        </row>
        <row r="301">
          <cell r="A301">
            <v>480000</v>
          </cell>
          <cell r="B301">
            <v>1015</v>
          </cell>
          <cell r="C301">
            <v>-68581.399999999994</v>
          </cell>
          <cell r="D301" t="str">
            <v>202</v>
          </cell>
          <cell r="E301" t="str">
            <v>408</v>
          </cell>
          <cell r="F301">
            <v>-16953.13</v>
          </cell>
          <cell r="G301">
            <v>1</v>
          </cell>
          <cell r="H301" t="str">
            <v>2006-01-31</v>
          </cell>
        </row>
        <row r="302">
          <cell r="A302">
            <v>480000</v>
          </cell>
          <cell r="B302">
            <v>1015</v>
          </cell>
          <cell r="C302">
            <v>-57897.06</v>
          </cell>
          <cell r="D302" t="str">
            <v>202</v>
          </cell>
          <cell r="E302" t="str">
            <v>408</v>
          </cell>
          <cell r="F302">
            <v>-14310.95</v>
          </cell>
          <cell r="G302">
            <v>1</v>
          </cell>
          <cell r="H302" t="str">
            <v>2006-01-31</v>
          </cell>
        </row>
        <row r="303">
          <cell r="A303">
            <v>480000</v>
          </cell>
          <cell r="B303">
            <v>1015</v>
          </cell>
          <cell r="C303">
            <v>-888.77</v>
          </cell>
          <cell r="D303" t="str">
            <v>202</v>
          </cell>
          <cell r="E303" t="str">
            <v>408</v>
          </cell>
          <cell r="F303">
            <v>-217.17</v>
          </cell>
          <cell r="G303">
            <v>1</v>
          </cell>
          <cell r="H303" t="str">
            <v>2006-01-31</v>
          </cell>
        </row>
        <row r="304">
          <cell r="A304">
            <v>480000</v>
          </cell>
          <cell r="B304">
            <v>1015</v>
          </cell>
          <cell r="C304">
            <v>-17060.12</v>
          </cell>
          <cell r="D304" t="str">
            <v>202</v>
          </cell>
          <cell r="E304" t="str">
            <v>408</v>
          </cell>
          <cell r="F304">
            <v>-4234.05</v>
          </cell>
          <cell r="G304">
            <v>1</v>
          </cell>
          <cell r="H304" t="str">
            <v>2006-01-31</v>
          </cell>
        </row>
        <row r="305">
          <cell r="A305">
            <v>480000</v>
          </cell>
          <cell r="B305">
            <v>1015</v>
          </cell>
          <cell r="C305">
            <v>-300.88</v>
          </cell>
          <cell r="D305" t="str">
            <v>202</v>
          </cell>
          <cell r="E305" t="str">
            <v>408</v>
          </cell>
          <cell r="F305">
            <v>-72.83</v>
          </cell>
          <cell r="G305">
            <v>1</v>
          </cell>
          <cell r="H305" t="str">
            <v>2006-01-31</v>
          </cell>
        </row>
        <row r="306">
          <cell r="A306">
            <v>480000</v>
          </cell>
          <cell r="B306">
            <v>1015</v>
          </cell>
          <cell r="C306">
            <v>-212.86</v>
          </cell>
          <cell r="D306" t="str">
            <v>202</v>
          </cell>
          <cell r="E306" t="str">
            <v>408</v>
          </cell>
          <cell r="F306">
            <v>-50.96</v>
          </cell>
          <cell r="G306">
            <v>1</v>
          </cell>
          <cell r="H306" t="str">
            <v>2006-01-31</v>
          </cell>
        </row>
        <row r="307">
          <cell r="A307">
            <v>480000</v>
          </cell>
          <cell r="B307">
            <v>1015</v>
          </cell>
          <cell r="C307">
            <v>-379.74</v>
          </cell>
          <cell r="D307" t="str">
            <v>202</v>
          </cell>
          <cell r="E307" t="str">
            <v>408</v>
          </cell>
          <cell r="F307">
            <v>-93.7</v>
          </cell>
          <cell r="G307">
            <v>1</v>
          </cell>
          <cell r="H307" t="str">
            <v>2006-01-31</v>
          </cell>
        </row>
        <row r="308">
          <cell r="A308">
            <v>480000</v>
          </cell>
          <cell r="B308">
            <v>1015</v>
          </cell>
          <cell r="C308">
            <v>-72971.899999999994</v>
          </cell>
          <cell r="D308" t="str">
            <v>202</v>
          </cell>
          <cell r="E308" t="str">
            <v>408</v>
          </cell>
          <cell r="F308">
            <v>-18043.54</v>
          </cell>
          <cell r="G308">
            <v>1</v>
          </cell>
          <cell r="H308" t="str">
            <v>2006-01-31</v>
          </cell>
        </row>
        <row r="309">
          <cell r="A309">
            <v>480001</v>
          </cell>
          <cell r="B309">
            <v>1015</v>
          </cell>
          <cell r="C309">
            <v>1261.8399999999999</v>
          </cell>
          <cell r="D309" t="str">
            <v>202</v>
          </cell>
          <cell r="E309" t="str">
            <v>408</v>
          </cell>
          <cell r="F309">
            <v>379</v>
          </cell>
          <cell r="G309">
            <v>1</v>
          </cell>
          <cell r="H309" t="str">
            <v>2006-01-31</v>
          </cell>
        </row>
        <row r="310">
          <cell r="A310">
            <v>481004</v>
          </cell>
          <cell r="B310">
            <v>1015</v>
          </cell>
          <cell r="C310">
            <v>-39.549999999999997</v>
          </cell>
          <cell r="D310" t="str">
            <v>202</v>
          </cell>
          <cell r="E310" t="str">
            <v>408</v>
          </cell>
          <cell r="F310">
            <v>-9.81</v>
          </cell>
          <cell r="G310">
            <v>1</v>
          </cell>
          <cell r="H310" t="str">
            <v>2006-01-31</v>
          </cell>
        </row>
        <row r="311">
          <cell r="A311">
            <v>481004</v>
          </cell>
          <cell r="B311">
            <v>1015</v>
          </cell>
          <cell r="C311">
            <v>-28731.119999999999</v>
          </cell>
          <cell r="D311" t="str">
            <v>202</v>
          </cell>
          <cell r="E311" t="str">
            <v>408</v>
          </cell>
          <cell r="F311">
            <v>-7121.51</v>
          </cell>
          <cell r="G311">
            <v>1</v>
          </cell>
          <cell r="H311" t="str">
            <v>2006-01-31</v>
          </cell>
        </row>
        <row r="312">
          <cell r="A312">
            <v>481004</v>
          </cell>
          <cell r="B312">
            <v>1015</v>
          </cell>
          <cell r="C312">
            <v>-4560.93</v>
          </cell>
          <cell r="D312" t="str">
            <v>202</v>
          </cell>
          <cell r="E312" t="str">
            <v>408</v>
          </cell>
          <cell r="F312">
            <v>-1128.71</v>
          </cell>
          <cell r="G312">
            <v>1</v>
          </cell>
          <cell r="H312" t="str">
            <v>2006-01-31</v>
          </cell>
        </row>
        <row r="313">
          <cell r="A313">
            <v>481004</v>
          </cell>
          <cell r="B313">
            <v>1015</v>
          </cell>
          <cell r="C313">
            <v>-44843.87</v>
          </cell>
          <cell r="D313" t="str">
            <v>202</v>
          </cell>
          <cell r="E313" t="str">
            <v>408</v>
          </cell>
          <cell r="F313">
            <v>-11120.1</v>
          </cell>
          <cell r="G313">
            <v>1</v>
          </cell>
          <cell r="H313" t="str">
            <v>2006-01-31</v>
          </cell>
        </row>
        <row r="314">
          <cell r="A314">
            <v>481004</v>
          </cell>
          <cell r="B314">
            <v>1015</v>
          </cell>
          <cell r="C314">
            <v>-34406.65</v>
          </cell>
          <cell r="D314" t="str">
            <v>202</v>
          </cell>
          <cell r="E314" t="str">
            <v>408</v>
          </cell>
          <cell r="F314">
            <v>-8534.16</v>
          </cell>
          <cell r="G314">
            <v>1</v>
          </cell>
          <cell r="H314" t="str">
            <v>2006-01-31</v>
          </cell>
        </row>
        <row r="315">
          <cell r="A315">
            <v>481004</v>
          </cell>
          <cell r="B315">
            <v>1015</v>
          </cell>
          <cell r="C315">
            <v>-231.06</v>
          </cell>
          <cell r="D315" t="str">
            <v>202</v>
          </cell>
          <cell r="E315" t="str">
            <v>408</v>
          </cell>
          <cell r="F315">
            <v>-55.34</v>
          </cell>
          <cell r="G315">
            <v>1</v>
          </cell>
          <cell r="H315" t="str">
            <v>2006-01-31</v>
          </cell>
        </row>
        <row r="316">
          <cell r="A316">
            <v>481004</v>
          </cell>
          <cell r="B316">
            <v>1015</v>
          </cell>
          <cell r="C316">
            <v>-916.95</v>
          </cell>
          <cell r="D316" t="str">
            <v>202</v>
          </cell>
          <cell r="E316" t="str">
            <v>408</v>
          </cell>
          <cell r="F316">
            <v>-225.74</v>
          </cell>
          <cell r="G316">
            <v>1</v>
          </cell>
          <cell r="H316" t="str">
            <v>2006-01-31</v>
          </cell>
        </row>
        <row r="317">
          <cell r="A317">
            <v>481004</v>
          </cell>
          <cell r="B317">
            <v>1015</v>
          </cell>
          <cell r="C317">
            <v>-169.16</v>
          </cell>
          <cell r="D317" t="str">
            <v>202</v>
          </cell>
          <cell r="E317" t="str">
            <v>408</v>
          </cell>
          <cell r="F317">
            <v>-42</v>
          </cell>
          <cell r="G317">
            <v>1</v>
          </cell>
          <cell r="H317" t="str">
            <v>2006-01-31</v>
          </cell>
        </row>
        <row r="318">
          <cell r="A318">
            <v>481004</v>
          </cell>
          <cell r="B318">
            <v>1015</v>
          </cell>
          <cell r="C318">
            <v>-3300.03</v>
          </cell>
          <cell r="D318" t="str">
            <v>202</v>
          </cell>
          <cell r="E318" t="str">
            <v>408</v>
          </cell>
          <cell r="F318">
            <v>-819.36</v>
          </cell>
          <cell r="G318">
            <v>1</v>
          </cell>
          <cell r="H318" t="str">
            <v>2006-01-31</v>
          </cell>
        </row>
        <row r="319">
          <cell r="A319">
            <v>481004</v>
          </cell>
          <cell r="B319">
            <v>1015</v>
          </cell>
          <cell r="C319">
            <v>-10074.33</v>
          </cell>
          <cell r="D319" t="str">
            <v>202</v>
          </cell>
          <cell r="E319" t="str">
            <v>408</v>
          </cell>
          <cell r="F319">
            <v>-2497.71</v>
          </cell>
          <cell r="G319">
            <v>1</v>
          </cell>
          <cell r="H319" t="str">
            <v>2006-01-31</v>
          </cell>
        </row>
        <row r="320">
          <cell r="A320">
            <v>481002</v>
          </cell>
          <cell r="B320">
            <v>1015</v>
          </cell>
          <cell r="C320">
            <v>0</v>
          </cell>
          <cell r="D320" t="str">
            <v>202</v>
          </cell>
          <cell r="E320" t="str">
            <v>409</v>
          </cell>
          <cell r="F320">
            <v>0</v>
          </cell>
          <cell r="G320">
            <v>1</v>
          </cell>
          <cell r="H320" t="str">
            <v>2006-01-31</v>
          </cell>
        </row>
        <row r="321">
          <cell r="A321">
            <v>481002</v>
          </cell>
          <cell r="B321">
            <v>1015</v>
          </cell>
          <cell r="C321">
            <v>0</v>
          </cell>
          <cell r="D321" t="str">
            <v>202</v>
          </cell>
          <cell r="E321" t="str">
            <v>409</v>
          </cell>
          <cell r="F321">
            <v>0</v>
          </cell>
          <cell r="G321">
            <v>1</v>
          </cell>
          <cell r="H321" t="str">
            <v>2006-01-31</v>
          </cell>
        </row>
        <row r="322">
          <cell r="A322">
            <v>481002</v>
          </cell>
          <cell r="B322">
            <v>1015</v>
          </cell>
          <cell r="C322">
            <v>41500.22</v>
          </cell>
          <cell r="D322" t="str">
            <v>202</v>
          </cell>
          <cell r="E322" t="str">
            <v>411</v>
          </cell>
          <cell r="F322">
            <v>180372</v>
          </cell>
          <cell r="G322">
            <v>1</v>
          </cell>
          <cell r="H322" t="str">
            <v>2006-01-31</v>
          </cell>
        </row>
        <row r="323">
          <cell r="A323">
            <v>481002</v>
          </cell>
          <cell r="B323">
            <v>1015</v>
          </cell>
          <cell r="C323">
            <v>-22174.799999999999</v>
          </cell>
          <cell r="D323" t="str">
            <v>202</v>
          </cell>
          <cell r="E323" t="str">
            <v>411</v>
          </cell>
          <cell r="F323">
            <v>-95068</v>
          </cell>
          <cell r="G323">
            <v>1</v>
          </cell>
          <cell r="H323" t="str">
            <v>2006-01-31</v>
          </cell>
        </row>
        <row r="324">
          <cell r="A324">
            <v>481002</v>
          </cell>
          <cell r="B324">
            <v>1015</v>
          </cell>
          <cell r="C324">
            <v>-1979.82</v>
          </cell>
          <cell r="D324" t="str">
            <v>202</v>
          </cell>
          <cell r="E324" t="str">
            <v>411</v>
          </cell>
          <cell r="F324">
            <v>-9362.64</v>
          </cell>
          <cell r="G324">
            <v>1</v>
          </cell>
          <cell r="H324" t="str">
            <v>2006-01-31</v>
          </cell>
        </row>
        <row r="325">
          <cell r="A325">
            <v>481002</v>
          </cell>
          <cell r="B325">
            <v>1015</v>
          </cell>
          <cell r="C325">
            <v>-1153.51</v>
          </cell>
          <cell r="D325" t="str">
            <v>202</v>
          </cell>
          <cell r="E325" t="str">
            <v>411</v>
          </cell>
          <cell r="F325">
            <v>-6162.41</v>
          </cell>
          <cell r="G325">
            <v>1</v>
          </cell>
          <cell r="H325" t="str">
            <v>2006-01-31</v>
          </cell>
        </row>
        <row r="326">
          <cell r="A326">
            <v>481002</v>
          </cell>
          <cell r="B326">
            <v>1015</v>
          </cell>
          <cell r="C326">
            <v>-1562.49</v>
          </cell>
          <cell r="D326" t="str">
            <v>202</v>
          </cell>
          <cell r="E326" t="str">
            <v>411</v>
          </cell>
          <cell r="F326">
            <v>-7817.36</v>
          </cell>
          <cell r="G326">
            <v>1</v>
          </cell>
          <cell r="H326" t="str">
            <v>2006-01-31</v>
          </cell>
        </row>
        <row r="327">
          <cell r="A327">
            <v>481002</v>
          </cell>
          <cell r="B327">
            <v>1015</v>
          </cell>
          <cell r="C327">
            <v>-1920.11</v>
          </cell>
          <cell r="D327" t="str">
            <v>202</v>
          </cell>
          <cell r="E327" t="str">
            <v>411</v>
          </cell>
          <cell r="F327">
            <v>-6565.82</v>
          </cell>
          <cell r="G327">
            <v>1</v>
          </cell>
          <cell r="H327" t="str">
            <v>2006-01-31</v>
          </cell>
        </row>
        <row r="328">
          <cell r="A328">
            <v>481002</v>
          </cell>
          <cell r="B328">
            <v>1015</v>
          </cell>
          <cell r="C328">
            <v>-615.33000000000004</v>
          </cell>
          <cell r="D328" t="str">
            <v>202</v>
          </cell>
          <cell r="E328" t="str">
            <v>411</v>
          </cell>
          <cell r="F328">
            <v>-2.1</v>
          </cell>
          <cell r="G328">
            <v>1</v>
          </cell>
          <cell r="H328" t="str">
            <v>2006-01-31</v>
          </cell>
        </row>
        <row r="329">
          <cell r="A329">
            <v>481002</v>
          </cell>
          <cell r="B329">
            <v>1015</v>
          </cell>
          <cell r="C329">
            <v>-1715.98</v>
          </cell>
          <cell r="D329" t="str">
            <v>202</v>
          </cell>
          <cell r="E329" t="str">
            <v>411</v>
          </cell>
          <cell r="F329">
            <v>-7590.46</v>
          </cell>
          <cell r="G329">
            <v>1</v>
          </cell>
          <cell r="H329" t="str">
            <v>2006-01-31</v>
          </cell>
        </row>
        <row r="330">
          <cell r="A330">
            <v>481002</v>
          </cell>
          <cell r="B330">
            <v>1015</v>
          </cell>
          <cell r="C330">
            <v>-731.33</v>
          </cell>
          <cell r="D330" t="str">
            <v>202</v>
          </cell>
          <cell r="E330" t="str">
            <v>411</v>
          </cell>
          <cell r="F330">
            <v>-3158.69</v>
          </cell>
          <cell r="G330">
            <v>1</v>
          </cell>
          <cell r="H330" t="str">
            <v>2006-01-31</v>
          </cell>
        </row>
        <row r="331">
          <cell r="A331">
            <v>481002</v>
          </cell>
          <cell r="B331">
            <v>1015</v>
          </cell>
          <cell r="C331">
            <v>-274</v>
          </cell>
          <cell r="D331" t="str">
            <v>202</v>
          </cell>
          <cell r="E331" t="str">
            <v>411</v>
          </cell>
          <cell r="F331">
            <v>0</v>
          </cell>
          <cell r="G331">
            <v>1</v>
          </cell>
          <cell r="H331" t="str">
            <v>2006-01-31</v>
          </cell>
        </row>
        <row r="332">
          <cell r="A332">
            <v>481002</v>
          </cell>
          <cell r="B332">
            <v>1015</v>
          </cell>
          <cell r="C332">
            <v>-18150.2</v>
          </cell>
          <cell r="D332" t="str">
            <v>202</v>
          </cell>
          <cell r="E332" t="str">
            <v>411</v>
          </cell>
          <cell r="F332">
            <v>-93933.26</v>
          </cell>
          <cell r="G332">
            <v>1</v>
          </cell>
          <cell r="H332" t="str">
            <v>2006-01-31</v>
          </cell>
        </row>
        <row r="333">
          <cell r="A333">
            <v>481005</v>
          </cell>
          <cell r="B333">
            <v>1015</v>
          </cell>
          <cell r="C333">
            <v>-91220.11</v>
          </cell>
          <cell r="D333" t="str">
            <v>202</v>
          </cell>
          <cell r="E333" t="str">
            <v>411</v>
          </cell>
          <cell r="F333">
            <v>-334996</v>
          </cell>
          <cell r="G333">
            <v>1</v>
          </cell>
          <cell r="H333" t="str">
            <v>2006-01-31</v>
          </cell>
        </row>
        <row r="334">
          <cell r="A334">
            <v>481005</v>
          </cell>
          <cell r="B334">
            <v>1015</v>
          </cell>
          <cell r="C334">
            <v>67963.990000000005</v>
          </cell>
          <cell r="D334" t="str">
            <v>202</v>
          </cell>
          <cell r="E334" t="str">
            <v>411</v>
          </cell>
          <cell r="F334">
            <v>264964</v>
          </cell>
          <cell r="G334">
            <v>1</v>
          </cell>
          <cell r="H334" t="str">
            <v>2006-01-31</v>
          </cell>
        </row>
        <row r="335">
          <cell r="A335">
            <v>481005</v>
          </cell>
          <cell r="B335">
            <v>1015</v>
          </cell>
          <cell r="C335">
            <v>-1563.44</v>
          </cell>
          <cell r="D335" t="str">
            <v>202</v>
          </cell>
          <cell r="E335" t="str">
            <v>411</v>
          </cell>
          <cell r="F335">
            <v>-7129.55</v>
          </cell>
          <cell r="G335">
            <v>1</v>
          </cell>
          <cell r="H335" t="str">
            <v>2006-01-31</v>
          </cell>
        </row>
        <row r="336">
          <cell r="A336">
            <v>481005</v>
          </cell>
          <cell r="B336">
            <v>1015</v>
          </cell>
          <cell r="C336">
            <v>-312.87</v>
          </cell>
          <cell r="D336" t="str">
            <v>202</v>
          </cell>
          <cell r="E336" t="str">
            <v>411</v>
          </cell>
          <cell r="F336">
            <v>-1654.15</v>
          </cell>
          <cell r="G336">
            <v>1</v>
          </cell>
          <cell r="H336" t="str">
            <v>2006-01-31</v>
          </cell>
        </row>
        <row r="337">
          <cell r="A337">
            <v>481005</v>
          </cell>
          <cell r="B337">
            <v>1015</v>
          </cell>
          <cell r="C337">
            <v>-1409.22</v>
          </cell>
          <cell r="D337" t="str">
            <v>202</v>
          </cell>
          <cell r="E337" t="str">
            <v>411</v>
          </cell>
          <cell r="F337">
            <v>-6154.98</v>
          </cell>
          <cell r="G337">
            <v>1</v>
          </cell>
          <cell r="H337" t="str">
            <v>2006-01-31</v>
          </cell>
        </row>
        <row r="338">
          <cell r="A338">
            <v>481005</v>
          </cell>
          <cell r="B338">
            <v>1015</v>
          </cell>
          <cell r="C338">
            <v>-282.29000000000002</v>
          </cell>
          <cell r="D338" t="str">
            <v>202</v>
          </cell>
          <cell r="E338" t="str">
            <v>411</v>
          </cell>
          <cell r="F338">
            <v>-1436.59</v>
          </cell>
          <cell r="G338">
            <v>1</v>
          </cell>
          <cell r="H338" t="str">
            <v>2006-01-31</v>
          </cell>
        </row>
        <row r="339">
          <cell r="A339">
            <v>481005</v>
          </cell>
          <cell r="B339">
            <v>1015</v>
          </cell>
          <cell r="C339">
            <v>-553.47</v>
          </cell>
          <cell r="D339" t="str">
            <v>202</v>
          </cell>
          <cell r="E339" t="str">
            <v>411</v>
          </cell>
          <cell r="F339">
            <v>-2794.08</v>
          </cell>
          <cell r="G339">
            <v>1</v>
          </cell>
          <cell r="H339" t="str">
            <v>2006-01-31</v>
          </cell>
        </row>
        <row r="340">
          <cell r="A340">
            <v>481005</v>
          </cell>
          <cell r="B340">
            <v>1015</v>
          </cell>
          <cell r="C340">
            <v>-1808.29</v>
          </cell>
          <cell r="D340" t="str">
            <v>202</v>
          </cell>
          <cell r="E340" t="str">
            <v>411</v>
          </cell>
          <cell r="F340">
            <v>-10041.790000000001</v>
          </cell>
          <cell r="G340">
            <v>1</v>
          </cell>
          <cell r="H340" t="str">
            <v>2006-01-31</v>
          </cell>
        </row>
        <row r="341">
          <cell r="A341">
            <v>481005</v>
          </cell>
          <cell r="B341">
            <v>1015</v>
          </cell>
          <cell r="C341">
            <v>-740.7</v>
          </cell>
          <cell r="D341" t="str">
            <v>202</v>
          </cell>
          <cell r="E341" t="str">
            <v>411</v>
          </cell>
          <cell r="F341">
            <v>-2271.9499999999998</v>
          </cell>
          <cell r="G341">
            <v>1</v>
          </cell>
          <cell r="H341" t="str">
            <v>2006-01-31</v>
          </cell>
        </row>
        <row r="342">
          <cell r="A342">
            <v>481005</v>
          </cell>
          <cell r="B342">
            <v>1015</v>
          </cell>
          <cell r="C342">
            <v>-3795.91</v>
          </cell>
          <cell r="D342" t="str">
            <v>202</v>
          </cell>
          <cell r="E342" t="str">
            <v>411</v>
          </cell>
          <cell r="F342">
            <v>-20006.23</v>
          </cell>
          <cell r="G342">
            <v>1</v>
          </cell>
          <cell r="H342" t="str">
            <v>2006-01-31</v>
          </cell>
        </row>
        <row r="343">
          <cell r="A343">
            <v>481002</v>
          </cell>
          <cell r="B343">
            <v>1015</v>
          </cell>
          <cell r="C343">
            <v>18014.57</v>
          </cell>
          <cell r="D343" t="str">
            <v>202</v>
          </cell>
          <cell r="E343" t="str">
            <v>414</v>
          </cell>
          <cell r="F343">
            <v>21624</v>
          </cell>
          <cell r="G343">
            <v>1</v>
          </cell>
          <cell r="H343" t="str">
            <v>2006-01-31</v>
          </cell>
        </row>
        <row r="344">
          <cell r="A344">
            <v>481002</v>
          </cell>
          <cell r="B344">
            <v>1015</v>
          </cell>
          <cell r="C344">
            <v>-6975.52</v>
          </cell>
          <cell r="D344" t="str">
            <v>202</v>
          </cell>
          <cell r="E344" t="str">
            <v>414</v>
          </cell>
          <cell r="F344">
            <v>-7151</v>
          </cell>
          <cell r="G344">
            <v>1</v>
          </cell>
          <cell r="H344" t="str">
            <v>2006-01-31</v>
          </cell>
        </row>
        <row r="345">
          <cell r="A345">
            <v>481002</v>
          </cell>
          <cell r="B345">
            <v>1015</v>
          </cell>
          <cell r="C345">
            <v>0</v>
          </cell>
          <cell r="D345" t="str">
            <v>202</v>
          </cell>
          <cell r="E345" t="str">
            <v>414</v>
          </cell>
          <cell r="F345">
            <v>0</v>
          </cell>
          <cell r="G345">
            <v>1</v>
          </cell>
          <cell r="H345" t="str">
            <v>2006-01-31</v>
          </cell>
        </row>
        <row r="346">
          <cell r="A346">
            <v>481002</v>
          </cell>
          <cell r="B346">
            <v>1015</v>
          </cell>
          <cell r="C346">
            <v>-6226.17</v>
          </cell>
          <cell r="D346" t="str">
            <v>202</v>
          </cell>
          <cell r="E346" t="str">
            <v>414</v>
          </cell>
          <cell r="F346">
            <v>-8900.51</v>
          </cell>
          <cell r="G346">
            <v>1</v>
          </cell>
          <cell r="H346" t="str">
            <v>2006-01-31</v>
          </cell>
        </row>
        <row r="347">
          <cell r="A347">
            <v>481002</v>
          </cell>
          <cell r="B347">
            <v>1015</v>
          </cell>
          <cell r="C347">
            <v>-1614.93</v>
          </cell>
          <cell r="D347" t="str">
            <v>202</v>
          </cell>
          <cell r="E347" t="str">
            <v>414</v>
          </cell>
          <cell r="F347">
            <v>-535.57000000000005</v>
          </cell>
          <cell r="G347">
            <v>1</v>
          </cell>
          <cell r="H347" t="str">
            <v>2006-01-31</v>
          </cell>
        </row>
        <row r="348">
          <cell r="A348">
            <v>481002</v>
          </cell>
          <cell r="B348">
            <v>1015</v>
          </cell>
          <cell r="C348">
            <v>-6606.5</v>
          </cell>
          <cell r="D348" t="str">
            <v>202</v>
          </cell>
          <cell r="E348" t="str">
            <v>414</v>
          </cell>
          <cell r="F348">
            <v>-11530</v>
          </cell>
          <cell r="G348">
            <v>1</v>
          </cell>
          <cell r="H348" t="str">
            <v>2006-01-31</v>
          </cell>
        </row>
        <row r="349">
          <cell r="A349">
            <v>481005</v>
          </cell>
          <cell r="B349">
            <v>1015</v>
          </cell>
          <cell r="C349">
            <v>-29817.97</v>
          </cell>
          <cell r="D349" t="str">
            <v>202</v>
          </cell>
          <cell r="E349" t="str">
            <v>414</v>
          </cell>
          <cell r="F349">
            <v>-35856</v>
          </cell>
          <cell r="G349">
            <v>1</v>
          </cell>
          <cell r="H349" t="str">
            <v>2006-01-31</v>
          </cell>
        </row>
        <row r="350">
          <cell r="A350">
            <v>481005</v>
          </cell>
          <cell r="B350">
            <v>1015</v>
          </cell>
          <cell r="C350">
            <v>17661.72</v>
          </cell>
          <cell r="D350" t="str">
            <v>202</v>
          </cell>
          <cell r="E350" t="str">
            <v>414</v>
          </cell>
          <cell r="F350">
            <v>18072</v>
          </cell>
          <cell r="G350">
            <v>1</v>
          </cell>
          <cell r="H350" t="str">
            <v>2006-01-31</v>
          </cell>
        </row>
        <row r="351">
          <cell r="A351">
            <v>481005</v>
          </cell>
          <cell r="B351">
            <v>1015</v>
          </cell>
          <cell r="C351">
            <v>-2613.2600000000002</v>
          </cell>
          <cell r="D351" t="str">
            <v>202</v>
          </cell>
          <cell r="E351" t="str">
            <v>414</v>
          </cell>
          <cell r="F351">
            <v>-994.57</v>
          </cell>
          <cell r="G351">
            <v>1</v>
          </cell>
          <cell r="H351" t="str">
            <v>2006-01-31</v>
          </cell>
        </row>
        <row r="352">
          <cell r="A352">
            <v>481000</v>
          </cell>
          <cell r="B352">
            <v>1015</v>
          </cell>
          <cell r="C352">
            <v>-355.67</v>
          </cell>
          <cell r="D352" t="str">
            <v>202</v>
          </cell>
          <cell r="E352" t="str">
            <v>451</v>
          </cell>
          <cell r="F352">
            <v>-726</v>
          </cell>
          <cell r="G352">
            <v>1</v>
          </cell>
          <cell r="H352" t="str">
            <v>2006-01-31</v>
          </cell>
        </row>
        <row r="353">
          <cell r="A353">
            <v>481000</v>
          </cell>
          <cell r="B353">
            <v>1015</v>
          </cell>
          <cell r="C353">
            <v>878.79</v>
          </cell>
          <cell r="D353" t="str">
            <v>202</v>
          </cell>
          <cell r="E353" t="str">
            <v>451</v>
          </cell>
          <cell r="F353">
            <v>987</v>
          </cell>
          <cell r="G353">
            <v>1</v>
          </cell>
          <cell r="H353" t="str">
            <v>2006-01-31</v>
          </cell>
        </row>
        <row r="354">
          <cell r="A354">
            <v>481000</v>
          </cell>
          <cell r="B354">
            <v>1015</v>
          </cell>
          <cell r="C354">
            <v>-298.12</v>
          </cell>
          <cell r="D354" t="str">
            <v>202</v>
          </cell>
          <cell r="E354" t="str">
            <v>451</v>
          </cell>
          <cell r="F354">
            <v>-260.52999999999997</v>
          </cell>
          <cell r="G354">
            <v>1</v>
          </cell>
          <cell r="H354" t="str">
            <v>2006-01-31</v>
          </cell>
        </row>
        <row r="355">
          <cell r="A355">
            <v>481000</v>
          </cell>
          <cell r="B355">
            <v>1015</v>
          </cell>
          <cell r="C355">
            <v>-225</v>
          </cell>
          <cell r="D355" t="str">
            <v>202</v>
          </cell>
          <cell r="E355" t="str">
            <v>451</v>
          </cell>
          <cell r="F355">
            <v>0</v>
          </cell>
          <cell r="G355">
            <v>1</v>
          </cell>
          <cell r="H355" t="str">
            <v>2006-01-31</v>
          </cell>
        </row>
        <row r="356">
          <cell r="A356">
            <v>481004</v>
          </cell>
          <cell r="B356">
            <v>1015</v>
          </cell>
          <cell r="C356">
            <v>20280.46</v>
          </cell>
          <cell r="D356" t="str">
            <v>202</v>
          </cell>
          <cell r="E356" t="str">
            <v>451</v>
          </cell>
          <cell r="F356">
            <v>-1387.34</v>
          </cell>
          <cell r="G356">
            <v>1</v>
          </cell>
          <cell r="H356" t="str">
            <v>2006-01-31</v>
          </cell>
        </row>
        <row r="357">
          <cell r="A357">
            <v>481004</v>
          </cell>
          <cell r="B357">
            <v>1015</v>
          </cell>
          <cell r="C357">
            <v>-19885.66</v>
          </cell>
          <cell r="D357" t="str">
            <v>202</v>
          </cell>
          <cell r="E357" t="str">
            <v>451</v>
          </cell>
          <cell r="F357">
            <v>405.34</v>
          </cell>
          <cell r="G357">
            <v>1</v>
          </cell>
          <cell r="H357" t="str">
            <v>2006-01-31</v>
          </cell>
        </row>
        <row r="358">
          <cell r="A358">
            <v>481004</v>
          </cell>
          <cell r="B358">
            <v>1015</v>
          </cell>
          <cell r="C358">
            <v>-1358.25</v>
          </cell>
          <cell r="D358" t="str">
            <v>202</v>
          </cell>
          <cell r="E358" t="str">
            <v>451</v>
          </cell>
          <cell r="F358">
            <v>-1218.49</v>
          </cell>
          <cell r="G358">
            <v>1</v>
          </cell>
          <cell r="H358" t="str">
            <v>2006-01-31</v>
          </cell>
        </row>
        <row r="359">
          <cell r="A359">
            <v>481004</v>
          </cell>
          <cell r="B359">
            <v>1015</v>
          </cell>
          <cell r="C359">
            <v>-6309.82</v>
          </cell>
          <cell r="D359" t="str">
            <v>202</v>
          </cell>
          <cell r="E359" t="str">
            <v>451</v>
          </cell>
          <cell r="F359">
            <v>-7020.17</v>
          </cell>
          <cell r="G359">
            <v>1</v>
          </cell>
          <cell r="H359" t="str">
            <v>2006-01-31</v>
          </cell>
        </row>
        <row r="360">
          <cell r="A360">
            <v>481004</v>
          </cell>
          <cell r="B360">
            <v>1015</v>
          </cell>
          <cell r="C360">
            <v>-1833.33</v>
          </cell>
          <cell r="D360" t="str">
            <v>202</v>
          </cell>
          <cell r="E360" t="str">
            <v>451</v>
          </cell>
          <cell r="F360">
            <v>-1976.09</v>
          </cell>
          <cell r="G360">
            <v>1</v>
          </cell>
          <cell r="H360" t="str">
            <v>2006-01-31</v>
          </cell>
        </row>
        <row r="361">
          <cell r="A361">
            <v>481004</v>
          </cell>
          <cell r="B361">
            <v>1015</v>
          </cell>
          <cell r="C361">
            <v>-1873.93</v>
          </cell>
          <cell r="D361" t="str">
            <v>202</v>
          </cell>
          <cell r="E361" t="str">
            <v>451</v>
          </cell>
          <cell r="F361">
            <v>-2027.3</v>
          </cell>
          <cell r="G361">
            <v>1</v>
          </cell>
          <cell r="H361" t="str">
            <v>2006-01-31</v>
          </cell>
        </row>
        <row r="362">
          <cell r="A362">
            <v>481004</v>
          </cell>
          <cell r="B362">
            <v>1015</v>
          </cell>
          <cell r="C362">
            <v>-914.51</v>
          </cell>
          <cell r="D362" t="str">
            <v>202</v>
          </cell>
          <cell r="E362" t="str">
            <v>451</v>
          </cell>
          <cell r="F362">
            <v>-828.28</v>
          </cell>
          <cell r="G362">
            <v>1</v>
          </cell>
          <cell r="H362" t="str">
            <v>2006-01-31</v>
          </cell>
        </row>
        <row r="363">
          <cell r="A363">
            <v>481004</v>
          </cell>
          <cell r="B363">
            <v>1015</v>
          </cell>
          <cell r="C363">
            <v>-2157.5700000000002</v>
          </cell>
          <cell r="D363" t="str">
            <v>202</v>
          </cell>
          <cell r="E363" t="str">
            <v>451</v>
          </cell>
          <cell r="F363">
            <v>-2317.94</v>
          </cell>
          <cell r="G363">
            <v>1</v>
          </cell>
          <cell r="H363" t="str">
            <v>2006-01-31</v>
          </cell>
        </row>
        <row r="364">
          <cell r="A364">
            <v>481004</v>
          </cell>
          <cell r="B364">
            <v>1015</v>
          </cell>
          <cell r="C364">
            <v>-3117.75</v>
          </cell>
          <cell r="D364" t="str">
            <v>202</v>
          </cell>
          <cell r="E364" t="str">
            <v>451</v>
          </cell>
          <cell r="F364">
            <v>-3820.11</v>
          </cell>
          <cell r="G364">
            <v>1</v>
          </cell>
          <cell r="H364" t="str">
            <v>2006-01-31</v>
          </cell>
        </row>
        <row r="365">
          <cell r="A365">
            <v>481004</v>
          </cell>
          <cell r="B365">
            <v>1015</v>
          </cell>
          <cell r="C365">
            <v>-15795.64</v>
          </cell>
          <cell r="D365" t="str">
            <v>202</v>
          </cell>
          <cell r="E365" t="str">
            <v>451</v>
          </cell>
          <cell r="F365">
            <v>-17344.71</v>
          </cell>
          <cell r="G365">
            <v>1</v>
          </cell>
          <cell r="H365" t="str">
            <v>2006-01-31</v>
          </cell>
        </row>
        <row r="366">
          <cell r="A366">
            <v>480000</v>
          </cell>
          <cell r="B366">
            <v>1015</v>
          </cell>
          <cell r="C366">
            <v>0.28999999999999998</v>
          </cell>
          <cell r="D366" t="str">
            <v>202</v>
          </cell>
          <cell r="E366" t="str">
            <v>453</v>
          </cell>
          <cell r="F366">
            <v>0</v>
          </cell>
          <cell r="G366">
            <v>1</v>
          </cell>
          <cell r="H366" t="str">
            <v>2006-01-31</v>
          </cell>
        </row>
        <row r="367">
          <cell r="A367">
            <v>480000</v>
          </cell>
          <cell r="B367">
            <v>1015</v>
          </cell>
          <cell r="C367">
            <v>-58789.87</v>
          </cell>
          <cell r="D367" t="str">
            <v>202</v>
          </cell>
          <cell r="E367" t="str">
            <v>453</v>
          </cell>
          <cell r="F367">
            <v>-22466.23</v>
          </cell>
          <cell r="G367">
            <v>1</v>
          </cell>
          <cell r="H367" t="str">
            <v>2006-01-31</v>
          </cell>
        </row>
        <row r="368">
          <cell r="A368">
            <v>480000</v>
          </cell>
          <cell r="B368">
            <v>1015</v>
          </cell>
          <cell r="C368">
            <v>-3380.18</v>
          </cell>
          <cell r="D368" t="str">
            <v>202</v>
          </cell>
          <cell r="E368" t="str">
            <v>453</v>
          </cell>
          <cell r="F368">
            <v>-1524.44</v>
          </cell>
          <cell r="G368">
            <v>1</v>
          </cell>
          <cell r="H368" t="str">
            <v>2006-01-31</v>
          </cell>
        </row>
        <row r="369">
          <cell r="A369">
            <v>480000</v>
          </cell>
          <cell r="B369">
            <v>1015</v>
          </cell>
          <cell r="C369">
            <v>-53678.98</v>
          </cell>
          <cell r="D369" t="str">
            <v>202</v>
          </cell>
          <cell r="E369" t="str">
            <v>453</v>
          </cell>
          <cell r="F369">
            <v>-20470.759999999998</v>
          </cell>
          <cell r="G369">
            <v>1</v>
          </cell>
          <cell r="H369" t="str">
            <v>2006-01-31</v>
          </cell>
        </row>
        <row r="370">
          <cell r="A370">
            <v>480000</v>
          </cell>
          <cell r="B370">
            <v>1015</v>
          </cell>
          <cell r="C370">
            <v>-74658.38</v>
          </cell>
          <cell r="D370" t="str">
            <v>202</v>
          </cell>
          <cell r="E370" t="str">
            <v>453</v>
          </cell>
          <cell r="F370">
            <v>-31111.25</v>
          </cell>
          <cell r="G370">
            <v>1</v>
          </cell>
          <cell r="H370" t="str">
            <v>2006-01-31</v>
          </cell>
        </row>
        <row r="371">
          <cell r="A371">
            <v>480000</v>
          </cell>
          <cell r="B371">
            <v>1015</v>
          </cell>
          <cell r="C371">
            <v>-127411.34</v>
          </cell>
          <cell r="D371" t="str">
            <v>202</v>
          </cell>
          <cell r="E371" t="str">
            <v>453</v>
          </cell>
          <cell r="F371">
            <v>-48984.67</v>
          </cell>
          <cell r="G371">
            <v>1</v>
          </cell>
          <cell r="H371" t="str">
            <v>2006-01-31</v>
          </cell>
        </row>
        <row r="372">
          <cell r="A372">
            <v>480000</v>
          </cell>
          <cell r="B372">
            <v>1015</v>
          </cell>
          <cell r="C372">
            <v>-53585.72</v>
          </cell>
          <cell r="D372" t="str">
            <v>202</v>
          </cell>
          <cell r="E372" t="str">
            <v>453</v>
          </cell>
          <cell r="F372">
            <v>-20935.52</v>
          </cell>
          <cell r="G372">
            <v>1</v>
          </cell>
          <cell r="H372" t="str">
            <v>2006-01-31</v>
          </cell>
        </row>
        <row r="373">
          <cell r="A373">
            <v>480000</v>
          </cell>
          <cell r="B373">
            <v>1015</v>
          </cell>
          <cell r="C373">
            <v>-59242.1</v>
          </cell>
          <cell r="D373" t="str">
            <v>202</v>
          </cell>
          <cell r="E373" t="str">
            <v>453</v>
          </cell>
          <cell r="F373">
            <v>-23173.41</v>
          </cell>
          <cell r="G373">
            <v>1</v>
          </cell>
          <cell r="H373" t="str">
            <v>2006-01-31</v>
          </cell>
        </row>
        <row r="374">
          <cell r="A374">
            <v>480000</v>
          </cell>
          <cell r="B374">
            <v>1015</v>
          </cell>
          <cell r="C374">
            <v>-1577.08</v>
          </cell>
          <cell r="D374" t="str">
            <v>202</v>
          </cell>
          <cell r="E374" t="str">
            <v>453</v>
          </cell>
          <cell r="F374">
            <v>-738.01</v>
          </cell>
          <cell r="G374">
            <v>1</v>
          </cell>
          <cell r="H374" t="str">
            <v>2006-01-31</v>
          </cell>
        </row>
        <row r="375">
          <cell r="A375">
            <v>480000</v>
          </cell>
          <cell r="B375">
            <v>1015</v>
          </cell>
          <cell r="C375">
            <v>-43681.71</v>
          </cell>
          <cell r="D375" t="str">
            <v>202</v>
          </cell>
          <cell r="E375" t="str">
            <v>453</v>
          </cell>
          <cell r="F375">
            <v>-17032.97</v>
          </cell>
          <cell r="G375">
            <v>1</v>
          </cell>
          <cell r="H375" t="str">
            <v>2006-01-31</v>
          </cell>
        </row>
        <row r="376">
          <cell r="A376">
            <v>480000</v>
          </cell>
          <cell r="B376">
            <v>1015</v>
          </cell>
          <cell r="C376">
            <v>-2223.65</v>
          </cell>
          <cell r="D376" t="str">
            <v>202</v>
          </cell>
          <cell r="E376" t="str">
            <v>453</v>
          </cell>
          <cell r="F376">
            <v>-1215.51</v>
          </cell>
          <cell r="G376">
            <v>1</v>
          </cell>
          <cell r="H376" t="str">
            <v>2006-01-31</v>
          </cell>
        </row>
        <row r="377">
          <cell r="A377">
            <v>480000</v>
          </cell>
          <cell r="B377">
            <v>1015</v>
          </cell>
          <cell r="C377">
            <v>-361942.02</v>
          </cell>
          <cell r="D377" t="str">
            <v>202</v>
          </cell>
          <cell r="E377" t="str">
            <v>453</v>
          </cell>
          <cell r="F377">
            <v>-141500.88</v>
          </cell>
          <cell r="G377">
            <v>1</v>
          </cell>
          <cell r="H377" t="str">
            <v>2006-01-31</v>
          </cell>
        </row>
        <row r="378">
          <cell r="A378">
            <v>480001</v>
          </cell>
          <cell r="B378">
            <v>1015</v>
          </cell>
          <cell r="C378">
            <v>-54094.38</v>
          </cell>
          <cell r="D378" t="str">
            <v>202</v>
          </cell>
          <cell r="E378" t="str">
            <v>453</v>
          </cell>
          <cell r="F378">
            <v>23780</v>
          </cell>
          <cell r="G378">
            <v>1</v>
          </cell>
          <cell r="H378" t="str">
            <v>2006-01-31</v>
          </cell>
        </row>
        <row r="379">
          <cell r="A379">
            <v>481004</v>
          </cell>
          <cell r="B379">
            <v>1015</v>
          </cell>
          <cell r="C379">
            <v>-24076.07</v>
          </cell>
          <cell r="D379" t="str">
            <v>202</v>
          </cell>
          <cell r="E379" t="str">
            <v>453</v>
          </cell>
          <cell r="F379">
            <v>-12968.07</v>
          </cell>
          <cell r="G379">
            <v>1</v>
          </cell>
          <cell r="H379" t="str">
            <v>2006-01-31</v>
          </cell>
        </row>
        <row r="380">
          <cell r="A380">
            <v>481004</v>
          </cell>
          <cell r="B380">
            <v>1015</v>
          </cell>
          <cell r="C380">
            <v>-893.68</v>
          </cell>
          <cell r="D380" t="str">
            <v>202</v>
          </cell>
          <cell r="E380" t="str">
            <v>453</v>
          </cell>
          <cell r="F380">
            <v>-392.09</v>
          </cell>
          <cell r="G380">
            <v>1</v>
          </cell>
          <cell r="H380" t="str">
            <v>2006-01-31</v>
          </cell>
        </row>
        <row r="381">
          <cell r="A381">
            <v>481004</v>
          </cell>
          <cell r="B381">
            <v>1015</v>
          </cell>
          <cell r="C381">
            <v>-53861.48</v>
          </cell>
          <cell r="D381" t="str">
            <v>202</v>
          </cell>
          <cell r="E381" t="str">
            <v>453</v>
          </cell>
          <cell r="F381">
            <v>-32679.25</v>
          </cell>
          <cell r="G381">
            <v>1</v>
          </cell>
          <cell r="H381" t="str">
            <v>2006-01-31</v>
          </cell>
        </row>
        <row r="382">
          <cell r="A382">
            <v>481004</v>
          </cell>
          <cell r="B382">
            <v>1015</v>
          </cell>
          <cell r="C382">
            <v>-33263.21</v>
          </cell>
          <cell r="D382" t="str">
            <v>202</v>
          </cell>
          <cell r="E382" t="str">
            <v>453</v>
          </cell>
          <cell r="F382">
            <v>-20391.75</v>
          </cell>
          <cell r="G382">
            <v>1</v>
          </cell>
          <cell r="H382" t="str">
            <v>2006-01-31</v>
          </cell>
        </row>
        <row r="383">
          <cell r="A383">
            <v>481004</v>
          </cell>
          <cell r="B383">
            <v>1015</v>
          </cell>
          <cell r="C383">
            <v>-32359.57</v>
          </cell>
          <cell r="D383" t="str">
            <v>202</v>
          </cell>
          <cell r="E383" t="str">
            <v>453</v>
          </cell>
          <cell r="F383">
            <v>-20756.96</v>
          </cell>
          <cell r="G383">
            <v>1</v>
          </cell>
          <cell r="H383" t="str">
            <v>2006-01-31</v>
          </cell>
        </row>
        <row r="384">
          <cell r="A384">
            <v>481004</v>
          </cell>
          <cell r="B384">
            <v>1015</v>
          </cell>
          <cell r="C384">
            <v>-13461.05</v>
          </cell>
          <cell r="D384" t="str">
            <v>202</v>
          </cell>
          <cell r="E384" t="str">
            <v>453</v>
          </cell>
          <cell r="F384">
            <v>-7894.29</v>
          </cell>
          <cell r="G384">
            <v>1</v>
          </cell>
          <cell r="H384" t="str">
            <v>2006-01-31</v>
          </cell>
        </row>
        <row r="385">
          <cell r="A385">
            <v>481004</v>
          </cell>
          <cell r="B385">
            <v>1015</v>
          </cell>
          <cell r="C385">
            <v>-23233.08</v>
          </cell>
          <cell r="D385" t="str">
            <v>202</v>
          </cell>
          <cell r="E385" t="str">
            <v>453</v>
          </cell>
          <cell r="F385">
            <v>-13304.29</v>
          </cell>
          <cell r="G385">
            <v>1</v>
          </cell>
          <cell r="H385" t="str">
            <v>2006-01-31</v>
          </cell>
        </row>
        <row r="386">
          <cell r="A386">
            <v>481004</v>
          </cell>
          <cell r="B386">
            <v>1015</v>
          </cell>
          <cell r="C386">
            <v>-237.8</v>
          </cell>
          <cell r="D386" t="str">
            <v>202</v>
          </cell>
          <cell r="E386" t="str">
            <v>453</v>
          </cell>
          <cell r="F386">
            <v>-108.88</v>
          </cell>
          <cell r="G386">
            <v>1</v>
          </cell>
          <cell r="H386" t="str">
            <v>2006-01-31</v>
          </cell>
        </row>
        <row r="387">
          <cell r="A387">
            <v>481004</v>
          </cell>
          <cell r="B387">
            <v>1015</v>
          </cell>
          <cell r="C387">
            <v>-26592.94</v>
          </cell>
          <cell r="D387" t="str">
            <v>202</v>
          </cell>
          <cell r="E387" t="str">
            <v>453</v>
          </cell>
          <cell r="F387">
            <v>-14602.66</v>
          </cell>
          <cell r="G387">
            <v>1</v>
          </cell>
          <cell r="H387" t="str">
            <v>2006-01-31</v>
          </cell>
        </row>
        <row r="388">
          <cell r="A388">
            <v>481004</v>
          </cell>
          <cell r="B388">
            <v>1015</v>
          </cell>
          <cell r="C388">
            <v>-858.41</v>
          </cell>
          <cell r="D388" t="str">
            <v>202</v>
          </cell>
          <cell r="E388" t="str">
            <v>453</v>
          </cell>
          <cell r="F388">
            <v>-467.07</v>
          </cell>
          <cell r="G388">
            <v>1</v>
          </cell>
          <cell r="H388" t="str">
            <v>2006-01-31</v>
          </cell>
        </row>
        <row r="389">
          <cell r="A389">
            <v>481004</v>
          </cell>
          <cell r="B389">
            <v>1015</v>
          </cell>
          <cell r="C389">
            <v>-128880.59</v>
          </cell>
          <cell r="D389" t="str">
            <v>202</v>
          </cell>
          <cell r="E389" t="str">
            <v>453</v>
          </cell>
          <cell r="F389">
            <v>-78220.5</v>
          </cell>
          <cell r="G389">
            <v>1</v>
          </cell>
          <cell r="H389" t="str">
            <v>2006-01-31</v>
          </cell>
        </row>
        <row r="390">
          <cell r="A390">
            <v>480000</v>
          </cell>
          <cell r="B390">
            <v>1015</v>
          </cell>
          <cell r="C390">
            <v>-37232.74</v>
          </cell>
          <cell r="D390" t="str">
            <v>202</v>
          </cell>
          <cell r="E390" t="str">
            <v>455</v>
          </cell>
          <cell r="F390">
            <v>-13232.53</v>
          </cell>
          <cell r="G390">
            <v>1</v>
          </cell>
          <cell r="H390" t="str">
            <v>2006-01-31</v>
          </cell>
        </row>
        <row r="391">
          <cell r="A391">
            <v>480000</v>
          </cell>
          <cell r="B391">
            <v>1015</v>
          </cell>
          <cell r="C391">
            <v>-761.23</v>
          </cell>
          <cell r="D391" t="str">
            <v>202</v>
          </cell>
          <cell r="E391" t="str">
            <v>455</v>
          </cell>
          <cell r="F391">
            <v>-288.08</v>
          </cell>
          <cell r="G391">
            <v>1</v>
          </cell>
          <cell r="H391" t="str">
            <v>2006-01-31</v>
          </cell>
        </row>
        <row r="392">
          <cell r="A392">
            <v>480000</v>
          </cell>
          <cell r="B392">
            <v>1015</v>
          </cell>
          <cell r="C392">
            <v>-131.96</v>
          </cell>
          <cell r="D392" t="str">
            <v>202</v>
          </cell>
          <cell r="E392" t="str">
            <v>455</v>
          </cell>
          <cell r="F392">
            <v>-44.95</v>
          </cell>
          <cell r="G392">
            <v>1</v>
          </cell>
          <cell r="H392" t="str">
            <v>2006-01-31</v>
          </cell>
        </row>
        <row r="393">
          <cell r="A393">
            <v>480000</v>
          </cell>
          <cell r="B393">
            <v>1015</v>
          </cell>
          <cell r="C393">
            <v>0</v>
          </cell>
          <cell r="D393" t="str">
            <v>202</v>
          </cell>
          <cell r="E393" t="str">
            <v>455</v>
          </cell>
          <cell r="F393">
            <v>0</v>
          </cell>
          <cell r="G393">
            <v>1</v>
          </cell>
          <cell r="H393" t="str">
            <v>2006-01-31</v>
          </cell>
        </row>
        <row r="394">
          <cell r="A394">
            <v>480000</v>
          </cell>
          <cell r="B394">
            <v>1015</v>
          </cell>
          <cell r="C394">
            <v>-34.22</v>
          </cell>
          <cell r="D394" t="str">
            <v>202</v>
          </cell>
          <cell r="E394" t="str">
            <v>455</v>
          </cell>
          <cell r="F394">
            <v>-11.62</v>
          </cell>
          <cell r="G394">
            <v>1</v>
          </cell>
          <cell r="H394" t="str">
            <v>2006-01-31</v>
          </cell>
        </row>
        <row r="395">
          <cell r="A395">
            <v>480000</v>
          </cell>
          <cell r="B395">
            <v>1015</v>
          </cell>
          <cell r="C395">
            <v>-203.25</v>
          </cell>
          <cell r="D395" t="str">
            <v>202</v>
          </cell>
          <cell r="E395" t="str">
            <v>455</v>
          </cell>
          <cell r="F395">
            <v>-68.849999999999994</v>
          </cell>
          <cell r="G395">
            <v>1</v>
          </cell>
          <cell r="H395" t="str">
            <v>2006-01-31</v>
          </cell>
        </row>
        <row r="396">
          <cell r="A396">
            <v>480001</v>
          </cell>
          <cell r="B396">
            <v>1015</v>
          </cell>
          <cell r="C396">
            <v>-2239.71</v>
          </cell>
          <cell r="D396" t="str">
            <v>202</v>
          </cell>
          <cell r="E396" t="str">
            <v>455</v>
          </cell>
          <cell r="F396">
            <v>-90</v>
          </cell>
          <cell r="G396">
            <v>1</v>
          </cell>
          <cell r="H396" t="str">
            <v>2006-01-31</v>
          </cell>
        </row>
        <row r="397">
          <cell r="A397">
            <v>481004</v>
          </cell>
          <cell r="B397">
            <v>1015</v>
          </cell>
          <cell r="C397">
            <v>-23023.4</v>
          </cell>
          <cell r="D397" t="str">
            <v>202</v>
          </cell>
          <cell r="E397" t="str">
            <v>455</v>
          </cell>
          <cell r="F397">
            <v>-9457.7099999999991</v>
          </cell>
          <cell r="G397">
            <v>1</v>
          </cell>
          <cell r="H397" t="str">
            <v>2006-01-31</v>
          </cell>
        </row>
        <row r="398">
          <cell r="A398">
            <v>481004</v>
          </cell>
          <cell r="B398">
            <v>1015</v>
          </cell>
          <cell r="C398">
            <v>-1452.67</v>
          </cell>
          <cell r="D398" t="str">
            <v>202</v>
          </cell>
          <cell r="E398" t="str">
            <v>455</v>
          </cell>
          <cell r="F398">
            <v>-594.34</v>
          </cell>
          <cell r="G398">
            <v>1</v>
          </cell>
          <cell r="H398" t="str">
            <v>2006-01-31</v>
          </cell>
        </row>
        <row r="399">
          <cell r="A399">
            <v>481004</v>
          </cell>
          <cell r="B399">
            <v>1015</v>
          </cell>
          <cell r="C399">
            <v>-1173.98</v>
          </cell>
          <cell r="D399" t="str">
            <v>202</v>
          </cell>
          <cell r="E399" t="str">
            <v>455</v>
          </cell>
          <cell r="F399">
            <v>-485.94</v>
          </cell>
          <cell r="G399">
            <v>1</v>
          </cell>
          <cell r="H399" t="str">
            <v>2006-01-31</v>
          </cell>
        </row>
        <row r="400">
          <cell r="A400">
            <v>481004</v>
          </cell>
          <cell r="B400">
            <v>1015</v>
          </cell>
          <cell r="C400">
            <v>-89.8</v>
          </cell>
          <cell r="D400" t="str">
            <v>202</v>
          </cell>
          <cell r="E400" t="str">
            <v>455</v>
          </cell>
          <cell r="F400">
            <v>-32.22</v>
          </cell>
          <cell r="G400">
            <v>1</v>
          </cell>
          <cell r="H400" t="str">
            <v>2006-01-31</v>
          </cell>
        </row>
        <row r="401">
          <cell r="A401">
            <v>481004</v>
          </cell>
          <cell r="B401">
            <v>1015</v>
          </cell>
          <cell r="C401">
            <v>-676.04</v>
          </cell>
          <cell r="D401" t="str">
            <v>202</v>
          </cell>
          <cell r="E401" t="str">
            <v>455</v>
          </cell>
          <cell r="F401">
            <v>-289.83999999999997</v>
          </cell>
          <cell r="G401">
            <v>1</v>
          </cell>
          <cell r="H401" t="str">
            <v>2006-01-31</v>
          </cell>
        </row>
        <row r="402">
          <cell r="A402">
            <v>481002</v>
          </cell>
          <cell r="B402">
            <v>1015</v>
          </cell>
          <cell r="C402">
            <v>0</v>
          </cell>
          <cell r="D402" t="str">
            <v>202</v>
          </cell>
          <cell r="E402" t="str">
            <v>456</v>
          </cell>
          <cell r="F402">
            <v>0</v>
          </cell>
          <cell r="G402">
            <v>1</v>
          </cell>
          <cell r="H402" t="str">
            <v>2006-01-31</v>
          </cell>
        </row>
        <row r="403">
          <cell r="A403">
            <v>481002</v>
          </cell>
          <cell r="B403">
            <v>1015</v>
          </cell>
          <cell r="C403">
            <v>0</v>
          </cell>
          <cell r="D403" t="str">
            <v>202</v>
          </cell>
          <cell r="E403" t="str">
            <v>456</v>
          </cell>
          <cell r="F403">
            <v>0</v>
          </cell>
          <cell r="G403">
            <v>1</v>
          </cell>
          <cell r="H403" t="str">
            <v>2006-01-31</v>
          </cell>
        </row>
        <row r="404">
          <cell r="A404">
            <v>481002</v>
          </cell>
          <cell r="B404">
            <v>1015</v>
          </cell>
          <cell r="C404">
            <v>2204.27</v>
          </cell>
          <cell r="D404" t="str">
            <v>202</v>
          </cell>
          <cell r="E404" t="str">
            <v>457</v>
          </cell>
          <cell r="F404">
            <v>12810</v>
          </cell>
          <cell r="G404">
            <v>1</v>
          </cell>
          <cell r="H404" t="str">
            <v>2006-01-31</v>
          </cell>
        </row>
        <row r="405">
          <cell r="A405">
            <v>481002</v>
          </cell>
          <cell r="B405">
            <v>1015</v>
          </cell>
          <cell r="C405">
            <v>-2114.04</v>
          </cell>
          <cell r="D405" t="str">
            <v>202</v>
          </cell>
          <cell r="E405" t="str">
            <v>457</v>
          </cell>
          <cell r="F405">
            <v>-12640</v>
          </cell>
          <cell r="G405">
            <v>1</v>
          </cell>
          <cell r="H405" t="str">
            <v>2006-01-31</v>
          </cell>
        </row>
        <row r="406">
          <cell r="A406">
            <v>481002</v>
          </cell>
          <cell r="B406">
            <v>1015</v>
          </cell>
          <cell r="C406">
            <v>-112.54</v>
          </cell>
          <cell r="D406" t="str">
            <v>202</v>
          </cell>
          <cell r="E406" t="str">
            <v>457</v>
          </cell>
          <cell r="F406">
            <v>-332.75</v>
          </cell>
          <cell r="G406">
            <v>1</v>
          </cell>
          <cell r="H406" t="str">
            <v>2006-01-31</v>
          </cell>
        </row>
        <row r="407">
          <cell r="A407">
            <v>481002</v>
          </cell>
          <cell r="B407">
            <v>1015</v>
          </cell>
          <cell r="C407">
            <v>-425.33</v>
          </cell>
          <cell r="D407" t="str">
            <v>202</v>
          </cell>
          <cell r="E407" t="str">
            <v>457</v>
          </cell>
          <cell r="F407">
            <v>-2618</v>
          </cell>
          <cell r="G407">
            <v>1</v>
          </cell>
          <cell r="H407" t="str">
            <v>2006-01-31</v>
          </cell>
        </row>
        <row r="408">
          <cell r="A408">
            <v>481005</v>
          </cell>
          <cell r="B408">
            <v>1015</v>
          </cell>
          <cell r="C408">
            <v>-3507.08</v>
          </cell>
          <cell r="D408" t="str">
            <v>202</v>
          </cell>
          <cell r="E408" t="str">
            <v>457</v>
          </cell>
          <cell r="F408">
            <v>-15016</v>
          </cell>
          <cell r="G408">
            <v>1</v>
          </cell>
          <cell r="H408" t="str">
            <v>2006-01-31</v>
          </cell>
        </row>
        <row r="409">
          <cell r="A409">
            <v>481005</v>
          </cell>
          <cell r="B409">
            <v>1015</v>
          </cell>
          <cell r="C409">
            <v>4433.05</v>
          </cell>
          <cell r="D409" t="str">
            <v>202</v>
          </cell>
          <cell r="E409" t="str">
            <v>457</v>
          </cell>
          <cell r="F409">
            <v>24040</v>
          </cell>
          <cell r="G409">
            <v>1</v>
          </cell>
          <cell r="H409" t="str">
            <v>2006-01-31</v>
          </cell>
        </row>
        <row r="410">
          <cell r="A410">
            <v>481005</v>
          </cell>
          <cell r="B410">
            <v>1015</v>
          </cell>
          <cell r="C410">
            <v>-1301.82</v>
          </cell>
          <cell r="D410" t="str">
            <v>202</v>
          </cell>
          <cell r="E410" t="str">
            <v>457</v>
          </cell>
          <cell r="F410">
            <v>-9021.82</v>
          </cell>
          <cell r="G410">
            <v>1</v>
          </cell>
          <cell r="H410" t="str">
            <v>2006-01-31</v>
          </cell>
        </row>
        <row r="411">
          <cell r="A411">
            <v>481005</v>
          </cell>
          <cell r="B411">
            <v>1015</v>
          </cell>
          <cell r="C411">
            <v>-891.57</v>
          </cell>
          <cell r="D411" t="str">
            <v>202</v>
          </cell>
          <cell r="E411" t="str">
            <v>457</v>
          </cell>
          <cell r="F411">
            <v>-4197.92</v>
          </cell>
          <cell r="G411">
            <v>1</v>
          </cell>
          <cell r="H411" t="str">
            <v>2006-01-31</v>
          </cell>
        </row>
        <row r="412">
          <cell r="A412">
            <v>481005</v>
          </cell>
          <cell r="B412">
            <v>1015</v>
          </cell>
          <cell r="C412">
            <v>-202.58</v>
          </cell>
          <cell r="D412" t="str">
            <v>202</v>
          </cell>
          <cell r="E412" t="str">
            <v>457</v>
          </cell>
          <cell r="F412">
            <v>-1480.08</v>
          </cell>
          <cell r="G412">
            <v>1</v>
          </cell>
          <cell r="H412" t="str">
            <v>2006-01-31</v>
          </cell>
        </row>
        <row r="413">
          <cell r="A413">
            <v>481003</v>
          </cell>
          <cell r="B413">
            <v>1015</v>
          </cell>
          <cell r="C413">
            <v>-927.75</v>
          </cell>
          <cell r="D413" t="str">
            <v>200</v>
          </cell>
          <cell r="F413">
            <v>-79.08</v>
          </cell>
          <cell r="G413">
            <v>1</v>
          </cell>
          <cell r="H413" t="str">
            <v>2006-01-31</v>
          </cell>
        </row>
        <row r="414">
          <cell r="A414">
            <v>481003</v>
          </cell>
          <cell r="B414">
            <v>1015</v>
          </cell>
          <cell r="C414">
            <v>-5295.94</v>
          </cell>
          <cell r="D414" t="str">
            <v>200</v>
          </cell>
          <cell r="F414">
            <v>-427.79</v>
          </cell>
          <cell r="G414">
            <v>1</v>
          </cell>
          <cell r="H414" t="str">
            <v>2006-01-31</v>
          </cell>
        </row>
        <row r="415">
          <cell r="A415">
            <v>481003</v>
          </cell>
          <cell r="B415">
            <v>1015</v>
          </cell>
          <cell r="C415">
            <v>536.92999999999995</v>
          </cell>
          <cell r="D415" t="str">
            <v>200</v>
          </cell>
          <cell r="F415">
            <v>0</v>
          </cell>
          <cell r="G415">
            <v>1</v>
          </cell>
          <cell r="H415" t="str">
            <v>2006-01-31</v>
          </cell>
        </row>
        <row r="416">
          <cell r="A416">
            <v>481003</v>
          </cell>
          <cell r="B416">
            <v>1015</v>
          </cell>
          <cell r="C416">
            <v>-92347.11</v>
          </cell>
          <cell r="D416" t="str">
            <v>200</v>
          </cell>
          <cell r="F416">
            <v>-8202.8799999999992</v>
          </cell>
          <cell r="G416">
            <v>1</v>
          </cell>
          <cell r="H416" t="str">
            <v>2006-01-31</v>
          </cell>
        </row>
        <row r="417">
          <cell r="A417">
            <v>481003</v>
          </cell>
          <cell r="B417">
            <v>1515</v>
          </cell>
          <cell r="C417">
            <v>-962.27</v>
          </cell>
          <cell r="D417" t="str">
            <v>200</v>
          </cell>
          <cell r="F417">
            <v>-77.66</v>
          </cell>
          <cell r="G417">
            <v>1</v>
          </cell>
          <cell r="H417" t="str">
            <v>2006-01-31</v>
          </cell>
        </row>
        <row r="418">
          <cell r="A418">
            <v>481000</v>
          </cell>
          <cell r="B418">
            <v>1015</v>
          </cell>
          <cell r="C418">
            <v>-383313.26</v>
          </cell>
          <cell r="D418" t="str">
            <v>203</v>
          </cell>
          <cell r="E418" t="str">
            <v>402</v>
          </cell>
          <cell r="F418">
            <v>0</v>
          </cell>
          <cell r="G418">
            <v>1</v>
          </cell>
          <cell r="H418" t="str">
            <v>2006-01-31</v>
          </cell>
        </row>
        <row r="419">
          <cell r="A419">
            <v>481000</v>
          </cell>
          <cell r="B419">
            <v>1015</v>
          </cell>
          <cell r="C419">
            <v>-65174.16</v>
          </cell>
          <cell r="D419" t="str">
            <v>203</v>
          </cell>
          <cell r="E419" t="str">
            <v>402</v>
          </cell>
          <cell r="F419">
            <v>0</v>
          </cell>
          <cell r="G419">
            <v>1</v>
          </cell>
          <cell r="H419" t="str">
            <v>2006-01-31</v>
          </cell>
        </row>
        <row r="420">
          <cell r="A420">
            <v>481000</v>
          </cell>
          <cell r="B420">
            <v>1015</v>
          </cell>
          <cell r="C420">
            <v>-3670.98</v>
          </cell>
          <cell r="D420" t="str">
            <v>203</v>
          </cell>
          <cell r="E420" t="str">
            <v>402</v>
          </cell>
          <cell r="F420">
            <v>0</v>
          </cell>
          <cell r="G420">
            <v>1</v>
          </cell>
          <cell r="H420" t="str">
            <v>2006-01-31</v>
          </cell>
        </row>
        <row r="421">
          <cell r="A421">
            <v>481000</v>
          </cell>
          <cell r="B421">
            <v>1015</v>
          </cell>
          <cell r="C421">
            <v>-13913.02</v>
          </cell>
          <cell r="D421" t="str">
            <v>203</v>
          </cell>
          <cell r="E421" t="str">
            <v>402</v>
          </cell>
          <cell r="F421">
            <v>0</v>
          </cell>
          <cell r="G421">
            <v>1</v>
          </cell>
          <cell r="H421" t="str">
            <v>2006-01-31</v>
          </cell>
        </row>
        <row r="422">
          <cell r="A422">
            <v>481000</v>
          </cell>
          <cell r="B422">
            <v>1015</v>
          </cell>
          <cell r="C422">
            <v>-16785.78</v>
          </cell>
          <cell r="D422" t="str">
            <v>203</v>
          </cell>
          <cell r="E422" t="str">
            <v>402</v>
          </cell>
          <cell r="F422">
            <v>0</v>
          </cell>
          <cell r="G422">
            <v>1</v>
          </cell>
          <cell r="H422" t="str">
            <v>2006-01-31</v>
          </cell>
        </row>
        <row r="423">
          <cell r="A423">
            <v>481000</v>
          </cell>
          <cell r="B423">
            <v>1015</v>
          </cell>
          <cell r="C423">
            <v>-4299.03</v>
          </cell>
          <cell r="D423" t="str">
            <v>203</v>
          </cell>
          <cell r="E423" t="str">
            <v>402</v>
          </cell>
          <cell r="F423">
            <v>0</v>
          </cell>
          <cell r="G423">
            <v>1</v>
          </cell>
          <cell r="H423" t="str">
            <v>2006-01-31</v>
          </cell>
        </row>
        <row r="424">
          <cell r="A424">
            <v>481000</v>
          </cell>
          <cell r="B424">
            <v>1015</v>
          </cell>
          <cell r="C424">
            <v>-7452.55</v>
          </cell>
          <cell r="D424" t="str">
            <v>203</v>
          </cell>
          <cell r="E424" t="str">
            <v>402</v>
          </cell>
          <cell r="F424">
            <v>0</v>
          </cell>
          <cell r="G424">
            <v>1</v>
          </cell>
          <cell r="H424" t="str">
            <v>2006-01-31</v>
          </cell>
        </row>
        <row r="425">
          <cell r="A425">
            <v>481000</v>
          </cell>
          <cell r="B425">
            <v>1015</v>
          </cell>
          <cell r="C425">
            <v>-24205.95</v>
          </cell>
          <cell r="D425" t="str">
            <v>203</v>
          </cell>
          <cell r="E425" t="str">
            <v>402</v>
          </cell>
          <cell r="F425">
            <v>0</v>
          </cell>
          <cell r="G425">
            <v>1</v>
          </cell>
          <cell r="H425" t="str">
            <v>2006-01-31</v>
          </cell>
        </row>
        <row r="426">
          <cell r="A426">
            <v>481000</v>
          </cell>
          <cell r="B426">
            <v>1015</v>
          </cell>
          <cell r="C426">
            <v>-11461.62</v>
          </cell>
          <cell r="D426" t="str">
            <v>203</v>
          </cell>
          <cell r="E426" t="str">
            <v>402</v>
          </cell>
          <cell r="F426">
            <v>0</v>
          </cell>
          <cell r="G426">
            <v>1</v>
          </cell>
          <cell r="H426" t="str">
            <v>2006-01-31</v>
          </cell>
        </row>
        <row r="427">
          <cell r="A427">
            <v>481000</v>
          </cell>
          <cell r="B427">
            <v>1015</v>
          </cell>
          <cell r="C427">
            <v>-5042.33</v>
          </cell>
          <cell r="D427" t="str">
            <v>203</v>
          </cell>
          <cell r="E427" t="str">
            <v>402</v>
          </cell>
          <cell r="F427">
            <v>0</v>
          </cell>
          <cell r="G427">
            <v>1</v>
          </cell>
          <cell r="H427" t="str">
            <v>2006-01-31</v>
          </cell>
        </row>
        <row r="428">
          <cell r="A428">
            <v>481000</v>
          </cell>
          <cell r="B428">
            <v>1015</v>
          </cell>
          <cell r="C428">
            <v>-412.85</v>
          </cell>
          <cell r="D428" t="str">
            <v>203</v>
          </cell>
          <cell r="E428" t="str">
            <v>402</v>
          </cell>
          <cell r="F428">
            <v>0</v>
          </cell>
          <cell r="G428">
            <v>1</v>
          </cell>
          <cell r="H428" t="str">
            <v>2006-01-31</v>
          </cell>
        </row>
        <row r="429">
          <cell r="A429">
            <v>481000</v>
          </cell>
          <cell r="B429">
            <v>1015</v>
          </cell>
          <cell r="C429">
            <v>-60759.42</v>
          </cell>
          <cell r="D429" t="str">
            <v>203</v>
          </cell>
          <cell r="E429" t="str">
            <v>402</v>
          </cell>
          <cell r="F429">
            <v>0</v>
          </cell>
          <cell r="G429">
            <v>1</v>
          </cell>
          <cell r="H429" t="str">
            <v>2006-01-31</v>
          </cell>
        </row>
        <row r="430">
          <cell r="A430">
            <v>481004</v>
          </cell>
          <cell r="B430">
            <v>1015</v>
          </cell>
          <cell r="C430">
            <v>75052.41</v>
          </cell>
          <cell r="D430" t="str">
            <v>203</v>
          </cell>
          <cell r="E430" t="str">
            <v>402</v>
          </cell>
          <cell r="F430">
            <v>0</v>
          </cell>
          <cell r="G430">
            <v>1</v>
          </cell>
          <cell r="H430" t="str">
            <v>2006-01-31</v>
          </cell>
        </row>
        <row r="431">
          <cell r="A431">
            <v>481004</v>
          </cell>
          <cell r="B431">
            <v>1015</v>
          </cell>
          <cell r="C431">
            <v>-106970.17</v>
          </cell>
          <cell r="D431" t="str">
            <v>203</v>
          </cell>
          <cell r="E431" t="str">
            <v>402</v>
          </cell>
          <cell r="F431">
            <v>0</v>
          </cell>
          <cell r="G431">
            <v>1</v>
          </cell>
          <cell r="H431" t="str">
            <v>2006-01-31</v>
          </cell>
        </row>
        <row r="432">
          <cell r="A432">
            <v>481004</v>
          </cell>
          <cell r="B432">
            <v>1015</v>
          </cell>
          <cell r="C432">
            <v>-16748.45</v>
          </cell>
          <cell r="D432" t="str">
            <v>203</v>
          </cell>
          <cell r="E432" t="str">
            <v>402</v>
          </cell>
          <cell r="F432">
            <v>0</v>
          </cell>
          <cell r="G432">
            <v>1</v>
          </cell>
          <cell r="H432" t="str">
            <v>2006-01-31</v>
          </cell>
        </row>
        <row r="433">
          <cell r="A433">
            <v>481004</v>
          </cell>
          <cell r="B433">
            <v>1015</v>
          </cell>
          <cell r="C433">
            <v>-10063.5</v>
          </cell>
          <cell r="D433" t="str">
            <v>203</v>
          </cell>
          <cell r="E433" t="str">
            <v>402</v>
          </cell>
          <cell r="F433">
            <v>0</v>
          </cell>
          <cell r="G433">
            <v>1</v>
          </cell>
          <cell r="H433" t="str">
            <v>2006-01-31</v>
          </cell>
        </row>
        <row r="434">
          <cell r="A434">
            <v>481004</v>
          </cell>
          <cell r="B434">
            <v>1015</v>
          </cell>
          <cell r="C434">
            <v>-33483.86</v>
          </cell>
          <cell r="D434" t="str">
            <v>203</v>
          </cell>
          <cell r="E434" t="str">
            <v>402</v>
          </cell>
          <cell r="F434">
            <v>0</v>
          </cell>
          <cell r="G434">
            <v>1</v>
          </cell>
          <cell r="H434" t="str">
            <v>2006-01-31</v>
          </cell>
        </row>
        <row r="435">
          <cell r="A435">
            <v>481004</v>
          </cell>
          <cell r="B435">
            <v>1015</v>
          </cell>
          <cell r="C435">
            <v>-23546.27</v>
          </cell>
          <cell r="D435" t="str">
            <v>203</v>
          </cell>
          <cell r="E435" t="str">
            <v>402</v>
          </cell>
          <cell r="F435">
            <v>0</v>
          </cell>
          <cell r="G435">
            <v>1</v>
          </cell>
          <cell r="H435" t="str">
            <v>2006-01-31</v>
          </cell>
        </row>
        <row r="436">
          <cell r="A436">
            <v>481004</v>
          </cell>
          <cell r="B436">
            <v>1015</v>
          </cell>
          <cell r="C436">
            <v>-29524.400000000001</v>
          </cell>
          <cell r="D436" t="str">
            <v>203</v>
          </cell>
          <cell r="E436" t="str">
            <v>402</v>
          </cell>
          <cell r="F436">
            <v>0</v>
          </cell>
          <cell r="G436">
            <v>1</v>
          </cell>
          <cell r="H436" t="str">
            <v>2006-01-31</v>
          </cell>
        </row>
        <row r="437">
          <cell r="A437">
            <v>481004</v>
          </cell>
          <cell r="B437">
            <v>1015</v>
          </cell>
          <cell r="C437">
            <v>-74757.84</v>
          </cell>
          <cell r="D437" t="str">
            <v>203</v>
          </cell>
          <cell r="E437" t="str">
            <v>402</v>
          </cell>
          <cell r="F437">
            <v>0</v>
          </cell>
          <cell r="G437">
            <v>1</v>
          </cell>
          <cell r="H437" t="str">
            <v>2006-01-31</v>
          </cell>
        </row>
        <row r="438">
          <cell r="A438">
            <v>481004</v>
          </cell>
          <cell r="B438">
            <v>1015</v>
          </cell>
          <cell r="C438">
            <v>-29671.14</v>
          </cell>
          <cell r="D438" t="str">
            <v>203</v>
          </cell>
          <cell r="E438" t="str">
            <v>402</v>
          </cell>
          <cell r="F438">
            <v>0</v>
          </cell>
          <cell r="G438">
            <v>1</v>
          </cell>
          <cell r="H438" t="str">
            <v>2006-01-31</v>
          </cell>
        </row>
        <row r="439">
          <cell r="A439">
            <v>481004</v>
          </cell>
          <cell r="B439">
            <v>1015</v>
          </cell>
          <cell r="C439">
            <v>-6680.8</v>
          </cell>
          <cell r="D439" t="str">
            <v>203</v>
          </cell>
          <cell r="E439" t="str">
            <v>402</v>
          </cell>
          <cell r="F439">
            <v>0</v>
          </cell>
          <cell r="G439">
            <v>1</v>
          </cell>
          <cell r="H439" t="str">
            <v>2006-01-31</v>
          </cell>
        </row>
        <row r="440">
          <cell r="A440">
            <v>481004</v>
          </cell>
          <cell r="B440">
            <v>1015</v>
          </cell>
          <cell r="C440">
            <v>-6933.44</v>
          </cell>
          <cell r="D440" t="str">
            <v>203</v>
          </cell>
          <cell r="E440" t="str">
            <v>402</v>
          </cell>
          <cell r="F440">
            <v>0</v>
          </cell>
          <cell r="G440">
            <v>1</v>
          </cell>
          <cell r="H440" t="str">
            <v>2006-01-31</v>
          </cell>
        </row>
        <row r="441">
          <cell r="A441">
            <v>481004</v>
          </cell>
          <cell r="B441">
            <v>1015</v>
          </cell>
          <cell r="C441">
            <v>-297599.14</v>
          </cell>
          <cell r="D441" t="str">
            <v>203</v>
          </cell>
          <cell r="E441" t="str">
            <v>402</v>
          </cell>
          <cell r="F441">
            <v>0</v>
          </cell>
          <cell r="G441">
            <v>1</v>
          </cell>
          <cell r="H441" t="str">
            <v>2006-01-31</v>
          </cell>
        </row>
        <row r="442">
          <cell r="A442">
            <v>481000</v>
          </cell>
          <cell r="B442">
            <v>1015</v>
          </cell>
          <cell r="C442">
            <v>0</v>
          </cell>
          <cell r="D442" t="str">
            <v>203</v>
          </cell>
          <cell r="E442" t="str">
            <v>403</v>
          </cell>
          <cell r="F442">
            <v>0</v>
          </cell>
          <cell r="G442">
            <v>1</v>
          </cell>
          <cell r="H442" t="str">
            <v>2006-01-31</v>
          </cell>
        </row>
        <row r="443">
          <cell r="A443">
            <v>481000</v>
          </cell>
          <cell r="B443">
            <v>1015</v>
          </cell>
          <cell r="C443">
            <v>-1635.26</v>
          </cell>
          <cell r="D443" t="str">
            <v>203</v>
          </cell>
          <cell r="E443" t="str">
            <v>403</v>
          </cell>
          <cell r="F443">
            <v>0</v>
          </cell>
          <cell r="G443">
            <v>1</v>
          </cell>
          <cell r="H443" t="str">
            <v>2006-01-31</v>
          </cell>
        </row>
        <row r="444">
          <cell r="A444">
            <v>481004</v>
          </cell>
          <cell r="B444">
            <v>1015</v>
          </cell>
          <cell r="C444">
            <v>0</v>
          </cell>
          <cell r="D444" t="str">
            <v>203</v>
          </cell>
          <cell r="E444" t="str">
            <v>403</v>
          </cell>
          <cell r="F444">
            <v>0</v>
          </cell>
          <cell r="G444">
            <v>1</v>
          </cell>
          <cell r="H444" t="str">
            <v>2006-01-31</v>
          </cell>
        </row>
        <row r="445">
          <cell r="A445">
            <v>481000</v>
          </cell>
          <cell r="B445">
            <v>1015</v>
          </cell>
          <cell r="C445">
            <v>-200633.4</v>
          </cell>
          <cell r="D445" t="str">
            <v>203</v>
          </cell>
          <cell r="E445" t="str">
            <v>404</v>
          </cell>
          <cell r="F445">
            <v>0</v>
          </cell>
          <cell r="G445">
            <v>1</v>
          </cell>
          <cell r="H445" t="str">
            <v>2006-01-31</v>
          </cell>
        </row>
        <row r="446">
          <cell r="A446">
            <v>481000</v>
          </cell>
          <cell r="B446">
            <v>1015</v>
          </cell>
          <cell r="C446">
            <v>-201397.54</v>
          </cell>
          <cell r="D446" t="str">
            <v>203</v>
          </cell>
          <cell r="E446" t="str">
            <v>404</v>
          </cell>
          <cell r="F446">
            <v>0</v>
          </cell>
          <cell r="G446">
            <v>1</v>
          </cell>
          <cell r="H446" t="str">
            <v>2006-01-31</v>
          </cell>
        </row>
        <row r="447">
          <cell r="A447">
            <v>481004</v>
          </cell>
          <cell r="B447">
            <v>1015</v>
          </cell>
          <cell r="C447">
            <v>0</v>
          </cell>
          <cell r="D447" t="str">
            <v>203</v>
          </cell>
          <cell r="E447" t="str">
            <v>404</v>
          </cell>
          <cell r="F447">
            <v>0</v>
          </cell>
          <cell r="G447">
            <v>1</v>
          </cell>
          <cell r="H447" t="str">
            <v>2006-01-31</v>
          </cell>
        </row>
        <row r="448">
          <cell r="A448">
            <v>480000</v>
          </cell>
          <cell r="B448">
            <v>1015</v>
          </cell>
          <cell r="C448">
            <v>-1400122.49</v>
          </cell>
          <cell r="D448" t="str">
            <v>203</v>
          </cell>
          <cell r="E448" t="str">
            <v>407</v>
          </cell>
          <cell r="F448">
            <v>0</v>
          </cell>
          <cell r="G448">
            <v>1</v>
          </cell>
          <cell r="H448" t="str">
            <v>2006-01-31</v>
          </cell>
        </row>
        <row r="449">
          <cell r="A449">
            <v>480000</v>
          </cell>
          <cell r="B449">
            <v>1015</v>
          </cell>
          <cell r="C449">
            <v>-758361.41</v>
          </cell>
          <cell r="D449" t="str">
            <v>203</v>
          </cell>
          <cell r="E449" t="str">
            <v>407</v>
          </cell>
          <cell r="F449">
            <v>0</v>
          </cell>
          <cell r="G449">
            <v>1</v>
          </cell>
          <cell r="H449" t="str">
            <v>2006-01-31</v>
          </cell>
        </row>
        <row r="450">
          <cell r="A450">
            <v>480000</v>
          </cell>
          <cell r="B450">
            <v>1015</v>
          </cell>
          <cell r="C450">
            <v>-432737.8</v>
          </cell>
          <cell r="D450" t="str">
            <v>203</v>
          </cell>
          <cell r="E450" t="str">
            <v>407</v>
          </cell>
          <cell r="F450">
            <v>0</v>
          </cell>
          <cell r="G450">
            <v>1</v>
          </cell>
          <cell r="H450" t="str">
            <v>2006-01-31</v>
          </cell>
        </row>
        <row r="451">
          <cell r="A451">
            <v>480000</v>
          </cell>
          <cell r="B451">
            <v>1015</v>
          </cell>
          <cell r="C451">
            <v>-1079347.43</v>
          </cell>
          <cell r="D451" t="str">
            <v>203</v>
          </cell>
          <cell r="E451" t="str">
            <v>407</v>
          </cell>
          <cell r="F451">
            <v>0</v>
          </cell>
          <cell r="G451">
            <v>1</v>
          </cell>
          <cell r="H451" t="str">
            <v>2006-01-31</v>
          </cell>
        </row>
        <row r="452">
          <cell r="A452">
            <v>480000</v>
          </cell>
          <cell r="B452">
            <v>1015</v>
          </cell>
          <cell r="C452">
            <v>-717543.25</v>
          </cell>
          <cell r="D452" t="str">
            <v>203</v>
          </cell>
          <cell r="E452" t="str">
            <v>407</v>
          </cell>
          <cell r="F452">
            <v>0</v>
          </cell>
          <cell r="G452">
            <v>1</v>
          </cell>
          <cell r="H452" t="str">
            <v>2006-01-31</v>
          </cell>
        </row>
        <row r="453">
          <cell r="A453">
            <v>480000</v>
          </cell>
          <cell r="B453">
            <v>1015</v>
          </cell>
          <cell r="C453">
            <v>-518084.89</v>
          </cell>
          <cell r="D453" t="str">
            <v>203</v>
          </cell>
          <cell r="E453" t="str">
            <v>407</v>
          </cell>
          <cell r="F453">
            <v>0</v>
          </cell>
          <cell r="G453">
            <v>1</v>
          </cell>
          <cell r="H453" t="str">
            <v>2006-01-31</v>
          </cell>
        </row>
        <row r="454">
          <cell r="A454">
            <v>480000</v>
          </cell>
          <cell r="B454">
            <v>1015</v>
          </cell>
          <cell r="C454">
            <v>-1502574.64</v>
          </cell>
          <cell r="D454" t="str">
            <v>203</v>
          </cell>
          <cell r="E454" t="str">
            <v>407</v>
          </cell>
          <cell r="F454">
            <v>0</v>
          </cell>
          <cell r="G454">
            <v>1</v>
          </cell>
          <cell r="H454" t="str">
            <v>2006-01-31</v>
          </cell>
        </row>
        <row r="455">
          <cell r="A455">
            <v>480000</v>
          </cell>
          <cell r="B455">
            <v>1015</v>
          </cell>
          <cell r="C455">
            <v>-607828.37</v>
          </cell>
          <cell r="D455" t="str">
            <v>203</v>
          </cell>
          <cell r="E455" t="str">
            <v>407</v>
          </cell>
          <cell r="F455">
            <v>0</v>
          </cell>
          <cell r="G455">
            <v>1</v>
          </cell>
          <cell r="H455" t="str">
            <v>2006-01-31</v>
          </cell>
        </row>
        <row r="456">
          <cell r="A456">
            <v>480000</v>
          </cell>
          <cell r="B456">
            <v>1015</v>
          </cell>
          <cell r="C456">
            <v>-221424.47</v>
          </cell>
          <cell r="D456" t="str">
            <v>203</v>
          </cell>
          <cell r="E456" t="str">
            <v>407</v>
          </cell>
          <cell r="F456">
            <v>0</v>
          </cell>
          <cell r="G456">
            <v>1</v>
          </cell>
          <cell r="H456" t="str">
            <v>2006-01-31</v>
          </cell>
        </row>
        <row r="457">
          <cell r="A457">
            <v>480000</v>
          </cell>
          <cell r="B457">
            <v>1015</v>
          </cell>
          <cell r="C457">
            <v>-42546.97</v>
          </cell>
          <cell r="D457" t="str">
            <v>203</v>
          </cell>
          <cell r="E457" t="str">
            <v>407</v>
          </cell>
          <cell r="F457">
            <v>0</v>
          </cell>
          <cell r="G457">
            <v>1</v>
          </cell>
          <cell r="H457" t="str">
            <v>2006-01-31</v>
          </cell>
        </row>
        <row r="458">
          <cell r="A458">
            <v>480000</v>
          </cell>
          <cell r="B458">
            <v>1015</v>
          </cell>
          <cell r="C458">
            <v>-4056591.73</v>
          </cell>
          <cell r="D458" t="str">
            <v>203</v>
          </cell>
          <cell r="E458" t="str">
            <v>407</v>
          </cell>
          <cell r="F458">
            <v>0</v>
          </cell>
          <cell r="G458">
            <v>1</v>
          </cell>
          <cell r="H458" t="str">
            <v>2006-01-31</v>
          </cell>
        </row>
        <row r="459">
          <cell r="A459">
            <v>480001</v>
          </cell>
          <cell r="B459">
            <v>1015</v>
          </cell>
          <cell r="C459">
            <v>589318.75</v>
          </cell>
          <cell r="D459" t="str">
            <v>203</v>
          </cell>
          <cell r="E459" t="str">
            <v>407</v>
          </cell>
          <cell r="F459">
            <v>0</v>
          </cell>
          <cell r="G459">
            <v>1</v>
          </cell>
          <cell r="H459" t="str">
            <v>2006-01-31</v>
          </cell>
        </row>
        <row r="460">
          <cell r="A460">
            <v>481004</v>
          </cell>
          <cell r="B460">
            <v>1015</v>
          </cell>
          <cell r="C460">
            <v>-854059.79</v>
          </cell>
          <cell r="D460" t="str">
            <v>203</v>
          </cell>
          <cell r="E460" t="str">
            <v>407</v>
          </cell>
          <cell r="F460">
            <v>0</v>
          </cell>
          <cell r="G460">
            <v>1</v>
          </cell>
          <cell r="H460" t="str">
            <v>2006-01-31</v>
          </cell>
        </row>
        <row r="461">
          <cell r="A461">
            <v>481004</v>
          </cell>
          <cell r="B461">
            <v>1015</v>
          </cell>
          <cell r="C461">
            <v>-304319.34000000003</v>
          </cell>
          <cell r="D461" t="str">
            <v>203</v>
          </cell>
          <cell r="E461" t="str">
            <v>407</v>
          </cell>
          <cell r="F461">
            <v>0</v>
          </cell>
          <cell r="G461">
            <v>1</v>
          </cell>
          <cell r="H461" t="str">
            <v>2006-01-31</v>
          </cell>
        </row>
        <row r="462">
          <cell r="A462">
            <v>481004</v>
          </cell>
          <cell r="B462">
            <v>1015</v>
          </cell>
          <cell r="C462">
            <v>-153584.82999999999</v>
          </cell>
          <cell r="D462" t="str">
            <v>203</v>
          </cell>
          <cell r="E462" t="str">
            <v>407</v>
          </cell>
          <cell r="F462">
            <v>0</v>
          </cell>
          <cell r="G462">
            <v>1</v>
          </cell>
          <cell r="H462" t="str">
            <v>2006-01-31</v>
          </cell>
        </row>
        <row r="463">
          <cell r="A463">
            <v>481004</v>
          </cell>
          <cell r="B463">
            <v>1015</v>
          </cell>
          <cell r="C463">
            <v>-496289.66</v>
          </cell>
          <cell r="D463" t="str">
            <v>203</v>
          </cell>
          <cell r="E463" t="str">
            <v>407</v>
          </cell>
          <cell r="F463">
            <v>0</v>
          </cell>
          <cell r="G463">
            <v>1</v>
          </cell>
          <cell r="H463" t="str">
            <v>2006-01-31</v>
          </cell>
        </row>
        <row r="464">
          <cell r="A464">
            <v>481004</v>
          </cell>
          <cell r="B464">
            <v>1015</v>
          </cell>
          <cell r="C464">
            <v>-228905.89</v>
          </cell>
          <cell r="D464" t="str">
            <v>203</v>
          </cell>
          <cell r="E464" t="str">
            <v>407</v>
          </cell>
          <cell r="F464">
            <v>0</v>
          </cell>
          <cell r="G464">
            <v>1</v>
          </cell>
          <cell r="H464" t="str">
            <v>2006-01-31</v>
          </cell>
        </row>
        <row r="465">
          <cell r="A465">
            <v>481004</v>
          </cell>
          <cell r="B465">
            <v>1015</v>
          </cell>
          <cell r="C465">
            <v>-205230.54</v>
          </cell>
          <cell r="D465" t="str">
            <v>203</v>
          </cell>
          <cell r="E465" t="str">
            <v>407</v>
          </cell>
          <cell r="F465">
            <v>0</v>
          </cell>
          <cell r="G465">
            <v>1</v>
          </cell>
          <cell r="H465" t="str">
            <v>2006-01-31</v>
          </cell>
        </row>
        <row r="466">
          <cell r="A466">
            <v>481004</v>
          </cell>
          <cell r="B466">
            <v>1015</v>
          </cell>
          <cell r="C466">
            <v>-560223.73</v>
          </cell>
          <cell r="D466" t="str">
            <v>203</v>
          </cell>
          <cell r="E466" t="str">
            <v>407</v>
          </cell>
          <cell r="F466">
            <v>0</v>
          </cell>
          <cell r="G466">
            <v>1</v>
          </cell>
          <cell r="H466" t="str">
            <v>2006-01-31</v>
          </cell>
        </row>
        <row r="467">
          <cell r="A467">
            <v>481004</v>
          </cell>
          <cell r="B467">
            <v>1015</v>
          </cell>
          <cell r="C467">
            <v>-233846.62</v>
          </cell>
          <cell r="D467" t="str">
            <v>203</v>
          </cell>
          <cell r="E467" t="str">
            <v>407</v>
          </cell>
          <cell r="F467">
            <v>0</v>
          </cell>
          <cell r="G467">
            <v>1</v>
          </cell>
          <cell r="H467" t="str">
            <v>2006-01-31</v>
          </cell>
        </row>
        <row r="468">
          <cell r="A468">
            <v>481004</v>
          </cell>
          <cell r="B468">
            <v>1015</v>
          </cell>
          <cell r="C468">
            <v>-103020.37</v>
          </cell>
          <cell r="D468" t="str">
            <v>203</v>
          </cell>
          <cell r="E468" t="str">
            <v>407</v>
          </cell>
          <cell r="F468">
            <v>0</v>
          </cell>
          <cell r="G468">
            <v>1</v>
          </cell>
          <cell r="H468" t="str">
            <v>2006-01-31</v>
          </cell>
        </row>
        <row r="469">
          <cell r="A469">
            <v>481004</v>
          </cell>
          <cell r="B469">
            <v>1015</v>
          </cell>
          <cell r="C469">
            <v>-37767.17</v>
          </cell>
          <cell r="D469" t="str">
            <v>203</v>
          </cell>
          <cell r="E469" t="str">
            <v>407</v>
          </cell>
          <cell r="F469">
            <v>0</v>
          </cell>
          <cell r="G469">
            <v>1</v>
          </cell>
          <cell r="H469" t="str">
            <v>2006-01-31</v>
          </cell>
        </row>
        <row r="470">
          <cell r="A470">
            <v>481004</v>
          </cell>
          <cell r="B470">
            <v>1015</v>
          </cell>
          <cell r="C470">
            <v>-1661444.36</v>
          </cell>
          <cell r="D470" t="str">
            <v>203</v>
          </cell>
          <cell r="E470" t="str">
            <v>407</v>
          </cell>
          <cell r="F470">
            <v>0</v>
          </cell>
          <cell r="G470">
            <v>1</v>
          </cell>
          <cell r="H470" t="str">
            <v>2006-01-31</v>
          </cell>
        </row>
        <row r="471">
          <cell r="A471">
            <v>480000</v>
          </cell>
          <cell r="B471">
            <v>1015</v>
          </cell>
          <cell r="C471">
            <v>-199.19</v>
          </cell>
          <cell r="D471" t="str">
            <v>203</v>
          </cell>
          <cell r="E471" t="str">
            <v>408</v>
          </cell>
          <cell r="F471">
            <v>0</v>
          </cell>
          <cell r="G471">
            <v>1</v>
          </cell>
          <cell r="H471" t="str">
            <v>2006-01-31</v>
          </cell>
        </row>
        <row r="472">
          <cell r="A472">
            <v>480000</v>
          </cell>
          <cell r="B472">
            <v>1015</v>
          </cell>
          <cell r="C472">
            <v>-13711.79</v>
          </cell>
          <cell r="D472" t="str">
            <v>203</v>
          </cell>
          <cell r="E472" t="str">
            <v>408</v>
          </cell>
          <cell r="F472">
            <v>0</v>
          </cell>
          <cell r="G472">
            <v>1</v>
          </cell>
          <cell r="H472" t="str">
            <v>2006-01-31</v>
          </cell>
        </row>
        <row r="473">
          <cell r="A473">
            <v>480000</v>
          </cell>
          <cell r="B473">
            <v>1015</v>
          </cell>
          <cell r="C473">
            <v>-509.64</v>
          </cell>
          <cell r="D473" t="str">
            <v>203</v>
          </cell>
          <cell r="E473" t="str">
            <v>408</v>
          </cell>
          <cell r="F473">
            <v>0</v>
          </cell>
          <cell r="G473">
            <v>1</v>
          </cell>
          <cell r="H473" t="str">
            <v>2006-01-31</v>
          </cell>
        </row>
        <row r="474">
          <cell r="A474">
            <v>480000</v>
          </cell>
          <cell r="B474">
            <v>1015</v>
          </cell>
          <cell r="C474">
            <v>-18116.759999999998</v>
          </cell>
          <cell r="D474" t="str">
            <v>203</v>
          </cell>
          <cell r="E474" t="str">
            <v>408</v>
          </cell>
          <cell r="F474">
            <v>0</v>
          </cell>
          <cell r="G474">
            <v>1</v>
          </cell>
          <cell r="H474" t="str">
            <v>2006-01-31</v>
          </cell>
        </row>
        <row r="475">
          <cell r="A475">
            <v>480000</v>
          </cell>
          <cell r="B475">
            <v>1015</v>
          </cell>
          <cell r="C475">
            <v>-15294.08</v>
          </cell>
          <cell r="D475" t="str">
            <v>203</v>
          </cell>
          <cell r="E475" t="str">
            <v>408</v>
          </cell>
          <cell r="F475">
            <v>0</v>
          </cell>
          <cell r="G475">
            <v>1</v>
          </cell>
          <cell r="H475" t="str">
            <v>2006-01-31</v>
          </cell>
        </row>
        <row r="476">
          <cell r="A476">
            <v>480000</v>
          </cell>
          <cell r="B476">
            <v>1015</v>
          </cell>
          <cell r="C476">
            <v>-232.08</v>
          </cell>
          <cell r="D476" t="str">
            <v>203</v>
          </cell>
          <cell r="E476" t="str">
            <v>408</v>
          </cell>
          <cell r="F476">
            <v>0</v>
          </cell>
          <cell r="G476">
            <v>1</v>
          </cell>
          <cell r="H476" t="str">
            <v>2006-01-31</v>
          </cell>
        </row>
        <row r="477">
          <cell r="A477">
            <v>480000</v>
          </cell>
          <cell r="B477">
            <v>1015</v>
          </cell>
          <cell r="C477">
            <v>-4524.21</v>
          </cell>
          <cell r="D477" t="str">
            <v>203</v>
          </cell>
          <cell r="E477" t="str">
            <v>408</v>
          </cell>
          <cell r="F477">
            <v>0</v>
          </cell>
          <cell r="G477">
            <v>1</v>
          </cell>
          <cell r="H477" t="str">
            <v>2006-01-31</v>
          </cell>
        </row>
        <row r="478">
          <cell r="A478">
            <v>480000</v>
          </cell>
          <cell r="B478">
            <v>1015</v>
          </cell>
          <cell r="C478">
            <v>-77.81</v>
          </cell>
          <cell r="D478" t="str">
            <v>203</v>
          </cell>
          <cell r="E478" t="str">
            <v>408</v>
          </cell>
          <cell r="F478">
            <v>0</v>
          </cell>
          <cell r="G478">
            <v>1</v>
          </cell>
          <cell r="H478" t="str">
            <v>2006-01-31</v>
          </cell>
        </row>
        <row r="479">
          <cell r="A479">
            <v>480000</v>
          </cell>
          <cell r="B479">
            <v>1015</v>
          </cell>
          <cell r="C479">
            <v>-54.47</v>
          </cell>
          <cell r="D479" t="str">
            <v>203</v>
          </cell>
          <cell r="E479" t="str">
            <v>408</v>
          </cell>
          <cell r="F479">
            <v>0</v>
          </cell>
          <cell r="G479">
            <v>1</v>
          </cell>
          <cell r="H479" t="str">
            <v>2006-01-31</v>
          </cell>
        </row>
        <row r="480">
          <cell r="A480">
            <v>480000</v>
          </cell>
          <cell r="B480">
            <v>1015</v>
          </cell>
          <cell r="C480">
            <v>-100.11</v>
          </cell>
          <cell r="D480" t="str">
            <v>203</v>
          </cell>
          <cell r="E480" t="str">
            <v>408</v>
          </cell>
          <cell r="F480">
            <v>0</v>
          </cell>
          <cell r="G480">
            <v>1</v>
          </cell>
          <cell r="H480" t="str">
            <v>2006-01-31</v>
          </cell>
        </row>
        <row r="481">
          <cell r="A481">
            <v>480000</v>
          </cell>
          <cell r="B481">
            <v>1015</v>
          </cell>
          <cell r="C481">
            <v>-19280.669999999998</v>
          </cell>
          <cell r="D481" t="str">
            <v>203</v>
          </cell>
          <cell r="E481" t="str">
            <v>408</v>
          </cell>
          <cell r="F481">
            <v>0</v>
          </cell>
          <cell r="G481">
            <v>1</v>
          </cell>
          <cell r="H481" t="str">
            <v>2006-01-31</v>
          </cell>
        </row>
        <row r="482">
          <cell r="A482">
            <v>480001</v>
          </cell>
          <cell r="B482">
            <v>1015</v>
          </cell>
          <cell r="C482">
            <v>439.28</v>
          </cell>
          <cell r="D482" t="str">
            <v>203</v>
          </cell>
          <cell r="E482" t="str">
            <v>408</v>
          </cell>
          <cell r="F482">
            <v>0</v>
          </cell>
          <cell r="G482">
            <v>1</v>
          </cell>
          <cell r="H482" t="str">
            <v>2006-01-31</v>
          </cell>
        </row>
        <row r="483">
          <cell r="A483">
            <v>481004</v>
          </cell>
          <cell r="B483">
            <v>1015</v>
          </cell>
          <cell r="C483">
            <v>-10.49</v>
          </cell>
          <cell r="D483" t="str">
            <v>203</v>
          </cell>
          <cell r="E483" t="str">
            <v>408</v>
          </cell>
          <cell r="F483">
            <v>0</v>
          </cell>
          <cell r="G483">
            <v>1</v>
          </cell>
          <cell r="H483" t="str">
            <v>2006-01-31</v>
          </cell>
        </row>
        <row r="484">
          <cell r="A484">
            <v>481004</v>
          </cell>
          <cell r="B484">
            <v>1015</v>
          </cell>
          <cell r="C484">
            <v>-7607.43</v>
          </cell>
          <cell r="D484" t="str">
            <v>203</v>
          </cell>
          <cell r="E484" t="str">
            <v>408</v>
          </cell>
          <cell r="F484">
            <v>0</v>
          </cell>
          <cell r="G484">
            <v>1</v>
          </cell>
          <cell r="H484" t="str">
            <v>2006-01-31</v>
          </cell>
        </row>
        <row r="485">
          <cell r="A485">
            <v>481004</v>
          </cell>
          <cell r="B485">
            <v>1015</v>
          </cell>
          <cell r="C485">
            <v>-1205.6500000000001</v>
          </cell>
          <cell r="D485" t="str">
            <v>203</v>
          </cell>
          <cell r="E485" t="str">
            <v>408</v>
          </cell>
          <cell r="F485">
            <v>0</v>
          </cell>
          <cell r="G485">
            <v>1</v>
          </cell>
          <cell r="H485" t="str">
            <v>2006-01-31</v>
          </cell>
        </row>
        <row r="486">
          <cell r="A486">
            <v>481004</v>
          </cell>
          <cell r="B486">
            <v>1015</v>
          </cell>
          <cell r="C486">
            <v>-11878.78</v>
          </cell>
          <cell r="D486" t="str">
            <v>203</v>
          </cell>
          <cell r="E486" t="str">
            <v>408</v>
          </cell>
          <cell r="F486">
            <v>0</v>
          </cell>
          <cell r="G486">
            <v>1</v>
          </cell>
          <cell r="H486" t="str">
            <v>2006-01-31</v>
          </cell>
        </row>
        <row r="487">
          <cell r="A487">
            <v>481004</v>
          </cell>
          <cell r="B487">
            <v>1015</v>
          </cell>
          <cell r="C487">
            <v>-9116.49</v>
          </cell>
          <cell r="D487" t="str">
            <v>203</v>
          </cell>
          <cell r="E487" t="str">
            <v>408</v>
          </cell>
          <cell r="F487">
            <v>0</v>
          </cell>
          <cell r="G487">
            <v>1</v>
          </cell>
          <cell r="H487" t="str">
            <v>2006-01-31</v>
          </cell>
        </row>
        <row r="488">
          <cell r="A488">
            <v>481004</v>
          </cell>
          <cell r="B488">
            <v>1015</v>
          </cell>
          <cell r="C488">
            <v>-59.15</v>
          </cell>
          <cell r="D488" t="str">
            <v>203</v>
          </cell>
          <cell r="E488" t="str">
            <v>408</v>
          </cell>
          <cell r="F488">
            <v>0</v>
          </cell>
          <cell r="G488">
            <v>1</v>
          </cell>
          <cell r="H488" t="str">
            <v>2006-01-31</v>
          </cell>
        </row>
        <row r="489">
          <cell r="A489">
            <v>481004</v>
          </cell>
          <cell r="B489">
            <v>1015</v>
          </cell>
          <cell r="C489">
            <v>-241.22</v>
          </cell>
          <cell r="D489" t="str">
            <v>203</v>
          </cell>
          <cell r="E489" t="str">
            <v>408</v>
          </cell>
          <cell r="F489">
            <v>0</v>
          </cell>
          <cell r="G489">
            <v>1</v>
          </cell>
          <cell r="H489" t="str">
            <v>2006-01-31</v>
          </cell>
        </row>
        <row r="490">
          <cell r="A490">
            <v>481004</v>
          </cell>
          <cell r="B490">
            <v>1015</v>
          </cell>
          <cell r="C490">
            <v>-44.86</v>
          </cell>
          <cell r="D490" t="str">
            <v>203</v>
          </cell>
          <cell r="E490" t="str">
            <v>408</v>
          </cell>
          <cell r="F490">
            <v>0</v>
          </cell>
          <cell r="G490">
            <v>1</v>
          </cell>
          <cell r="H490" t="str">
            <v>2006-01-31</v>
          </cell>
        </row>
        <row r="491">
          <cell r="A491">
            <v>481004</v>
          </cell>
          <cell r="B491">
            <v>1015</v>
          </cell>
          <cell r="C491">
            <v>-875.22</v>
          </cell>
          <cell r="D491" t="str">
            <v>203</v>
          </cell>
          <cell r="E491" t="str">
            <v>408</v>
          </cell>
          <cell r="F491">
            <v>0</v>
          </cell>
          <cell r="G491">
            <v>1</v>
          </cell>
          <cell r="H491" t="str">
            <v>2006-01-31</v>
          </cell>
        </row>
        <row r="492">
          <cell r="A492">
            <v>481004</v>
          </cell>
          <cell r="B492">
            <v>1015</v>
          </cell>
          <cell r="C492">
            <v>-2668.18</v>
          </cell>
          <cell r="D492" t="str">
            <v>203</v>
          </cell>
          <cell r="E492" t="str">
            <v>408</v>
          </cell>
          <cell r="F492">
            <v>0</v>
          </cell>
          <cell r="G492">
            <v>1</v>
          </cell>
          <cell r="H492" t="str">
            <v>2006-01-31</v>
          </cell>
        </row>
        <row r="493">
          <cell r="A493">
            <v>481002</v>
          </cell>
          <cell r="B493">
            <v>1015</v>
          </cell>
          <cell r="C493">
            <v>0</v>
          </cell>
          <cell r="D493" t="str">
            <v>203</v>
          </cell>
          <cell r="E493" t="str">
            <v>409</v>
          </cell>
          <cell r="F493">
            <v>0</v>
          </cell>
          <cell r="G493">
            <v>1</v>
          </cell>
          <cell r="H493" t="str">
            <v>2006-01-31</v>
          </cell>
        </row>
        <row r="494">
          <cell r="A494">
            <v>481002</v>
          </cell>
          <cell r="B494">
            <v>1015</v>
          </cell>
          <cell r="C494">
            <v>32989.5</v>
          </cell>
          <cell r="D494" t="str">
            <v>203</v>
          </cell>
          <cell r="E494" t="str">
            <v>411</v>
          </cell>
          <cell r="F494">
            <v>0</v>
          </cell>
          <cell r="G494">
            <v>1</v>
          </cell>
          <cell r="H494" t="str">
            <v>2006-01-31</v>
          </cell>
        </row>
        <row r="495">
          <cell r="A495">
            <v>481002</v>
          </cell>
          <cell r="B495">
            <v>1015</v>
          </cell>
          <cell r="C495">
            <v>-1712.14</v>
          </cell>
          <cell r="D495" t="str">
            <v>203</v>
          </cell>
          <cell r="E495" t="str">
            <v>411</v>
          </cell>
          <cell r="F495">
            <v>0</v>
          </cell>
          <cell r="G495">
            <v>1</v>
          </cell>
          <cell r="H495" t="str">
            <v>2006-01-31</v>
          </cell>
        </row>
        <row r="496">
          <cell r="A496">
            <v>481002</v>
          </cell>
          <cell r="B496">
            <v>1015</v>
          </cell>
          <cell r="C496">
            <v>-1126.92</v>
          </cell>
          <cell r="D496" t="str">
            <v>203</v>
          </cell>
          <cell r="E496" t="str">
            <v>411</v>
          </cell>
          <cell r="F496">
            <v>0</v>
          </cell>
          <cell r="G496">
            <v>1</v>
          </cell>
          <cell r="H496" t="str">
            <v>2006-01-31</v>
          </cell>
        </row>
        <row r="497">
          <cell r="A497">
            <v>481002</v>
          </cell>
          <cell r="B497">
            <v>1015</v>
          </cell>
          <cell r="C497">
            <v>-1429.56</v>
          </cell>
          <cell r="D497" t="str">
            <v>203</v>
          </cell>
          <cell r="E497" t="str">
            <v>411</v>
          </cell>
          <cell r="F497">
            <v>0</v>
          </cell>
          <cell r="G497">
            <v>1</v>
          </cell>
          <cell r="H497" t="str">
            <v>2006-01-31</v>
          </cell>
        </row>
        <row r="498">
          <cell r="A498">
            <v>481002</v>
          </cell>
          <cell r="B498">
            <v>1015</v>
          </cell>
          <cell r="C498">
            <v>-1200.7</v>
          </cell>
          <cell r="D498" t="str">
            <v>203</v>
          </cell>
          <cell r="E498" t="str">
            <v>411</v>
          </cell>
          <cell r="F498">
            <v>0</v>
          </cell>
          <cell r="G498">
            <v>1</v>
          </cell>
          <cell r="H498" t="str">
            <v>2006-01-31</v>
          </cell>
        </row>
        <row r="499">
          <cell r="A499">
            <v>481002</v>
          </cell>
          <cell r="B499">
            <v>1015</v>
          </cell>
          <cell r="C499">
            <v>-0.39</v>
          </cell>
          <cell r="D499" t="str">
            <v>203</v>
          </cell>
          <cell r="E499" t="str">
            <v>411</v>
          </cell>
          <cell r="F499">
            <v>0</v>
          </cell>
          <cell r="G499">
            <v>1</v>
          </cell>
          <cell r="H499" t="str">
            <v>2006-01-31</v>
          </cell>
        </row>
        <row r="500">
          <cell r="A500">
            <v>481002</v>
          </cell>
          <cell r="B500">
            <v>1015</v>
          </cell>
          <cell r="C500">
            <v>-1388.07</v>
          </cell>
          <cell r="D500" t="str">
            <v>203</v>
          </cell>
          <cell r="E500" t="str">
            <v>411</v>
          </cell>
          <cell r="F500">
            <v>0</v>
          </cell>
          <cell r="G500">
            <v>1</v>
          </cell>
          <cell r="H500" t="str">
            <v>2006-01-31</v>
          </cell>
        </row>
        <row r="501">
          <cell r="A501">
            <v>481002</v>
          </cell>
          <cell r="B501">
            <v>1015</v>
          </cell>
          <cell r="C501">
            <v>-577.63</v>
          </cell>
          <cell r="D501" t="str">
            <v>203</v>
          </cell>
          <cell r="E501" t="str">
            <v>411</v>
          </cell>
          <cell r="F501">
            <v>0</v>
          </cell>
          <cell r="G501">
            <v>1</v>
          </cell>
          <cell r="H501" t="str">
            <v>2006-01-31</v>
          </cell>
        </row>
        <row r="502">
          <cell r="A502">
            <v>481002</v>
          </cell>
          <cell r="B502">
            <v>1015</v>
          </cell>
          <cell r="C502">
            <v>-17177.599999999999</v>
          </cell>
          <cell r="D502" t="str">
            <v>203</v>
          </cell>
          <cell r="E502" t="str">
            <v>411</v>
          </cell>
          <cell r="F502">
            <v>0</v>
          </cell>
          <cell r="G502">
            <v>1</v>
          </cell>
          <cell r="H502" t="str">
            <v>2006-01-31</v>
          </cell>
        </row>
        <row r="503">
          <cell r="A503">
            <v>481005</v>
          </cell>
          <cell r="B503">
            <v>1015</v>
          </cell>
          <cell r="C503">
            <v>-61257.85</v>
          </cell>
          <cell r="D503" t="str">
            <v>203</v>
          </cell>
          <cell r="E503" t="str">
            <v>411</v>
          </cell>
          <cell r="F503">
            <v>0</v>
          </cell>
          <cell r="G503">
            <v>1</v>
          </cell>
          <cell r="H503" t="str">
            <v>2006-01-31</v>
          </cell>
        </row>
        <row r="504">
          <cell r="A504">
            <v>481005</v>
          </cell>
          <cell r="B504">
            <v>1015</v>
          </cell>
          <cell r="C504">
            <v>-148.44</v>
          </cell>
          <cell r="D504" t="str">
            <v>203</v>
          </cell>
          <cell r="E504" t="str">
            <v>411</v>
          </cell>
          <cell r="F504">
            <v>0</v>
          </cell>
          <cell r="G504">
            <v>1</v>
          </cell>
          <cell r="H504" t="str">
            <v>2006-01-31</v>
          </cell>
        </row>
        <row r="505">
          <cell r="A505">
            <v>481005</v>
          </cell>
          <cell r="B505">
            <v>1015</v>
          </cell>
          <cell r="C505">
            <v>-1303.78</v>
          </cell>
          <cell r="D505" t="str">
            <v>203</v>
          </cell>
          <cell r="E505" t="str">
            <v>411</v>
          </cell>
          <cell r="F505">
            <v>0</v>
          </cell>
          <cell r="G505">
            <v>1</v>
          </cell>
          <cell r="H505" t="str">
            <v>2006-01-31</v>
          </cell>
        </row>
        <row r="506">
          <cell r="A506">
            <v>481005</v>
          </cell>
          <cell r="B506">
            <v>1015</v>
          </cell>
          <cell r="C506">
            <v>-302.49</v>
          </cell>
          <cell r="D506" t="str">
            <v>203</v>
          </cell>
          <cell r="E506" t="str">
            <v>411</v>
          </cell>
          <cell r="F506">
            <v>0</v>
          </cell>
          <cell r="G506">
            <v>1</v>
          </cell>
          <cell r="H506" t="str">
            <v>2006-01-31</v>
          </cell>
        </row>
        <row r="507">
          <cell r="A507">
            <v>481005</v>
          </cell>
          <cell r="B507">
            <v>1015</v>
          </cell>
          <cell r="C507">
            <v>-1125.57</v>
          </cell>
          <cell r="D507" t="str">
            <v>203</v>
          </cell>
          <cell r="E507" t="str">
            <v>411</v>
          </cell>
          <cell r="F507">
            <v>0</v>
          </cell>
          <cell r="G507">
            <v>1</v>
          </cell>
          <cell r="H507" t="str">
            <v>2006-01-31</v>
          </cell>
        </row>
        <row r="508">
          <cell r="A508">
            <v>481005</v>
          </cell>
          <cell r="B508">
            <v>1015</v>
          </cell>
          <cell r="C508">
            <v>-262.70999999999998</v>
          </cell>
          <cell r="D508" t="str">
            <v>203</v>
          </cell>
          <cell r="E508" t="str">
            <v>411</v>
          </cell>
          <cell r="F508">
            <v>0</v>
          </cell>
          <cell r="G508">
            <v>1</v>
          </cell>
          <cell r="H508" t="str">
            <v>2006-01-31</v>
          </cell>
        </row>
        <row r="509">
          <cell r="A509">
            <v>481005</v>
          </cell>
          <cell r="B509">
            <v>1015</v>
          </cell>
          <cell r="C509">
            <v>-510.96</v>
          </cell>
          <cell r="D509" t="str">
            <v>203</v>
          </cell>
          <cell r="E509" t="str">
            <v>411</v>
          </cell>
          <cell r="F509">
            <v>0</v>
          </cell>
          <cell r="G509">
            <v>1</v>
          </cell>
          <cell r="H509" t="str">
            <v>2006-01-31</v>
          </cell>
        </row>
        <row r="510">
          <cell r="A510">
            <v>481005</v>
          </cell>
          <cell r="B510">
            <v>1015</v>
          </cell>
          <cell r="C510">
            <v>-1836.35</v>
          </cell>
          <cell r="D510" t="str">
            <v>203</v>
          </cell>
          <cell r="E510" t="str">
            <v>411</v>
          </cell>
          <cell r="F510">
            <v>0</v>
          </cell>
          <cell r="G510">
            <v>1</v>
          </cell>
          <cell r="H510" t="str">
            <v>2006-01-31</v>
          </cell>
        </row>
        <row r="511">
          <cell r="A511">
            <v>481005</v>
          </cell>
          <cell r="B511">
            <v>1015</v>
          </cell>
          <cell r="C511">
            <v>-415.47</v>
          </cell>
          <cell r="D511" t="str">
            <v>203</v>
          </cell>
          <cell r="E511" t="str">
            <v>411</v>
          </cell>
          <cell r="F511">
            <v>0</v>
          </cell>
          <cell r="G511">
            <v>1</v>
          </cell>
          <cell r="H511" t="str">
            <v>2006-01-31</v>
          </cell>
        </row>
        <row r="512">
          <cell r="A512">
            <v>481005</v>
          </cell>
          <cell r="B512">
            <v>1015</v>
          </cell>
          <cell r="C512">
            <v>-3658.54</v>
          </cell>
          <cell r="D512" t="str">
            <v>203</v>
          </cell>
          <cell r="E512" t="str">
            <v>411</v>
          </cell>
          <cell r="F512">
            <v>0</v>
          </cell>
          <cell r="G512">
            <v>1</v>
          </cell>
          <cell r="H512" t="str">
            <v>2006-01-31</v>
          </cell>
        </row>
        <row r="513">
          <cell r="A513">
            <v>481002</v>
          </cell>
          <cell r="B513">
            <v>1015</v>
          </cell>
          <cell r="C513">
            <v>3954.74</v>
          </cell>
          <cell r="D513" t="str">
            <v>203</v>
          </cell>
          <cell r="E513" t="str">
            <v>414</v>
          </cell>
          <cell r="F513">
            <v>0</v>
          </cell>
          <cell r="G513">
            <v>1</v>
          </cell>
          <cell r="H513" t="str">
            <v>2006-01-31</v>
          </cell>
        </row>
        <row r="514">
          <cell r="A514">
            <v>481002</v>
          </cell>
          <cell r="B514">
            <v>1015</v>
          </cell>
          <cell r="C514">
            <v>0</v>
          </cell>
          <cell r="D514" t="str">
            <v>203</v>
          </cell>
          <cell r="E514" t="str">
            <v>414</v>
          </cell>
          <cell r="F514">
            <v>0</v>
          </cell>
          <cell r="G514">
            <v>1</v>
          </cell>
          <cell r="H514" t="str">
            <v>2006-01-31</v>
          </cell>
        </row>
        <row r="515">
          <cell r="A515">
            <v>481002</v>
          </cell>
          <cell r="B515">
            <v>1015</v>
          </cell>
          <cell r="C515">
            <v>-1627.64</v>
          </cell>
          <cell r="D515" t="str">
            <v>203</v>
          </cell>
          <cell r="E515" t="str">
            <v>414</v>
          </cell>
          <cell r="F515">
            <v>0</v>
          </cell>
          <cell r="G515">
            <v>1</v>
          </cell>
          <cell r="H515" t="str">
            <v>2006-01-31</v>
          </cell>
        </row>
        <row r="516">
          <cell r="A516">
            <v>481002</v>
          </cell>
          <cell r="B516">
            <v>1015</v>
          </cell>
          <cell r="C516">
            <v>-97.94</v>
          </cell>
          <cell r="D516" t="str">
            <v>203</v>
          </cell>
          <cell r="E516" t="str">
            <v>414</v>
          </cell>
          <cell r="F516">
            <v>0</v>
          </cell>
          <cell r="G516">
            <v>1</v>
          </cell>
          <cell r="H516" t="str">
            <v>2006-01-31</v>
          </cell>
        </row>
        <row r="517">
          <cell r="A517">
            <v>481002</v>
          </cell>
          <cell r="B517">
            <v>1015</v>
          </cell>
          <cell r="C517">
            <v>-2108.4899999999998</v>
          </cell>
          <cell r="D517" t="str">
            <v>203</v>
          </cell>
          <cell r="E517" t="str">
            <v>414</v>
          </cell>
          <cell r="F517">
            <v>0</v>
          </cell>
          <cell r="G517">
            <v>1</v>
          </cell>
          <cell r="H517" t="str">
            <v>2006-01-31</v>
          </cell>
        </row>
        <row r="518">
          <cell r="A518">
            <v>481005</v>
          </cell>
          <cell r="B518">
            <v>1015</v>
          </cell>
          <cell r="C518">
            <v>-6557.17</v>
          </cell>
          <cell r="D518" t="str">
            <v>203</v>
          </cell>
          <cell r="E518" t="str">
            <v>414</v>
          </cell>
          <cell r="F518">
            <v>0</v>
          </cell>
          <cell r="G518">
            <v>1</v>
          </cell>
          <cell r="H518" t="str">
            <v>2006-01-31</v>
          </cell>
        </row>
        <row r="519">
          <cell r="A519">
            <v>481005</v>
          </cell>
          <cell r="B519">
            <v>1015</v>
          </cell>
          <cell r="C519">
            <v>-181.88</v>
          </cell>
          <cell r="D519" t="str">
            <v>203</v>
          </cell>
          <cell r="E519" t="str">
            <v>414</v>
          </cell>
          <cell r="F519">
            <v>0</v>
          </cell>
          <cell r="G519">
            <v>1</v>
          </cell>
          <cell r="H519" t="str">
            <v>2006-01-31</v>
          </cell>
        </row>
        <row r="520">
          <cell r="A520">
            <v>481000</v>
          </cell>
          <cell r="B520">
            <v>1015</v>
          </cell>
          <cell r="C520">
            <v>0</v>
          </cell>
          <cell r="D520" t="str">
            <v>203</v>
          </cell>
          <cell r="E520" t="str">
            <v>451</v>
          </cell>
          <cell r="F520">
            <v>0</v>
          </cell>
          <cell r="G520">
            <v>1</v>
          </cell>
          <cell r="H520" t="str">
            <v>2006-01-31</v>
          </cell>
        </row>
        <row r="521">
          <cell r="A521">
            <v>481004</v>
          </cell>
          <cell r="B521">
            <v>1015</v>
          </cell>
          <cell r="C521">
            <v>0</v>
          </cell>
          <cell r="D521" t="str">
            <v>203</v>
          </cell>
          <cell r="E521" t="str">
            <v>451</v>
          </cell>
          <cell r="F521">
            <v>0</v>
          </cell>
          <cell r="G521">
            <v>1</v>
          </cell>
          <cell r="H521" t="str">
            <v>2006-01-31</v>
          </cell>
        </row>
        <row r="522">
          <cell r="A522">
            <v>480001</v>
          </cell>
          <cell r="B522">
            <v>1015</v>
          </cell>
          <cell r="C522">
            <v>0</v>
          </cell>
          <cell r="D522" t="str">
            <v>203</v>
          </cell>
          <cell r="E522" t="str">
            <v>453</v>
          </cell>
          <cell r="F522">
            <v>0</v>
          </cell>
          <cell r="G522">
            <v>1</v>
          </cell>
          <cell r="H522" t="str">
            <v>2006-01-31</v>
          </cell>
        </row>
        <row r="523">
          <cell r="A523">
            <v>480001</v>
          </cell>
          <cell r="B523">
            <v>1015</v>
          </cell>
          <cell r="C523">
            <v>0</v>
          </cell>
          <cell r="D523" t="str">
            <v>203</v>
          </cell>
          <cell r="E523" t="str">
            <v>455</v>
          </cell>
          <cell r="F523">
            <v>0</v>
          </cell>
          <cell r="G523">
            <v>1</v>
          </cell>
          <cell r="H523" t="str">
            <v>2006-01-31</v>
          </cell>
        </row>
        <row r="524">
          <cell r="A524">
            <v>481002</v>
          </cell>
          <cell r="B524">
            <v>1015</v>
          </cell>
          <cell r="C524">
            <v>0</v>
          </cell>
          <cell r="D524" t="str">
            <v>203</v>
          </cell>
          <cell r="E524" t="str">
            <v>456</v>
          </cell>
          <cell r="F524">
            <v>0</v>
          </cell>
          <cell r="G524">
            <v>1</v>
          </cell>
          <cell r="H524" t="str">
            <v>2006-01-31</v>
          </cell>
        </row>
        <row r="525">
          <cell r="A525">
            <v>481002</v>
          </cell>
          <cell r="B525">
            <v>1015</v>
          </cell>
          <cell r="C525">
            <v>-3689.42</v>
          </cell>
          <cell r="D525" t="str">
            <v>203</v>
          </cell>
          <cell r="E525" t="str">
            <v>457</v>
          </cell>
          <cell r="F525">
            <v>0</v>
          </cell>
          <cell r="G525">
            <v>1</v>
          </cell>
          <cell r="H525" t="str">
            <v>2006-01-31</v>
          </cell>
        </row>
        <row r="526">
          <cell r="A526">
            <v>481005</v>
          </cell>
          <cell r="B526">
            <v>1015</v>
          </cell>
          <cell r="C526">
            <v>-5925.3</v>
          </cell>
          <cell r="D526" t="str">
            <v>203</v>
          </cell>
          <cell r="E526" t="str">
            <v>457</v>
          </cell>
          <cell r="F526">
            <v>0</v>
          </cell>
          <cell r="G526">
            <v>1</v>
          </cell>
          <cell r="H526" t="str">
            <v>2006-01-31</v>
          </cell>
        </row>
        <row r="527">
          <cell r="A527">
            <v>489300</v>
          </cell>
          <cell r="B527">
            <v>1015</v>
          </cell>
          <cell r="C527">
            <v>-60469.26</v>
          </cell>
          <cell r="D527" t="str">
            <v>250</v>
          </cell>
          <cell r="E527" t="str">
            <v>405</v>
          </cell>
          <cell r="F527">
            <v>-326858</v>
          </cell>
          <cell r="G527">
            <v>1</v>
          </cell>
          <cell r="H527" t="str">
            <v>2006-01-31</v>
          </cell>
        </row>
        <row r="528">
          <cell r="A528">
            <v>489300</v>
          </cell>
          <cell r="B528">
            <v>1015</v>
          </cell>
          <cell r="C528">
            <v>63496.85</v>
          </cell>
          <cell r="D528" t="str">
            <v>250</v>
          </cell>
          <cell r="E528" t="str">
            <v>405</v>
          </cell>
          <cell r="F528">
            <v>355462</v>
          </cell>
          <cell r="G528">
            <v>1</v>
          </cell>
          <cell r="H528" t="str">
            <v>2006-01-31</v>
          </cell>
        </row>
        <row r="529">
          <cell r="A529">
            <v>489300</v>
          </cell>
          <cell r="B529">
            <v>1015</v>
          </cell>
          <cell r="C529">
            <v>-1.75</v>
          </cell>
          <cell r="D529" t="str">
            <v>250</v>
          </cell>
          <cell r="E529" t="str">
            <v>405</v>
          </cell>
          <cell r="F529">
            <v>0</v>
          </cell>
          <cell r="G529">
            <v>1</v>
          </cell>
          <cell r="H529" t="str">
            <v>2006-01-31</v>
          </cell>
        </row>
        <row r="530">
          <cell r="A530">
            <v>489300</v>
          </cell>
          <cell r="B530">
            <v>1015</v>
          </cell>
          <cell r="C530">
            <v>0.73</v>
          </cell>
          <cell r="D530" t="str">
            <v>250</v>
          </cell>
          <cell r="E530" t="str">
            <v>405</v>
          </cell>
          <cell r="F530">
            <v>0</v>
          </cell>
          <cell r="G530">
            <v>1</v>
          </cell>
          <cell r="H530" t="str">
            <v>2006-01-31</v>
          </cell>
        </row>
        <row r="531">
          <cell r="A531">
            <v>489300</v>
          </cell>
          <cell r="B531">
            <v>1015</v>
          </cell>
          <cell r="C531">
            <v>-2952.95</v>
          </cell>
          <cell r="D531" t="str">
            <v>250</v>
          </cell>
          <cell r="E531" t="str">
            <v>405</v>
          </cell>
          <cell r="F531">
            <v>0</v>
          </cell>
          <cell r="G531">
            <v>1</v>
          </cell>
          <cell r="H531" t="str">
            <v>2006-01-31</v>
          </cell>
        </row>
        <row r="532">
          <cell r="A532">
            <v>489300</v>
          </cell>
          <cell r="B532">
            <v>1015</v>
          </cell>
          <cell r="C532">
            <v>-115391.58</v>
          </cell>
          <cell r="D532" t="str">
            <v>250</v>
          </cell>
          <cell r="E532" t="str">
            <v>405</v>
          </cell>
          <cell r="F532">
            <v>-648164</v>
          </cell>
          <cell r="G532">
            <v>1</v>
          </cell>
          <cell r="H532" t="str">
            <v>2006-01-31</v>
          </cell>
        </row>
        <row r="533">
          <cell r="A533">
            <v>489304</v>
          </cell>
          <cell r="B533">
            <v>1015</v>
          </cell>
          <cell r="C533">
            <v>-32558.23</v>
          </cell>
          <cell r="D533" t="str">
            <v>250</v>
          </cell>
          <cell r="E533" t="str">
            <v>405</v>
          </cell>
          <cell r="F533">
            <v>-178720</v>
          </cell>
          <cell r="G533">
            <v>1</v>
          </cell>
          <cell r="H533" t="str">
            <v>2006-01-31</v>
          </cell>
        </row>
        <row r="534">
          <cell r="A534">
            <v>489304</v>
          </cell>
          <cell r="B534">
            <v>1015</v>
          </cell>
          <cell r="C534">
            <v>51894.73</v>
          </cell>
          <cell r="D534" t="str">
            <v>250</v>
          </cell>
          <cell r="E534" t="str">
            <v>405</v>
          </cell>
          <cell r="F534">
            <v>292702</v>
          </cell>
          <cell r="G534">
            <v>1</v>
          </cell>
          <cell r="H534" t="str">
            <v>2006-01-31</v>
          </cell>
        </row>
        <row r="535">
          <cell r="A535">
            <v>489300</v>
          </cell>
          <cell r="B535">
            <v>1015</v>
          </cell>
          <cell r="C535">
            <v>-79549.09</v>
          </cell>
          <cell r="D535" t="str">
            <v>250</v>
          </cell>
          <cell r="E535" t="str">
            <v>405</v>
          </cell>
          <cell r="F535">
            <v>-328298</v>
          </cell>
          <cell r="G535">
            <v>1</v>
          </cell>
          <cell r="H535" t="str">
            <v>2006-01-31</v>
          </cell>
        </row>
        <row r="536">
          <cell r="A536">
            <v>489300</v>
          </cell>
          <cell r="B536">
            <v>1015</v>
          </cell>
          <cell r="C536">
            <v>77113.789999999994</v>
          </cell>
          <cell r="D536" t="str">
            <v>250</v>
          </cell>
          <cell r="E536" t="str">
            <v>405</v>
          </cell>
          <cell r="F536">
            <v>315019</v>
          </cell>
          <cell r="G536">
            <v>1</v>
          </cell>
          <cell r="H536" t="str">
            <v>2006-01-31</v>
          </cell>
        </row>
        <row r="537">
          <cell r="A537">
            <v>489300</v>
          </cell>
          <cell r="B537">
            <v>1015</v>
          </cell>
          <cell r="C537">
            <v>-482.4</v>
          </cell>
          <cell r="D537" t="str">
            <v>250</v>
          </cell>
          <cell r="E537" t="str">
            <v>405</v>
          </cell>
          <cell r="F537">
            <v>0</v>
          </cell>
          <cell r="G537">
            <v>1</v>
          </cell>
          <cell r="H537" t="str">
            <v>2006-01-31</v>
          </cell>
        </row>
        <row r="538">
          <cell r="A538">
            <v>489300</v>
          </cell>
          <cell r="B538">
            <v>1015</v>
          </cell>
          <cell r="C538">
            <v>-27583.200000000001</v>
          </cell>
          <cell r="D538" t="str">
            <v>250</v>
          </cell>
          <cell r="E538" t="str">
            <v>405</v>
          </cell>
          <cell r="F538">
            <v>0</v>
          </cell>
          <cell r="G538">
            <v>1</v>
          </cell>
          <cell r="H538" t="str">
            <v>2006-01-31</v>
          </cell>
        </row>
        <row r="539">
          <cell r="A539">
            <v>489300</v>
          </cell>
          <cell r="B539">
            <v>1015</v>
          </cell>
          <cell r="C539">
            <v>-115872.74</v>
          </cell>
          <cell r="D539" t="str">
            <v>250</v>
          </cell>
          <cell r="E539" t="str">
            <v>405</v>
          </cell>
          <cell r="F539">
            <v>-523905</v>
          </cell>
          <cell r="G539">
            <v>1</v>
          </cell>
          <cell r="H539" t="str">
            <v>2006-01-31</v>
          </cell>
        </row>
        <row r="540">
          <cell r="A540">
            <v>489304</v>
          </cell>
          <cell r="B540">
            <v>1015</v>
          </cell>
          <cell r="C540">
            <v>-42930.05</v>
          </cell>
          <cell r="D540" t="str">
            <v>250</v>
          </cell>
          <cell r="E540" t="str">
            <v>405</v>
          </cell>
          <cell r="F540">
            <v>-224361</v>
          </cell>
          <cell r="G540">
            <v>1</v>
          </cell>
          <cell r="H540" t="str">
            <v>2006-01-31</v>
          </cell>
        </row>
        <row r="541">
          <cell r="A541">
            <v>489304</v>
          </cell>
          <cell r="B541">
            <v>1015</v>
          </cell>
          <cell r="C541">
            <v>41609.22</v>
          </cell>
          <cell r="D541" t="str">
            <v>250</v>
          </cell>
          <cell r="E541" t="str">
            <v>405</v>
          </cell>
          <cell r="F541">
            <v>215946</v>
          </cell>
          <cell r="G541">
            <v>1</v>
          </cell>
          <cell r="H541" t="str">
            <v>2006-01-31</v>
          </cell>
        </row>
        <row r="542">
          <cell r="A542">
            <v>489304</v>
          </cell>
          <cell r="B542">
            <v>1015</v>
          </cell>
          <cell r="C542">
            <v>-2850.27</v>
          </cell>
          <cell r="D542" t="str">
            <v>250</v>
          </cell>
          <cell r="E542" t="str">
            <v>405</v>
          </cell>
          <cell r="F542">
            <v>-7060</v>
          </cell>
          <cell r="G542">
            <v>1</v>
          </cell>
          <cell r="H542" t="str">
            <v>2006-01-31</v>
          </cell>
        </row>
        <row r="543">
          <cell r="A543">
            <v>489300</v>
          </cell>
          <cell r="B543">
            <v>1015</v>
          </cell>
          <cell r="C543">
            <v>-202946.29</v>
          </cell>
          <cell r="D543" t="str">
            <v>250</v>
          </cell>
          <cell r="E543" t="str">
            <v>415</v>
          </cell>
          <cell r="F543">
            <v>-1421071</v>
          </cell>
          <cell r="G543">
            <v>1</v>
          </cell>
          <cell r="H543" t="str">
            <v>2006-01-31</v>
          </cell>
        </row>
        <row r="544">
          <cell r="A544">
            <v>489300</v>
          </cell>
          <cell r="B544">
            <v>1015</v>
          </cell>
          <cell r="C544">
            <v>202186.96</v>
          </cell>
          <cell r="D544" t="str">
            <v>250</v>
          </cell>
          <cell r="E544" t="str">
            <v>415</v>
          </cell>
          <cell r="F544">
            <v>1415434</v>
          </cell>
          <cell r="G544">
            <v>1</v>
          </cell>
          <cell r="H544" t="str">
            <v>2006-01-31</v>
          </cell>
        </row>
        <row r="545">
          <cell r="A545">
            <v>489300</v>
          </cell>
          <cell r="B545">
            <v>1015</v>
          </cell>
          <cell r="C545">
            <v>-40795.550000000003</v>
          </cell>
          <cell r="D545" t="str">
            <v>250</v>
          </cell>
          <cell r="E545" t="str">
            <v>415</v>
          </cell>
          <cell r="F545">
            <v>0</v>
          </cell>
          <cell r="G545">
            <v>1</v>
          </cell>
          <cell r="H545" t="str">
            <v>2006-01-31</v>
          </cell>
        </row>
        <row r="546">
          <cell r="A546">
            <v>489300</v>
          </cell>
          <cell r="B546">
            <v>1015</v>
          </cell>
          <cell r="C546">
            <v>-250228.92</v>
          </cell>
          <cell r="D546" t="str">
            <v>250</v>
          </cell>
          <cell r="E546" t="str">
            <v>415</v>
          </cell>
          <cell r="F546">
            <v>-1679168</v>
          </cell>
          <cell r="G546">
            <v>1</v>
          </cell>
          <cell r="H546" t="str">
            <v>2006-01-31</v>
          </cell>
        </row>
        <row r="547">
          <cell r="A547">
            <v>489300</v>
          </cell>
          <cell r="B547">
            <v>4015</v>
          </cell>
          <cell r="C547">
            <v>0</v>
          </cell>
          <cell r="D547" t="str">
            <v>250</v>
          </cell>
          <cell r="E547" t="str">
            <v>415</v>
          </cell>
          <cell r="F547">
            <v>0</v>
          </cell>
          <cell r="G547">
            <v>1</v>
          </cell>
          <cell r="H547" t="str">
            <v>2006-01-31</v>
          </cell>
        </row>
        <row r="548">
          <cell r="A548">
            <v>489304</v>
          </cell>
          <cell r="B548">
            <v>1015</v>
          </cell>
          <cell r="C548">
            <v>-83924.68</v>
          </cell>
          <cell r="D548" t="str">
            <v>250</v>
          </cell>
          <cell r="E548" t="str">
            <v>415</v>
          </cell>
          <cell r="F548">
            <v>-487278</v>
          </cell>
          <cell r="G548">
            <v>1</v>
          </cell>
          <cell r="H548" t="str">
            <v>2006-01-31</v>
          </cell>
        </row>
        <row r="549">
          <cell r="A549">
            <v>489304</v>
          </cell>
          <cell r="B549">
            <v>1015</v>
          </cell>
          <cell r="C549">
            <v>93089.77</v>
          </cell>
          <cell r="D549" t="str">
            <v>250</v>
          </cell>
          <cell r="E549" t="str">
            <v>415</v>
          </cell>
          <cell r="F549">
            <v>542164</v>
          </cell>
          <cell r="G549">
            <v>1</v>
          </cell>
          <cell r="H549" t="str">
            <v>2006-01-31</v>
          </cell>
        </row>
        <row r="550">
          <cell r="A550">
            <v>489304</v>
          </cell>
          <cell r="B550">
            <v>1015</v>
          </cell>
          <cell r="C550">
            <v>-42497.79</v>
          </cell>
          <cell r="D550" t="str">
            <v>250</v>
          </cell>
          <cell r="E550" t="str">
            <v>415</v>
          </cell>
          <cell r="F550">
            <v>-278430</v>
          </cell>
          <cell r="G550">
            <v>1</v>
          </cell>
          <cell r="H550" t="str">
            <v>2006-01-31</v>
          </cell>
        </row>
        <row r="551">
          <cell r="A551">
            <v>489300</v>
          </cell>
          <cell r="B551">
            <v>1015</v>
          </cell>
          <cell r="C551">
            <v>0</v>
          </cell>
          <cell r="D551" t="str">
            <v>250</v>
          </cell>
          <cell r="E551" t="str">
            <v>416</v>
          </cell>
          <cell r="F551">
            <v>0</v>
          </cell>
          <cell r="G551">
            <v>1</v>
          </cell>
          <cell r="H551" t="str">
            <v>2006-01-31</v>
          </cell>
        </row>
        <row r="552">
          <cell r="A552">
            <v>489300</v>
          </cell>
          <cell r="B552">
            <v>1015</v>
          </cell>
          <cell r="C552">
            <v>0</v>
          </cell>
          <cell r="D552" t="str">
            <v>250</v>
          </cell>
          <cell r="E552" t="str">
            <v>416</v>
          </cell>
          <cell r="F552">
            <v>0</v>
          </cell>
          <cell r="G552">
            <v>1</v>
          </cell>
          <cell r="H552" t="str">
            <v>2006-01-31</v>
          </cell>
        </row>
        <row r="553">
          <cell r="A553">
            <v>489304</v>
          </cell>
          <cell r="B553">
            <v>1015</v>
          </cell>
          <cell r="C553">
            <v>-1903.51</v>
          </cell>
          <cell r="D553" t="str">
            <v>250</v>
          </cell>
          <cell r="E553" t="str">
            <v>416</v>
          </cell>
          <cell r="F553">
            <v>-3600</v>
          </cell>
          <cell r="G553">
            <v>1</v>
          </cell>
          <cell r="H553" t="str">
            <v>2006-01-31</v>
          </cell>
        </row>
        <row r="554">
          <cell r="A554">
            <v>489304</v>
          </cell>
          <cell r="B554">
            <v>1015</v>
          </cell>
          <cell r="C554">
            <v>1909.38</v>
          </cell>
          <cell r="D554" t="str">
            <v>250</v>
          </cell>
          <cell r="E554" t="str">
            <v>416</v>
          </cell>
          <cell r="F554">
            <v>3615</v>
          </cell>
          <cell r="G554">
            <v>1</v>
          </cell>
          <cell r="H554" t="str">
            <v>2006-01-31</v>
          </cell>
        </row>
        <row r="555">
          <cell r="A555">
            <v>489304</v>
          </cell>
          <cell r="B555">
            <v>1015</v>
          </cell>
          <cell r="C555">
            <v>-1909.38</v>
          </cell>
          <cell r="D555" t="str">
            <v>250</v>
          </cell>
          <cell r="E555" t="str">
            <v>416</v>
          </cell>
          <cell r="F555">
            <v>-3615</v>
          </cell>
          <cell r="G555">
            <v>1</v>
          </cell>
          <cell r="H555" t="str">
            <v>2006-01-31</v>
          </cell>
        </row>
        <row r="556">
          <cell r="A556">
            <v>489300</v>
          </cell>
          <cell r="B556">
            <v>1015</v>
          </cell>
          <cell r="C556">
            <v>-4356.42</v>
          </cell>
          <cell r="D556" t="str">
            <v>250</v>
          </cell>
          <cell r="E556" t="str">
            <v>458</v>
          </cell>
          <cell r="F556">
            <v>-34272</v>
          </cell>
          <cell r="G556">
            <v>1</v>
          </cell>
          <cell r="H556" t="str">
            <v>2006-01-31</v>
          </cell>
        </row>
        <row r="557">
          <cell r="A557">
            <v>489300</v>
          </cell>
          <cell r="B557">
            <v>1015</v>
          </cell>
          <cell r="C557">
            <v>6014.8</v>
          </cell>
          <cell r="D557" t="str">
            <v>250</v>
          </cell>
          <cell r="E557" t="str">
            <v>458</v>
          </cell>
          <cell r="F557">
            <v>71145</v>
          </cell>
          <cell r="G557">
            <v>1</v>
          </cell>
          <cell r="H557" t="str">
            <v>2006-01-31</v>
          </cell>
        </row>
        <row r="558">
          <cell r="A558">
            <v>489300</v>
          </cell>
          <cell r="B558">
            <v>1015</v>
          </cell>
          <cell r="C558">
            <v>-3026.42</v>
          </cell>
          <cell r="D558" t="str">
            <v>250</v>
          </cell>
          <cell r="E558" t="str">
            <v>458</v>
          </cell>
          <cell r="F558">
            <v>0</v>
          </cell>
          <cell r="G558">
            <v>1</v>
          </cell>
          <cell r="H558" t="str">
            <v>2006-01-31</v>
          </cell>
        </row>
        <row r="559">
          <cell r="A559">
            <v>489300</v>
          </cell>
          <cell r="B559">
            <v>1015</v>
          </cell>
          <cell r="C559">
            <v>-6014.8</v>
          </cell>
          <cell r="D559" t="str">
            <v>250</v>
          </cell>
          <cell r="E559" t="str">
            <v>458</v>
          </cell>
          <cell r="F559">
            <v>-71145</v>
          </cell>
          <cell r="G559">
            <v>1</v>
          </cell>
          <cell r="H559" t="str">
            <v>2006-01-31</v>
          </cell>
        </row>
        <row r="560">
          <cell r="A560">
            <v>489304</v>
          </cell>
          <cell r="B560">
            <v>1015</v>
          </cell>
          <cell r="C560">
            <v>-1559.9</v>
          </cell>
          <cell r="D560" t="str">
            <v>250</v>
          </cell>
          <cell r="E560" t="str">
            <v>458</v>
          </cell>
          <cell r="F560">
            <v>-4863</v>
          </cell>
          <cell r="G560">
            <v>1</v>
          </cell>
          <cell r="H560" t="str">
            <v>2006-01-31</v>
          </cell>
        </row>
        <row r="561">
          <cell r="A561">
            <v>489304</v>
          </cell>
          <cell r="B561">
            <v>1015</v>
          </cell>
          <cell r="C561">
            <v>1580.6</v>
          </cell>
          <cell r="D561" t="str">
            <v>250</v>
          </cell>
          <cell r="E561" t="str">
            <v>458</v>
          </cell>
          <cell r="F561">
            <v>4932</v>
          </cell>
          <cell r="G561">
            <v>1</v>
          </cell>
          <cell r="H561" t="str">
            <v>2006-01-31</v>
          </cell>
        </row>
        <row r="562">
          <cell r="A562">
            <v>489304</v>
          </cell>
          <cell r="B562">
            <v>1015</v>
          </cell>
          <cell r="C562">
            <v>-1580.6</v>
          </cell>
          <cell r="D562" t="str">
            <v>250</v>
          </cell>
          <cell r="E562" t="str">
            <v>458</v>
          </cell>
          <cell r="F562">
            <v>-4932</v>
          </cell>
          <cell r="G562">
            <v>1</v>
          </cell>
          <cell r="H562" t="str">
            <v>2006-01-31</v>
          </cell>
        </row>
        <row r="563">
          <cell r="A563">
            <v>489300</v>
          </cell>
          <cell r="B563">
            <v>1015</v>
          </cell>
          <cell r="C563">
            <v>-2047.51</v>
          </cell>
          <cell r="D563" t="str">
            <v>250</v>
          </cell>
          <cell r="E563" t="str">
            <v>459</v>
          </cell>
          <cell r="F563">
            <v>-7900</v>
          </cell>
          <cell r="G563">
            <v>1</v>
          </cell>
          <cell r="H563" t="str">
            <v>2006-01-31</v>
          </cell>
        </row>
        <row r="564">
          <cell r="A564">
            <v>489300</v>
          </cell>
          <cell r="B564">
            <v>1015</v>
          </cell>
          <cell r="C564">
            <v>2224.54</v>
          </cell>
          <cell r="D564" t="str">
            <v>250</v>
          </cell>
          <cell r="E564" t="str">
            <v>459</v>
          </cell>
          <cell r="F564">
            <v>9464</v>
          </cell>
          <cell r="G564">
            <v>1</v>
          </cell>
          <cell r="H564" t="str">
            <v>2006-01-31</v>
          </cell>
        </row>
        <row r="565">
          <cell r="A565">
            <v>489300</v>
          </cell>
          <cell r="B565">
            <v>1015</v>
          </cell>
          <cell r="C565">
            <v>-2224.54</v>
          </cell>
          <cell r="D565" t="str">
            <v>250</v>
          </cell>
          <cell r="E565" t="str">
            <v>459</v>
          </cell>
          <cell r="F565">
            <v>-9464</v>
          </cell>
          <cell r="G565">
            <v>1</v>
          </cell>
          <cell r="H565" t="str">
            <v>2006-01-31</v>
          </cell>
        </row>
        <row r="566">
          <cell r="A566">
            <v>489304</v>
          </cell>
          <cell r="B566">
            <v>1015</v>
          </cell>
          <cell r="C566">
            <v>0</v>
          </cell>
          <cell r="D566" t="str">
            <v>250</v>
          </cell>
          <cell r="E566" t="str">
            <v>459</v>
          </cell>
          <cell r="F566">
            <v>0</v>
          </cell>
          <cell r="G566">
            <v>1</v>
          </cell>
          <cell r="H566" t="str">
            <v>2006-01-31</v>
          </cell>
        </row>
        <row r="567">
          <cell r="A567">
            <v>489304</v>
          </cell>
          <cell r="B567">
            <v>1015</v>
          </cell>
          <cell r="C567">
            <v>0</v>
          </cell>
          <cell r="D567" t="str">
            <v>250</v>
          </cell>
          <cell r="E567" t="str">
            <v>459</v>
          </cell>
          <cell r="F567">
            <v>0</v>
          </cell>
          <cell r="G567">
            <v>1</v>
          </cell>
          <cell r="H567" t="str">
            <v>2006-01-31</v>
          </cell>
        </row>
        <row r="568">
          <cell r="A568">
            <v>480000</v>
          </cell>
          <cell r="B568">
            <v>1015</v>
          </cell>
          <cell r="C568">
            <v>-406551.69</v>
          </cell>
          <cell r="D568" t="str">
            <v>205</v>
          </cell>
          <cell r="E568" t="str">
            <v>407</v>
          </cell>
          <cell r="F568">
            <v>0</v>
          </cell>
          <cell r="G568">
            <v>1</v>
          </cell>
          <cell r="H568" t="str">
            <v>2006-01-31</v>
          </cell>
        </row>
        <row r="569">
          <cell r="A569">
            <v>480000</v>
          </cell>
          <cell r="B569">
            <v>1015</v>
          </cell>
          <cell r="C569">
            <v>-290381.90999999997</v>
          </cell>
          <cell r="D569" t="str">
            <v>205</v>
          </cell>
          <cell r="E569" t="str">
            <v>407</v>
          </cell>
          <cell r="F569">
            <v>0</v>
          </cell>
          <cell r="G569">
            <v>1</v>
          </cell>
          <cell r="H569" t="str">
            <v>2006-01-31</v>
          </cell>
        </row>
        <row r="570">
          <cell r="A570">
            <v>480000</v>
          </cell>
          <cell r="B570">
            <v>1015</v>
          </cell>
          <cell r="C570">
            <v>-175048.29</v>
          </cell>
          <cell r="D570" t="str">
            <v>205</v>
          </cell>
          <cell r="E570" t="str">
            <v>407</v>
          </cell>
          <cell r="F570">
            <v>0</v>
          </cell>
          <cell r="G570">
            <v>1</v>
          </cell>
          <cell r="H570" t="str">
            <v>2006-01-31</v>
          </cell>
        </row>
        <row r="571">
          <cell r="A571">
            <v>480000</v>
          </cell>
          <cell r="B571">
            <v>1015</v>
          </cell>
          <cell r="C571">
            <v>-455448.99</v>
          </cell>
          <cell r="D571" t="str">
            <v>205</v>
          </cell>
          <cell r="E571" t="str">
            <v>407</v>
          </cell>
          <cell r="F571">
            <v>0</v>
          </cell>
          <cell r="G571">
            <v>1</v>
          </cell>
          <cell r="H571" t="str">
            <v>2006-01-31</v>
          </cell>
        </row>
        <row r="572">
          <cell r="A572">
            <v>480000</v>
          </cell>
          <cell r="B572">
            <v>1015</v>
          </cell>
          <cell r="C572">
            <v>-316372</v>
          </cell>
          <cell r="D572" t="str">
            <v>205</v>
          </cell>
          <cell r="E572" t="str">
            <v>407</v>
          </cell>
          <cell r="F572">
            <v>0</v>
          </cell>
          <cell r="G572">
            <v>1</v>
          </cell>
          <cell r="H572" t="str">
            <v>2006-01-31</v>
          </cell>
        </row>
        <row r="573">
          <cell r="A573">
            <v>480000</v>
          </cell>
          <cell r="B573">
            <v>1015</v>
          </cell>
          <cell r="C573">
            <v>-246603.36</v>
          </cell>
          <cell r="D573" t="str">
            <v>205</v>
          </cell>
          <cell r="E573" t="str">
            <v>407</v>
          </cell>
          <cell r="F573">
            <v>0</v>
          </cell>
          <cell r="G573">
            <v>1</v>
          </cell>
          <cell r="H573" t="str">
            <v>2006-01-31</v>
          </cell>
        </row>
        <row r="574">
          <cell r="A574">
            <v>480000</v>
          </cell>
          <cell r="B574">
            <v>1015</v>
          </cell>
          <cell r="C574">
            <v>-667826.69999999995</v>
          </cell>
          <cell r="D574" t="str">
            <v>205</v>
          </cell>
          <cell r="E574" t="str">
            <v>407</v>
          </cell>
          <cell r="F574">
            <v>0</v>
          </cell>
          <cell r="G574">
            <v>1</v>
          </cell>
          <cell r="H574" t="str">
            <v>2006-01-31</v>
          </cell>
        </row>
        <row r="575">
          <cell r="A575">
            <v>480000</v>
          </cell>
          <cell r="B575">
            <v>1015</v>
          </cell>
          <cell r="C575">
            <v>-229065.78</v>
          </cell>
          <cell r="D575" t="str">
            <v>205</v>
          </cell>
          <cell r="E575" t="str">
            <v>407</v>
          </cell>
          <cell r="F575">
            <v>0</v>
          </cell>
          <cell r="G575">
            <v>1</v>
          </cell>
          <cell r="H575" t="str">
            <v>2006-01-31</v>
          </cell>
        </row>
        <row r="576">
          <cell r="A576">
            <v>480000</v>
          </cell>
          <cell r="B576">
            <v>1015</v>
          </cell>
          <cell r="C576">
            <v>-80290.94</v>
          </cell>
          <cell r="D576" t="str">
            <v>205</v>
          </cell>
          <cell r="E576" t="str">
            <v>407</v>
          </cell>
          <cell r="F576">
            <v>0</v>
          </cell>
          <cell r="G576">
            <v>1</v>
          </cell>
          <cell r="H576" t="str">
            <v>2006-01-31</v>
          </cell>
        </row>
        <row r="577">
          <cell r="A577">
            <v>480000</v>
          </cell>
          <cell r="B577">
            <v>1015</v>
          </cell>
          <cell r="C577">
            <v>-13263.26</v>
          </cell>
          <cell r="D577" t="str">
            <v>205</v>
          </cell>
          <cell r="E577" t="str">
            <v>407</v>
          </cell>
          <cell r="F577">
            <v>0</v>
          </cell>
          <cell r="G577">
            <v>1</v>
          </cell>
          <cell r="H577" t="str">
            <v>2006-01-31</v>
          </cell>
        </row>
        <row r="578">
          <cell r="A578">
            <v>480000</v>
          </cell>
          <cell r="B578">
            <v>1015</v>
          </cell>
          <cell r="C578">
            <v>-602135.54</v>
          </cell>
          <cell r="D578" t="str">
            <v>205</v>
          </cell>
          <cell r="E578" t="str">
            <v>407</v>
          </cell>
          <cell r="F578">
            <v>0</v>
          </cell>
          <cell r="G578">
            <v>1</v>
          </cell>
          <cell r="H578" t="str">
            <v>2006-01-31</v>
          </cell>
        </row>
        <row r="579">
          <cell r="A579">
            <v>480001</v>
          </cell>
          <cell r="B579">
            <v>1015</v>
          </cell>
          <cell r="C579">
            <v>670343.12</v>
          </cell>
          <cell r="D579" t="str">
            <v>205</v>
          </cell>
          <cell r="E579" t="str">
            <v>407</v>
          </cell>
          <cell r="F579">
            <v>0</v>
          </cell>
          <cell r="G579">
            <v>1</v>
          </cell>
          <cell r="H579" t="str">
            <v>2006-01-31</v>
          </cell>
        </row>
        <row r="580">
          <cell r="A580">
            <v>481004</v>
          </cell>
          <cell r="B580">
            <v>1015</v>
          </cell>
          <cell r="C580">
            <v>-119767.06</v>
          </cell>
          <cell r="D580" t="str">
            <v>205</v>
          </cell>
          <cell r="E580" t="str">
            <v>407</v>
          </cell>
          <cell r="F580">
            <v>0</v>
          </cell>
          <cell r="G580">
            <v>1</v>
          </cell>
          <cell r="H580" t="str">
            <v>2006-01-31</v>
          </cell>
        </row>
        <row r="581">
          <cell r="A581">
            <v>481004</v>
          </cell>
          <cell r="B581">
            <v>1015</v>
          </cell>
          <cell r="C581">
            <v>-55647.15</v>
          </cell>
          <cell r="D581" t="str">
            <v>205</v>
          </cell>
          <cell r="E581" t="str">
            <v>407</v>
          </cell>
          <cell r="F581">
            <v>0</v>
          </cell>
          <cell r="G581">
            <v>1</v>
          </cell>
          <cell r="H581" t="str">
            <v>2006-01-31</v>
          </cell>
        </row>
        <row r="582">
          <cell r="A582">
            <v>481004</v>
          </cell>
          <cell r="B582">
            <v>1015</v>
          </cell>
          <cell r="C582">
            <v>-31546.43</v>
          </cell>
          <cell r="D582" t="str">
            <v>205</v>
          </cell>
          <cell r="E582" t="str">
            <v>407</v>
          </cell>
          <cell r="F582">
            <v>0</v>
          </cell>
          <cell r="G582">
            <v>1</v>
          </cell>
          <cell r="H582" t="str">
            <v>2006-01-31</v>
          </cell>
        </row>
        <row r="583">
          <cell r="A583">
            <v>481004</v>
          </cell>
          <cell r="B583">
            <v>1015</v>
          </cell>
          <cell r="C583">
            <v>-108957.57</v>
          </cell>
          <cell r="D583" t="str">
            <v>205</v>
          </cell>
          <cell r="E583" t="str">
            <v>407</v>
          </cell>
          <cell r="F583">
            <v>0</v>
          </cell>
          <cell r="G583">
            <v>1</v>
          </cell>
          <cell r="H583" t="str">
            <v>2006-01-31</v>
          </cell>
        </row>
        <row r="584">
          <cell r="A584">
            <v>481004</v>
          </cell>
          <cell r="B584">
            <v>1015</v>
          </cell>
          <cell r="C584">
            <v>-58645.19</v>
          </cell>
          <cell r="D584" t="str">
            <v>205</v>
          </cell>
          <cell r="E584" t="str">
            <v>407</v>
          </cell>
          <cell r="F584">
            <v>0</v>
          </cell>
          <cell r="G584">
            <v>1</v>
          </cell>
          <cell r="H584" t="str">
            <v>2006-01-31</v>
          </cell>
        </row>
        <row r="585">
          <cell r="A585">
            <v>481004</v>
          </cell>
          <cell r="B585">
            <v>1015</v>
          </cell>
          <cell r="C585">
            <v>-53065.64</v>
          </cell>
          <cell r="D585" t="str">
            <v>205</v>
          </cell>
          <cell r="E585" t="str">
            <v>407</v>
          </cell>
          <cell r="F585">
            <v>0</v>
          </cell>
          <cell r="G585">
            <v>1</v>
          </cell>
          <cell r="H585" t="str">
            <v>2006-01-31</v>
          </cell>
        </row>
        <row r="586">
          <cell r="A586">
            <v>481004</v>
          </cell>
          <cell r="B586">
            <v>1015</v>
          </cell>
          <cell r="C586">
            <v>-121209.64</v>
          </cell>
          <cell r="D586" t="str">
            <v>205</v>
          </cell>
          <cell r="E586" t="str">
            <v>407</v>
          </cell>
          <cell r="F586">
            <v>0</v>
          </cell>
          <cell r="G586">
            <v>1</v>
          </cell>
          <cell r="H586" t="str">
            <v>2006-01-31</v>
          </cell>
        </row>
        <row r="587">
          <cell r="A587">
            <v>481004</v>
          </cell>
          <cell r="B587">
            <v>1015</v>
          </cell>
          <cell r="C587">
            <v>-45857.96</v>
          </cell>
          <cell r="D587" t="str">
            <v>205</v>
          </cell>
          <cell r="E587" t="str">
            <v>407</v>
          </cell>
          <cell r="F587">
            <v>0</v>
          </cell>
          <cell r="G587">
            <v>1</v>
          </cell>
          <cell r="H587" t="str">
            <v>2006-01-31</v>
          </cell>
        </row>
        <row r="588">
          <cell r="A588">
            <v>481004</v>
          </cell>
          <cell r="B588">
            <v>1015</v>
          </cell>
          <cell r="C588">
            <v>-18047.77</v>
          </cell>
          <cell r="D588" t="str">
            <v>205</v>
          </cell>
          <cell r="E588" t="str">
            <v>407</v>
          </cell>
          <cell r="F588">
            <v>0</v>
          </cell>
          <cell r="G588">
            <v>1</v>
          </cell>
          <cell r="H588" t="str">
            <v>2006-01-31</v>
          </cell>
        </row>
        <row r="589">
          <cell r="A589">
            <v>481004</v>
          </cell>
          <cell r="B589">
            <v>1015</v>
          </cell>
          <cell r="C589">
            <v>-6035.61</v>
          </cell>
          <cell r="D589" t="str">
            <v>205</v>
          </cell>
          <cell r="E589" t="str">
            <v>407</v>
          </cell>
          <cell r="F589">
            <v>0</v>
          </cell>
          <cell r="G589">
            <v>1</v>
          </cell>
          <cell r="H589" t="str">
            <v>2006-01-31</v>
          </cell>
        </row>
        <row r="590">
          <cell r="A590">
            <v>481004</v>
          </cell>
          <cell r="B590">
            <v>1015</v>
          </cell>
          <cell r="C590">
            <v>-138971.64000000001</v>
          </cell>
          <cell r="D590" t="str">
            <v>205</v>
          </cell>
          <cell r="E590" t="str">
            <v>407</v>
          </cell>
          <cell r="F590">
            <v>0</v>
          </cell>
          <cell r="G590">
            <v>1</v>
          </cell>
          <cell r="H590" t="str">
            <v>2006-01-31</v>
          </cell>
        </row>
        <row r="591">
          <cell r="A591">
            <v>480000</v>
          </cell>
          <cell r="B591">
            <v>1015</v>
          </cell>
          <cell r="C591">
            <v>-142.57</v>
          </cell>
          <cell r="D591" t="str">
            <v>205</v>
          </cell>
          <cell r="E591" t="str">
            <v>408</v>
          </cell>
          <cell r="F591">
            <v>0</v>
          </cell>
          <cell r="G591">
            <v>1</v>
          </cell>
          <cell r="H591" t="str">
            <v>2006-01-31</v>
          </cell>
        </row>
        <row r="592">
          <cell r="A592">
            <v>480000</v>
          </cell>
          <cell r="B592">
            <v>1015</v>
          </cell>
          <cell r="C592">
            <v>-15701.04</v>
          </cell>
          <cell r="D592" t="str">
            <v>205</v>
          </cell>
          <cell r="E592" t="str">
            <v>408</v>
          </cell>
          <cell r="F592">
            <v>0</v>
          </cell>
          <cell r="G592">
            <v>1</v>
          </cell>
          <cell r="H592" t="str">
            <v>2006-01-31</v>
          </cell>
        </row>
        <row r="593">
          <cell r="A593">
            <v>480000</v>
          </cell>
          <cell r="B593">
            <v>1015</v>
          </cell>
          <cell r="C593">
            <v>-617.55999999999995</v>
          </cell>
          <cell r="D593" t="str">
            <v>205</v>
          </cell>
          <cell r="E593" t="str">
            <v>408</v>
          </cell>
          <cell r="F593">
            <v>0</v>
          </cell>
          <cell r="G593">
            <v>1</v>
          </cell>
          <cell r="H593" t="str">
            <v>2006-01-31</v>
          </cell>
        </row>
        <row r="594">
          <cell r="A594">
            <v>480000</v>
          </cell>
          <cell r="B594">
            <v>1015</v>
          </cell>
          <cell r="C594">
            <v>-20018.87</v>
          </cell>
          <cell r="D594" t="str">
            <v>205</v>
          </cell>
          <cell r="E594" t="str">
            <v>408</v>
          </cell>
          <cell r="F594">
            <v>0</v>
          </cell>
          <cell r="G594">
            <v>1</v>
          </cell>
          <cell r="H594" t="str">
            <v>2006-01-31</v>
          </cell>
        </row>
        <row r="595">
          <cell r="A595">
            <v>480000</v>
          </cell>
          <cell r="B595">
            <v>1015</v>
          </cell>
          <cell r="C595">
            <v>-19335.169999999998</v>
          </cell>
          <cell r="D595" t="str">
            <v>205</v>
          </cell>
          <cell r="E595" t="str">
            <v>408</v>
          </cell>
          <cell r="F595">
            <v>0</v>
          </cell>
          <cell r="G595">
            <v>1</v>
          </cell>
          <cell r="H595" t="str">
            <v>2006-01-31</v>
          </cell>
        </row>
        <row r="596">
          <cell r="A596">
            <v>480000</v>
          </cell>
          <cell r="B596">
            <v>1015</v>
          </cell>
          <cell r="C596">
            <v>-248.77</v>
          </cell>
          <cell r="D596" t="str">
            <v>205</v>
          </cell>
          <cell r="E596" t="str">
            <v>408</v>
          </cell>
          <cell r="F596">
            <v>0</v>
          </cell>
          <cell r="G596">
            <v>1</v>
          </cell>
          <cell r="H596" t="str">
            <v>2006-01-31</v>
          </cell>
        </row>
        <row r="597">
          <cell r="A597">
            <v>480000</v>
          </cell>
          <cell r="B597">
            <v>1015</v>
          </cell>
          <cell r="C597">
            <v>-4495.29</v>
          </cell>
          <cell r="D597" t="str">
            <v>205</v>
          </cell>
          <cell r="E597" t="str">
            <v>408</v>
          </cell>
          <cell r="F597">
            <v>0</v>
          </cell>
          <cell r="G597">
            <v>1</v>
          </cell>
          <cell r="H597" t="str">
            <v>2006-01-31</v>
          </cell>
        </row>
        <row r="598">
          <cell r="A598">
            <v>480000</v>
          </cell>
          <cell r="B598">
            <v>1015</v>
          </cell>
          <cell r="C598">
            <v>-60.68</v>
          </cell>
          <cell r="D598" t="str">
            <v>205</v>
          </cell>
          <cell r="E598" t="str">
            <v>408</v>
          </cell>
          <cell r="F598">
            <v>0</v>
          </cell>
          <cell r="G598">
            <v>1</v>
          </cell>
          <cell r="H598" t="str">
            <v>2006-01-31</v>
          </cell>
        </row>
        <row r="599">
          <cell r="A599">
            <v>480000</v>
          </cell>
          <cell r="B599">
            <v>1015</v>
          </cell>
          <cell r="C599">
            <v>-44.4</v>
          </cell>
          <cell r="D599" t="str">
            <v>205</v>
          </cell>
          <cell r="E599" t="str">
            <v>408</v>
          </cell>
          <cell r="F599">
            <v>0</v>
          </cell>
          <cell r="G599">
            <v>1</v>
          </cell>
          <cell r="H599" t="str">
            <v>2006-01-31</v>
          </cell>
        </row>
        <row r="600">
          <cell r="A600">
            <v>480000</v>
          </cell>
          <cell r="B600">
            <v>1015</v>
          </cell>
          <cell r="C600">
            <v>-73.930000000000007</v>
          </cell>
          <cell r="D600" t="str">
            <v>205</v>
          </cell>
          <cell r="E600" t="str">
            <v>408</v>
          </cell>
          <cell r="F600">
            <v>0</v>
          </cell>
          <cell r="G600">
            <v>1</v>
          </cell>
          <cell r="H600" t="str">
            <v>2006-01-31</v>
          </cell>
        </row>
        <row r="601">
          <cell r="A601">
            <v>480000</v>
          </cell>
          <cell r="B601">
            <v>1015</v>
          </cell>
          <cell r="C601">
            <v>-9831.23</v>
          </cell>
          <cell r="D601" t="str">
            <v>205</v>
          </cell>
          <cell r="E601" t="str">
            <v>408</v>
          </cell>
          <cell r="F601">
            <v>0</v>
          </cell>
          <cell r="G601">
            <v>1</v>
          </cell>
          <cell r="H601" t="str">
            <v>2006-01-31</v>
          </cell>
        </row>
        <row r="602">
          <cell r="A602">
            <v>480001</v>
          </cell>
          <cell r="B602">
            <v>1015</v>
          </cell>
          <cell r="C602">
            <v>42896.19</v>
          </cell>
          <cell r="D602" t="str">
            <v>205</v>
          </cell>
          <cell r="E602" t="str">
            <v>408</v>
          </cell>
          <cell r="F602">
            <v>0</v>
          </cell>
          <cell r="G602">
            <v>1</v>
          </cell>
          <cell r="H602" t="str">
            <v>2006-01-31</v>
          </cell>
        </row>
        <row r="603">
          <cell r="A603">
            <v>481004</v>
          </cell>
          <cell r="B603">
            <v>1015</v>
          </cell>
          <cell r="C603">
            <v>2.33</v>
          </cell>
          <cell r="D603" t="str">
            <v>205</v>
          </cell>
          <cell r="E603" t="str">
            <v>408</v>
          </cell>
          <cell r="F603">
            <v>0</v>
          </cell>
          <cell r="G603">
            <v>1</v>
          </cell>
          <cell r="H603" t="str">
            <v>2006-01-31</v>
          </cell>
        </row>
        <row r="604">
          <cell r="A604">
            <v>481004</v>
          </cell>
          <cell r="B604">
            <v>1015</v>
          </cell>
          <cell r="C604">
            <v>-7855.84</v>
          </cell>
          <cell r="D604" t="str">
            <v>205</v>
          </cell>
          <cell r="E604" t="str">
            <v>408</v>
          </cell>
          <cell r="F604">
            <v>0</v>
          </cell>
          <cell r="G604">
            <v>1</v>
          </cell>
          <cell r="H604" t="str">
            <v>2006-01-31</v>
          </cell>
        </row>
        <row r="605">
          <cell r="A605">
            <v>481004</v>
          </cell>
          <cell r="B605">
            <v>1015</v>
          </cell>
          <cell r="C605">
            <v>-870.68</v>
          </cell>
          <cell r="D605" t="str">
            <v>205</v>
          </cell>
          <cell r="E605" t="str">
            <v>408</v>
          </cell>
          <cell r="F605">
            <v>0</v>
          </cell>
          <cell r="G605">
            <v>1</v>
          </cell>
          <cell r="H605" t="str">
            <v>2006-01-31</v>
          </cell>
        </row>
        <row r="606">
          <cell r="A606">
            <v>481004</v>
          </cell>
          <cell r="B606">
            <v>1015</v>
          </cell>
          <cell r="C606">
            <v>-12137.23</v>
          </cell>
          <cell r="D606" t="str">
            <v>205</v>
          </cell>
          <cell r="E606" t="str">
            <v>408</v>
          </cell>
          <cell r="F606">
            <v>0</v>
          </cell>
          <cell r="G606">
            <v>1</v>
          </cell>
          <cell r="H606" t="str">
            <v>2006-01-31</v>
          </cell>
        </row>
        <row r="607">
          <cell r="A607">
            <v>481004</v>
          </cell>
          <cell r="B607">
            <v>1015</v>
          </cell>
          <cell r="C607">
            <v>-11375.89</v>
          </cell>
          <cell r="D607" t="str">
            <v>205</v>
          </cell>
          <cell r="E607" t="str">
            <v>408</v>
          </cell>
          <cell r="F607">
            <v>0</v>
          </cell>
          <cell r="G607">
            <v>1</v>
          </cell>
          <cell r="H607" t="str">
            <v>2006-01-31</v>
          </cell>
        </row>
        <row r="608">
          <cell r="A608">
            <v>481004</v>
          </cell>
          <cell r="B608">
            <v>1015</v>
          </cell>
          <cell r="C608">
            <v>-57.89</v>
          </cell>
          <cell r="D608" t="str">
            <v>205</v>
          </cell>
          <cell r="E608" t="str">
            <v>408</v>
          </cell>
          <cell r="F608">
            <v>0</v>
          </cell>
          <cell r="G608">
            <v>1</v>
          </cell>
          <cell r="H608" t="str">
            <v>2006-01-31</v>
          </cell>
        </row>
        <row r="609">
          <cell r="A609">
            <v>481004</v>
          </cell>
          <cell r="B609">
            <v>1015</v>
          </cell>
          <cell r="C609">
            <v>-270.05</v>
          </cell>
          <cell r="D609" t="str">
            <v>205</v>
          </cell>
          <cell r="E609" t="str">
            <v>408</v>
          </cell>
          <cell r="F609">
            <v>0</v>
          </cell>
          <cell r="G609">
            <v>1</v>
          </cell>
          <cell r="H609" t="str">
            <v>2006-01-31</v>
          </cell>
        </row>
        <row r="610">
          <cell r="A610">
            <v>481004</v>
          </cell>
          <cell r="B610">
            <v>1015</v>
          </cell>
          <cell r="C610">
            <v>-1.22</v>
          </cell>
          <cell r="D610" t="str">
            <v>205</v>
          </cell>
          <cell r="E610" t="str">
            <v>408</v>
          </cell>
          <cell r="F610">
            <v>0</v>
          </cell>
          <cell r="G610">
            <v>1</v>
          </cell>
          <cell r="H610" t="str">
            <v>2006-01-31</v>
          </cell>
        </row>
        <row r="611">
          <cell r="A611">
            <v>481004</v>
          </cell>
          <cell r="B611">
            <v>1015</v>
          </cell>
          <cell r="C611">
            <v>-848.46</v>
          </cell>
          <cell r="D611" t="str">
            <v>205</v>
          </cell>
          <cell r="E611" t="str">
            <v>408</v>
          </cell>
          <cell r="F611">
            <v>0</v>
          </cell>
          <cell r="G611">
            <v>1</v>
          </cell>
          <cell r="H611" t="str">
            <v>2006-01-31</v>
          </cell>
        </row>
        <row r="612">
          <cell r="A612">
            <v>481004</v>
          </cell>
          <cell r="B612">
            <v>1015</v>
          </cell>
          <cell r="C612">
            <v>-1533.75</v>
          </cell>
          <cell r="D612" t="str">
            <v>205</v>
          </cell>
          <cell r="E612" t="str">
            <v>408</v>
          </cell>
          <cell r="F612">
            <v>0</v>
          </cell>
          <cell r="G612">
            <v>1</v>
          </cell>
          <cell r="H612" t="str">
            <v>2006-01-31</v>
          </cell>
        </row>
        <row r="613">
          <cell r="A613">
            <v>480000</v>
          </cell>
          <cell r="B613">
            <v>1015</v>
          </cell>
          <cell r="C613">
            <v>-10874.44</v>
          </cell>
          <cell r="D613" t="str">
            <v>205</v>
          </cell>
          <cell r="E613" t="str">
            <v>453</v>
          </cell>
          <cell r="F613">
            <v>0</v>
          </cell>
          <cell r="G613">
            <v>1</v>
          </cell>
          <cell r="H613" t="str">
            <v>2006-01-31</v>
          </cell>
        </row>
        <row r="614">
          <cell r="A614">
            <v>480000</v>
          </cell>
          <cell r="B614">
            <v>1015</v>
          </cell>
          <cell r="C614">
            <v>-417.51</v>
          </cell>
          <cell r="D614" t="str">
            <v>205</v>
          </cell>
          <cell r="E614" t="str">
            <v>453</v>
          </cell>
          <cell r="F614">
            <v>0</v>
          </cell>
          <cell r="G614">
            <v>1</v>
          </cell>
          <cell r="H614" t="str">
            <v>2006-01-31</v>
          </cell>
        </row>
        <row r="615">
          <cell r="A615">
            <v>480000</v>
          </cell>
          <cell r="B615">
            <v>1015</v>
          </cell>
          <cell r="C615">
            <v>-9991.93</v>
          </cell>
          <cell r="D615" t="str">
            <v>205</v>
          </cell>
          <cell r="E615" t="str">
            <v>453</v>
          </cell>
          <cell r="F615">
            <v>0</v>
          </cell>
          <cell r="G615">
            <v>1</v>
          </cell>
          <cell r="H615" t="str">
            <v>2006-01-31</v>
          </cell>
        </row>
        <row r="616">
          <cell r="A616">
            <v>480000</v>
          </cell>
          <cell r="B616">
            <v>1015</v>
          </cell>
          <cell r="C616">
            <v>-13665.58</v>
          </cell>
          <cell r="D616" t="str">
            <v>205</v>
          </cell>
          <cell r="E616" t="str">
            <v>453</v>
          </cell>
          <cell r="F616">
            <v>0</v>
          </cell>
          <cell r="G616">
            <v>1</v>
          </cell>
          <cell r="H616" t="str">
            <v>2006-01-31</v>
          </cell>
        </row>
        <row r="617">
          <cell r="A617">
            <v>480000</v>
          </cell>
          <cell r="B617">
            <v>1015</v>
          </cell>
          <cell r="C617">
            <v>-23911.81</v>
          </cell>
          <cell r="D617" t="str">
            <v>205</v>
          </cell>
          <cell r="E617" t="str">
            <v>453</v>
          </cell>
          <cell r="F617">
            <v>0</v>
          </cell>
          <cell r="G617">
            <v>1</v>
          </cell>
          <cell r="H617" t="str">
            <v>2006-01-31</v>
          </cell>
        </row>
        <row r="618">
          <cell r="A618">
            <v>480000</v>
          </cell>
          <cell r="B618">
            <v>1015</v>
          </cell>
          <cell r="C618">
            <v>-11689.09</v>
          </cell>
          <cell r="D618" t="str">
            <v>205</v>
          </cell>
          <cell r="E618" t="str">
            <v>453</v>
          </cell>
          <cell r="F618">
            <v>0</v>
          </cell>
          <cell r="G618">
            <v>1</v>
          </cell>
          <cell r="H618" t="str">
            <v>2006-01-31</v>
          </cell>
        </row>
        <row r="619">
          <cell r="A619">
            <v>480000</v>
          </cell>
          <cell r="B619">
            <v>1015</v>
          </cell>
          <cell r="C619">
            <v>-10679.16</v>
          </cell>
          <cell r="D619" t="str">
            <v>205</v>
          </cell>
          <cell r="E619" t="str">
            <v>453</v>
          </cell>
          <cell r="F619">
            <v>0</v>
          </cell>
          <cell r="G619">
            <v>1</v>
          </cell>
          <cell r="H619" t="str">
            <v>2006-01-31</v>
          </cell>
        </row>
        <row r="620">
          <cell r="A620">
            <v>480000</v>
          </cell>
          <cell r="B620">
            <v>1015</v>
          </cell>
          <cell r="C620">
            <v>-217.61</v>
          </cell>
          <cell r="D620" t="str">
            <v>205</v>
          </cell>
          <cell r="E620" t="str">
            <v>453</v>
          </cell>
          <cell r="F620">
            <v>0</v>
          </cell>
          <cell r="G620">
            <v>1</v>
          </cell>
          <cell r="H620" t="str">
            <v>2006-01-31</v>
          </cell>
        </row>
        <row r="621">
          <cell r="A621">
            <v>480000</v>
          </cell>
          <cell r="B621">
            <v>1015</v>
          </cell>
          <cell r="C621">
            <v>-7151.25</v>
          </cell>
          <cell r="D621" t="str">
            <v>205</v>
          </cell>
          <cell r="E621" t="str">
            <v>453</v>
          </cell>
          <cell r="F621">
            <v>0</v>
          </cell>
          <cell r="G621">
            <v>1</v>
          </cell>
          <cell r="H621" t="str">
            <v>2006-01-31</v>
          </cell>
        </row>
        <row r="622">
          <cell r="A622">
            <v>480000</v>
          </cell>
          <cell r="B622">
            <v>1015</v>
          </cell>
          <cell r="C622">
            <v>-346.36</v>
          </cell>
          <cell r="D622" t="str">
            <v>205</v>
          </cell>
          <cell r="E622" t="str">
            <v>453</v>
          </cell>
          <cell r="F622">
            <v>0</v>
          </cell>
          <cell r="G622">
            <v>1</v>
          </cell>
          <cell r="H622" t="str">
            <v>2006-01-31</v>
          </cell>
        </row>
        <row r="623">
          <cell r="A623">
            <v>480000</v>
          </cell>
          <cell r="B623">
            <v>1015</v>
          </cell>
          <cell r="C623">
            <v>-31074.400000000001</v>
          </cell>
          <cell r="D623" t="str">
            <v>205</v>
          </cell>
          <cell r="E623" t="str">
            <v>453</v>
          </cell>
          <cell r="F623">
            <v>0</v>
          </cell>
          <cell r="G623">
            <v>1</v>
          </cell>
          <cell r="H623" t="str">
            <v>2006-01-31</v>
          </cell>
        </row>
        <row r="624">
          <cell r="A624">
            <v>480001</v>
          </cell>
          <cell r="B624">
            <v>1015</v>
          </cell>
          <cell r="C624">
            <v>32469.279999999999</v>
          </cell>
          <cell r="D624" t="str">
            <v>205</v>
          </cell>
          <cell r="E624" t="str">
            <v>453</v>
          </cell>
          <cell r="F624">
            <v>0</v>
          </cell>
          <cell r="G624">
            <v>1</v>
          </cell>
          <cell r="H624" t="str">
            <v>2006-01-31</v>
          </cell>
        </row>
        <row r="625">
          <cell r="A625">
            <v>481004</v>
          </cell>
          <cell r="B625">
            <v>1015</v>
          </cell>
          <cell r="C625">
            <v>-4269.2299999999996</v>
          </cell>
          <cell r="D625" t="str">
            <v>205</v>
          </cell>
          <cell r="E625" t="str">
            <v>453</v>
          </cell>
          <cell r="F625">
            <v>0</v>
          </cell>
          <cell r="G625">
            <v>1</v>
          </cell>
          <cell r="H625" t="str">
            <v>2006-01-31</v>
          </cell>
        </row>
        <row r="626">
          <cell r="A626">
            <v>481004</v>
          </cell>
          <cell r="B626">
            <v>1015</v>
          </cell>
          <cell r="C626">
            <v>-134.94999999999999</v>
          </cell>
          <cell r="D626" t="str">
            <v>205</v>
          </cell>
          <cell r="E626" t="str">
            <v>453</v>
          </cell>
          <cell r="F626">
            <v>0</v>
          </cell>
          <cell r="G626">
            <v>1</v>
          </cell>
          <cell r="H626" t="str">
            <v>2006-01-31</v>
          </cell>
        </row>
        <row r="627">
          <cell r="A627">
            <v>481004</v>
          </cell>
          <cell r="B627">
            <v>1015</v>
          </cell>
          <cell r="C627">
            <v>-11282.41</v>
          </cell>
          <cell r="D627" t="str">
            <v>205</v>
          </cell>
          <cell r="E627" t="str">
            <v>453</v>
          </cell>
          <cell r="F627">
            <v>0</v>
          </cell>
          <cell r="G627">
            <v>1</v>
          </cell>
          <cell r="H627" t="str">
            <v>2006-01-31</v>
          </cell>
        </row>
        <row r="628">
          <cell r="A628">
            <v>481004</v>
          </cell>
          <cell r="B628">
            <v>1015</v>
          </cell>
          <cell r="C628">
            <v>-6419.41</v>
          </cell>
          <cell r="D628" t="str">
            <v>205</v>
          </cell>
          <cell r="E628" t="str">
            <v>453</v>
          </cell>
          <cell r="F628">
            <v>0</v>
          </cell>
          <cell r="G628">
            <v>1</v>
          </cell>
          <cell r="H628" t="str">
            <v>2006-01-31</v>
          </cell>
        </row>
        <row r="629">
          <cell r="A629">
            <v>481004</v>
          </cell>
          <cell r="B629">
            <v>1015</v>
          </cell>
          <cell r="C629">
            <v>-7118.06</v>
          </cell>
          <cell r="D629" t="str">
            <v>205</v>
          </cell>
          <cell r="E629" t="str">
            <v>453</v>
          </cell>
          <cell r="F629">
            <v>0</v>
          </cell>
          <cell r="G629">
            <v>1</v>
          </cell>
          <cell r="H629" t="str">
            <v>2006-01-31</v>
          </cell>
        </row>
        <row r="630">
          <cell r="A630">
            <v>481004</v>
          </cell>
          <cell r="B630">
            <v>1015</v>
          </cell>
          <cell r="C630">
            <v>-2994.66</v>
          </cell>
          <cell r="D630" t="str">
            <v>205</v>
          </cell>
          <cell r="E630" t="str">
            <v>453</v>
          </cell>
          <cell r="F630">
            <v>0</v>
          </cell>
          <cell r="G630">
            <v>1</v>
          </cell>
          <cell r="H630" t="str">
            <v>2006-01-31</v>
          </cell>
        </row>
        <row r="631">
          <cell r="A631">
            <v>481004</v>
          </cell>
          <cell r="B631">
            <v>1015</v>
          </cell>
          <cell r="C631">
            <v>-4507.8</v>
          </cell>
          <cell r="D631" t="str">
            <v>205</v>
          </cell>
          <cell r="E631" t="str">
            <v>453</v>
          </cell>
          <cell r="F631">
            <v>0</v>
          </cell>
          <cell r="G631">
            <v>1</v>
          </cell>
          <cell r="H631" t="str">
            <v>2006-01-31</v>
          </cell>
        </row>
        <row r="632">
          <cell r="A632">
            <v>481004</v>
          </cell>
          <cell r="B632">
            <v>1015</v>
          </cell>
          <cell r="C632">
            <v>-34.94</v>
          </cell>
          <cell r="D632" t="str">
            <v>205</v>
          </cell>
          <cell r="E632" t="str">
            <v>453</v>
          </cell>
          <cell r="F632">
            <v>0</v>
          </cell>
          <cell r="G632">
            <v>1</v>
          </cell>
          <cell r="H632" t="str">
            <v>2006-01-31</v>
          </cell>
        </row>
        <row r="633">
          <cell r="A633">
            <v>481004</v>
          </cell>
          <cell r="B633">
            <v>1015</v>
          </cell>
          <cell r="C633">
            <v>-4624.22</v>
          </cell>
          <cell r="D633" t="str">
            <v>205</v>
          </cell>
          <cell r="E633" t="str">
            <v>453</v>
          </cell>
          <cell r="F633">
            <v>0</v>
          </cell>
          <cell r="G633">
            <v>1</v>
          </cell>
          <cell r="H633" t="str">
            <v>2006-01-31</v>
          </cell>
        </row>
        <row r="634">
          <cell r="A634">
            <v>481004</v>
          </cell>
          <cell r="B634">
            <v>1015</v>
          </cell>
          <cell r="C634">
            <v>-104.56</v>
          </cell>
          <cell r="D634" t="str">
            <v>205</v>
          </cell>
          <cell r="E634" t="str">
            <v>453</v>
          </cell>
          <cell r="F634">
            <v>0</v>
          </cell>
          <cell r="G634">
            <v>1</v>
          </cell>
          <cell r="H634" t="str">
            <v>2006-01-31</v>
          </cell>
        </row>
        <row r="635">
          <cell r="A635">
            <v>481004</v>
          </cell>
          <cell r="B635">
            <v>1015</v>
          </cell>
          <cell r="C635">
            <v>-13059.9</v>
          </cell>
          <cell r="D635" t="str">
            <v>205</v>
          </cell>
          <cell r="E635" t="str">
            <v>453</v>
          </cell>
          <cell r="F635">
            <v>0</v>
          </cell>
          <cell r="G635">
            <v>1</v>
          </cell>
          <cell r="H635" t="str">
            <v>2006-01-31</v>
          </cell>
        </row>
        <row r="636">
          <cell r="A636">
            <v>480000</v>
          </cell>
          <cell r="B636">
            <v>1015</v>
          </cell>
          <cell r="C636">
            <v>-7079.35</v>
          </cell>
          <cell r="D636" t="str">
            <v>205</v>
          </cell>
          <cell r="E636" t="str">
            <v>455</v>
          </cell>
          <cell r="F636">
            <v>0</v>
          </cell>
          <cell r="G636">
            <v>1</v>
          </cell>
          <cell r="H636" t="str">
            <v>2006-01-31</v>
          </cell>
        </row>
        <row r="637">
          <cell r="A637">
            <v>480000</v>
          </cell>
          <cell r="B637">
            <v>1015</v>
          </cell>
          <cell r="C637">
            <v>-151.72999999999999</v>
          </cell>
          <cell r="D637" t="str">
            <v>205</v>
          </cell>
          <cell r="E637" t="str">
            <v>455</v>
          </cell>
          <cell r="F637">
            <v>0</v>
          </cell>
          <cell r="G637">
            <v>1</v>
          </cell>
          <cell r="H637" t="str">
            <v>2006-01-31</v>
          </cell>
        </row>
        <row r="638">
          <cell r="A638">
            <v>480000</v>
          </cell>
          <cell r="B638">
            <v>1015</v>
          </cell>
          <cell r="C638">
            <v>-22.2</v>
          </cell>
          <cell r="D638" t="str">
            <v>205</v>
          </cell>
          <cell r="E638" t="str">
            <v>455</v>
          </cell>
          <cell r="F638">
            <v>0</v>
          </cell>
          <cell r="G638">
            <v>1</v>
          </cell>
          <cell r="H638" t="str">
            <v>2006-01-31</v>
          </cell>
        </row>
        <row r="639">
          <cell r="A639">
            <v>480000</v>
          </cell>
          <cell r="B639">
            <v>1015</v>
          </cell>
          <cell r="C639">
            <v>0</v>
          </cell>
          <cell r="D639" t="str">
            <v>205</v>
          </cell>
          <cell r="E639" t="str">
            <v>455</v>
          </cell>
          <cell r="F639">
            <v>0</v>
          </cell>
          <cell r="G639">
            <v>1</v>
          </cell>
          <cell r="H639" t="str">
            <v>2006-01-31</v>
          </cell>
        </row>
        <row r="640">
          <cell r="A640">
            <v>480000</v>
          </cell>
          <cell r="B640">
            <v>1015</v>
          </cell>
          <cell r="C640">
            <v>-5.68</v>
          </cell>
          <cell r="D640" t="str">
            <v>205</v>
          </cell>
          <cell r="E640" t="str">
            <v>455</v>
          </cell>
          <cell r="F640">
            <v>0</v>
          </cell>
          <cell r="G640">
            <v>1</v>
          </cell>
          <cell r="H640" t="str">
            <v>2006-01-31</v>
          </cell>
        </row>
        <row r="641">
          <cell r="A641">
            <v>480000</v>
          </cell>
          <cell r="B641">
            <v>1015</v>
          </cell>
          <cell r="C641">
            <v>-17.760000000000002</v>
          </cell>
          <cell r="D641" t="str">
            <v>205</v>
          </cell>
          <cell r="E641" t="str">
            <v>455</v>
          </cell>
          <cell r="F641">
            <v>0</v>
          </cell>
          <cell r="G641">
            <v>1</v>
          </cell>
          <cell r="H641" t="str">
            <v>2006-01-31</v>
          </cell>
        </row>
        <row r="642">
          <cell r="A642">
            <v>480001</v>
          </cell>
          <cell r="B642">
            <v>1015</v>
          </cell>
          <cell r="C642">
            <v>12654.68</v>
          </cell>
          <cell r="D642" t="str">
            <v>205</v>
          </cell>
          <cell r="E642" t="str">
            <v>455</v>
          </cell>
          <cell r="F642">
            <v>0</v>
          </cell>
          <cell r="G642">
            <v>1</v>
          </cell>
          <cell r="H642" t="str">
            <v>2006-01-31</v>
          </cell>
        </row>
        <row r="643">
          <cell r="A643">
            <v>481004</v>
          </cell>
          <cell r="B643">
            <v>1015</v>
          </cell>
          <cell r="C643">
            <v>-4905.83</v>
          </cell>
          <cell r="D643" t="str">
            <v>205</v>
          </cell>
          <cell r="E643" t="str">
            <v>455</v>
          </cell>
          <cell r="F643">
            <v>0</v>
          </cell>
          <cell r="G643">
            <v>1</v>
          </cell>
          <cell r="H643" t="str">
            <v>2006-01-31</v>
          </cell>
        </row>
        <row r="644">
          <cell r="A644">
            <v>481004</v>
          </cell>
          <cell r="B644">
            <v>1015</v>
          </cell>
          <cell r="C644">
            <v>-340.03</v>
          </cell>
          <cell r="D644" t="str">
            <v>205</v>
          </cell>
          <cell r="E644" t="str">
            <v>455</v>
          </cell>
          <cell r="F644">
            <v>0</v>
          </cell>
          <cell r="G644">
            <v>1</v>
          </cell>
          <cell r="H644" t="str">
            <v>2006-01-31</v>
          </cell>
        </row>
        <row r="645">
          <cell r="A645">
            <v>481004</v>
          </cell>
          <cell r="B645">
            <v>1015</v>
          </cell>
          <cell r="C645">
            <v>-67.83</v>
          </cell>
          <cell r="D645" t="str">
            <v>205</v>
          </cell>
          <cell r="E645" t="str">
            <v>455</v>
          </cell>
          <cell r="F645">
            <v>0</v>
          </cell>
          <cell r="G645">
            <v>1</v>
          </cell>
          <cell r="H645" t="str">
            <v>2006-01-31</v>
          </cell>
        </row>
        <row r="646">
          <cell r="A646">
            <v>481004</v>
          </cell>
          <cell r="B646">
            <v>1015</v>
          </cell>
          <cell r="C646">
            <v>-23.06</v>
          </cell>
          <cell r="D646" t="str">
            <v>205</v>
          </cell>
          <cell r="E646" t="str">
            <v>455</v>
          </cell>
          <cell r="F646">
            <v>0</v>
          </cell>
          <cell r="G646">
            <v>1</v>
          </cell>
          <cell r="H646" t="str">
            <v>2006-01-31</v>
          </cell>
        </row>
        <row r="647">
          <cell r="A647">
            <v>481004</v>
          </cell>
          <cell r="B647">
            <v>1015</v>
          </cell>
          <cell r="C647">
            <v>-41.21</v>
          </cell>
          <cell r="D647" t="str">
            <v>205</v>
          </cell>
          <cell r="E647" t="str">
            <v>455</v>
          </cell>
          <cell r="F647">
            <v>0</v>
          </cell>
          <cell r="G647">
            <v>1</v>
          </cell>
          <cell r="H647" t="str">
            <v>2006-01-31</v>
          </cell>
        </row>
        <row r="648">
          <cell r="A648">
            <v>481000</v>
          </cell>
          <cell r="B648">
            <v>1015</v>
          </cell>
          <cell r="C648">
            <v>0</v>
          </cell>
          <cell r="D648" t="str">
            <v>210</v>
          </cell>
          <cell r="E648" t="str">
            <v>402</v>
          </cell>
          <cell r="F648">
            <v>0</v>
          </cell>
          <cell r="G648">
            <v>2</v>
          </cell>
          <cell r="H648" t="str">
            <v>2006-02-28</v>
          </cell>
        </row>
        <row r="649">
          <cell r="A649">
            <v>481000</v>
          </cell>
          <cell r="B649">
            <v>1015</v>
          </cell>
          <cell r="C649">
            <v>4980289.62</v>
          </cell>
          <cell r="D649" t="str">
            <v>210</v>
          </cell>
          <cell r="E649" t="str">
            <v>402</v>
          </cell>
          <cell r="F649">
            <v>927877</v>
          </cell>
          <cell r="G649">
            <v>2</v>
          </cell>
          <cell r="H649" t="str">
            <v>2006-02-28</v>
          </cell>
        </row>
        <row r="650">
          <cell r="A650">
            <v>481000</v>
          </cell>
          <cell r="B650">
            <v>1015</v>
          </cell>
          <cell r="C650">
            <v>-4980289.62</v>
          </cell>
          <cell r="D650" t="str">
            <v>210</v>
          </cell>
          <cell r="E650" t="str">
            <v>402</v>
          </cell>
          <cell r="F650">
            <v>-927877</v>
          </cell>
          <cell r="G650">
            <v>2</v>
          </cell>
          <cell r="H650" t="str">
            <v>2006-02-28</v>
          </cell>
        </row>
        <row r="651">
          <cell r="A651">
            <v>481004</v>
          </cell>
          <cell r="B651">
            <v>1015</v>
          </cell>
          <cell r="C651">
            <v>0</v>
          </cell>
          <cell r="D651" t="str">
            <v>210</v>
          </cell>
          <cell r="E651" t="str">
            <v>402</v>
          </cell>
          <cell r="F651">
            <v>0</v>
          </cell>
          <cell r="G651">
            <v>2</v>
          </cell>
          <cell r="H651" t="str">
            <v>2006-02-28</v>
          </cell>
        </row>
        <row r="652">
          <cell r="A652">
            <v>481004</v>
          </cell>
          <cell r="B652">
            <v>1015</v>
          </cell>
          <cell r="C652">
            <v>-4327182.79</v>
          </cell>
          <cell r="D652" t="str">
            <v>210</v>
          </cell>
          <cell r="E652" t="str">
            <v>402</v>
          </cell>
          <cell r="F652">
            <v>-842511</v>
          </cell>
          <cell r="G652">
            <v>2</v>
          </cell>
          <cell r="H652" t="str">
            <v>2006-02-28</v>
          </cell>
        </row>
        <row r="653">
          <cell r="A653">
            <v>481004</v>
          </cell>
          <cell r="B653">
            <v>1015</v>
          </cell>
          <cell r="C653">
            <v>4327182.79</v>
          </cell>
          <cell r="D653" t="str">
            <v>210</v>
          </cell>
          <cell r="E653" t="str">
            <v>402</v>
          </cell>
          <cell r="F653">
            <v>842511</v>
          </cell>
          <cell r="G653">
            <v>2</v>
          </cell>
          <cell r="H653" t="str">
            <v>2006-02-28</v>
          </cell>
        </row>
        <row r="654">
          <cell r="A654">
            <v>481000</v>
          </cell>
          <cell r="B654">
            <v>1015</v>
          </cell>
          <cell r="C654">
            <v>0</v>
          </cell>
          <cell r="D654" t="str">
            <v>210</v>
          </cell>
          <cell r="E654" t="str">
            <v>403</v>
          </cell>
          <cell r="F654">
            <v>0</v>
          </cell>
          <cell r="G654">
            <v>2</v>
          </cell>
          <cell r="H654" t="str">
            <v>2006-02-28</v>
          </cell>
        </row>
        <row r="655">
          <cell r="A655">
            <v>481000</v>
          </cell>
          <cell r="B655">
            <v>1015</v>
          </cell>
          <cell r="C655">
            <v>0</v>
          </cell>
          <cell r="D655" t="str">
            <v>210</v>
          </cell>
          <cell r="E655" t="str">
            <v>403</v>
          </cell>
          <cell r="F655">
            <v>0</v>
          </cell>
          <cell r="G655">
            <v>2</v>
          </cell>
          <cell r="H655" t="str">
            <v>2006-02-28</v>
          </cell>
        </row>
        <row r="656">
          <cell r="A656">
            <v>481000</v>
          </cell>
          <cell r="B656">
            <v>1015</v>
          </cell>
          <cell r="C656">
            <v>0</v>
          </cell>
          <cell r="D656" t="str">
            <v>210</v>
          </cell>
          <cell r="E656" t="str">
            <v>403</v>
          </cell>
          <cell r="F656">
            <v>0</v>
          </cell>
          <cell r="G656">
            <v>2</v>
          </cell>
          <cell r="H656" t="str">
            <v>2006-02-28</v>
          </cell>
        </row>
        <row r="657">
          <cell r="A657">
            <v>481004</v>
          </cell>
          <cell r="B657">
            <v>1015</v>
          </cell>
          <cell r="C657">
            <v>0</v>
          </cell>
          <cell r="D657" t="str">
            <v>210</v>
          </cell>
          <cell r="E657" t="str">
            <v>403</v>
          </cell>
          <cell r="F657">
            <v>0</v>
          </cell>
          <cell r="G657">
            <v>2</v>
          </cell>
          <cell r="H657" t="str">
            <v>2006-02-28</v>
          </cell>
        </row>
        <row r="658">
          <cell r="A658">
            <v>481004</v>
          </cell>
          <cell r="B658">
            <v>1015</v>
          </cell>
          <cell r="C658">
            <v>0</v>
          </cell>
          <cell r="D658" t="str">
            <v>210</v>
          </cell>
          <cell r="E658" t="str">
            <v>403</v>
          </cell>
          <cell r="F658">
            <v>0</v>
          </cell>
          <cell r="G658">
            <v>2</v>
          </cell>
          <cell r="H658" t="str">
            <v>2006-02-28</v>
          </cell>
        </row>
        <row r="659">
          <cell r="A659">
            <v>481004</v>
          </cell>
          <cell r="B659">
            <v>1015</v>
          </cell>
          <cell r="C659">
            <v>0</v>
          </cell>
          <cell r="D659" t="str">
            <v>210</v>
          </cell>
          <cell r="E659" t="str">
            <v>403</v>
          </cell>
          <cell r="F659">
            <v>0</v>
          </cell>
          <cell r="G659">
            <v>2</v>
          </cell>
          <cell r="H659" t="str">
            <v>2006-02-28</v>
          </cell>
        </row>
        <row r="660">
          <cell r="A660">
            <v>481000</v>
          </cell>
          <cell r="B660">
            <v>1015</v>
          </cell>
          <cell r="C660">
            <v>0</v>
          </cell>
          <cell r="D660" t="str">
            <v>210</v>
          </cell>
          <cell r="E660" t="str">
            <v>404</v>
          </cell>
          <cell r="F660">
            <v>0</v>
          </cell>
          <cell r="G660">
            <v>2</v>
          </cell>
          <cell r="H660" t="str">
            <v>2006-02-28</v>
          </cell>
        </row>
        <row r="661">
          <cell r="A661">
            <v>481000</v>
          </cell>
          <cell r="B661">
            <v>1015</v>
          </cell>
          <cell r="C661">
            <v>0</v>
          </cell>
          <cell r="D661" t="str">
            <v>210</v>
          </cell>
          <cell r="E661" t="str">
            <v>404</v>
          </cell>
          <cell r="F661">
            <v>0</v>
          </cell>
          <cell r="G661">
            <v>2</v>
          </cell>
          <cell r="H661" t="str">
            <v>2006-02-28</v>
          </cell>
        </row>
        <row r="662">
          <cell r="A662">
            <v>481000</v>
          </cell>
          <cell r="B662">
            <v>1015</v>
          </cell>
          <cell r="C662">
            <v>0</v>
          </cell>
          <cell r="D662" t="str">
            <v>210</v>
          </cell>
          <cell r="E662" t="str">
            <v>404</v>
          </cell>
          <cell r="F662">
            <v>0</v>
          </cell>
          <cell r="G662">
            <v>2</v>
          </cell>
          <cell r="H662" t="str">
            <v>2006-02-28</v>
          </cell>
        </row>
        <row r="663">
          <cell r="A663">
            <v>481004</v>
          </cell>
          <cell r="B663">
            <v>1015</v>
          </cell>
          <cell r="C663">
            <v>0</v>
          </cell>
          <cell r="D663" t="str">
            <v>210</v>
          </cell>
          <cell r="E663" t="str">
            <v>404</v>
          </cell>
          <cell r="F663">
            <v>0</v>
          </cell>
          <cell r="G663">
            <v>2</v>
          </cell>
          <cell r="H663" t="str">
            <v>2006-02-28</v>
          </cell>
        </row>
        <row r="664">
          <cell r="A664">
            <v>481004</v>
          </cell>
          <cell r="B664">
            <v>1015</v>
          </cell>
          <cell r="C664">
            <v>0</v>
          </cell>
          <cell r="D664" t="str">
            <v>210</v>
          </cell>
          <cell r="E664" t="str">
            <v>404</v>
          </cell>
          <cell r="F664">
            <v>0</v>
          </cell>
          <cell r="G664">
            <v>2</v>
          </cell>
          <cell r="H664" t="str">
            <v>2006-02-28</v>
          </cell>
        </row>
        <row r="665">
          <cell r="A665">
            <v>481004</v>
          </cell>
          <cell r="B665">
            <v>1015</v>
          </cell>
          <cell r="C665">
            <v>0</v>
          </cell>
          <cell r="D665" t="str">
            <v>210</v>
          </cell>
          <cell r="E665" t="str">
            <v>404</v>
          </cell>
          <cell r="F665">
            <v>0</v>
          </cell>
          <cell r="G665">
            <v>2</v>
          </cell>
          <cell r="H665" t="str">
            <v>2006-02-28</v>
          </cell>
        </row>
        <row r="666">
          <cell r="A666">
            <v>480000</v>
          </cell>
          <cell r="B666">
            <v>1015</v>
          </cell>
          <cell r="C666">
            <v>0.01</v>
          </cell>
          <cell r="D666" t="str">
            <v>210</v>
          </cell>
          <cell r="E666" t="str">
            <v>407</v>
          </cell>
          <cell r="F666">
            <v>0</v>
          </cell>
          <cell r="G666">
            <v>2</v>
          </cell>
          <cell r="H666" t="str">
            <v>2006-02-28</v>
          </cell>
        </row>
        <row r="667">
          <cell r="A667">
            <v>480000</v>
          </cell>
          <cell r="B667">
            <v>1015</v>
          </cell>
          <cell r="C667">
            <v>17.47</v>
          </cell>
          <cell r="D667" t="str">
            <v>210</v>
          </cell>
          <cell r="E667" t="str">
            <v>407</v>
          </cell>
          <cell r="F667">
            <v>2</v>
          </cell>
          <cell r="G667">
            <v>2</v>
          </cell>
          <cell r="H667" t="str">
            <v>2006-02-28</v>
          </cell>
        </row>
        <row r="668">
          <cell r="A668">
            <v>480000</v>
          </cell>
          <cell r="B668">
            <v>1015</v>
          </cell>
          <cell r="C668">
            <v>1131.82</v>
          </cell>
          <cell r="D668" t="str">
            <v>210</v>
          </cell>
          <cell r="E668" t="str">
            <v>407</v>
          </cell>
          <cell r="F668">
            <v>162.6</v>
          </cell>
          <cell r="G668">
            <v>2</v>
          </cell>
          <cell r="H668" t="str">
            <v>2006-02-28</v>
          </cell>
        </row>
        <row r="669">
          <cell r="A669">
            <v>480000</v>
          </cell>
          <cell r="B669">
            <v>1015</v>
          </cell>
          <cell r="C669">
            <v>685.28</v>
          </cell>
          <cell r="D669" t="str">
            <v>210</v>
          </cell>
          <cell r="E669" t="str">
            <v>407</v>
          </cell>
          <cell r="F669">
            <v>94.8</v>
          </cell>
          <cell r="G669">
            <v>2</v>
          </cell>
          <cell r="H669" t="str">
            <v>2006-02-28</v>
          </cell>
        </row>
        <row r="670">
          <cell r="A670">
            <v>480000</v>
          </cell>
          <cell r="B670">
            <v>1015</v>
          </cell>
          <cell r="C670">
            <v>263.76</v>
          </cell>
          <cell r="D670" t="str">
            <v>210</v>
          </cell>
          <cell r="E670" t="str">
            <v>407</v>
          </cell>
          <cell r="F670">
            <v>31.4</v>
          </cell>
          <cell r="G670">
            <v>2</v>
          </cell>
          <cell r="H670" t="str">
            <v>2006-02-28</v>
          </cell>
        </row>
        <row r="671">
          <cell r="A671">
            <v>480000</v>
          </cell>
          <cell r="B671">
            <v>1015</v>
          </cell>
          <cell r="C671">
            <v>2029.03</v>
          </cell>
          <cell r="D671" t="str">
            <v>210</v>
          </cell>
          <cell r="E671" t="str">
            <v>407</v>
          </cell>
          <cell r="F671">
            <v>283.7</v>
          </cell>
          <cell r="G671">
            <v>2</v>
          </cell>
          <cell r="H671" t="str">
            <v>2006-02-28</v>
          </cell>
        </row>
        <row r="672">
          <cell r="A672">
            <v>480000</v>
          </cell>
          <cell r="B672">
            <v>1015</v>
          </cell>
          <cell r="C672">
            <v>611.46</v>
          </cell>
          <cell r="D672" t="str">
            <v>210</v>
          </cell>
          <cell r="E672" t="str">
            <v>407</v>
          </cell>
          <cell r="F672">
            <v>88.1</v>
          </cell>
          <cell r="G672">
            <v>2</v>
          </cell>
          <cell r="H672" t="str">
            <v>2006-02-28</v>
          </cell>
        </row>
        <row r="673">
          <cell r="A673">
            <v>480000</v>
          </cell>
          <cell r="B673">
            <v>1015</v>
          </cell>
          <cell r="C673">
            <v>49.79</v>
          </cell>
          <cell r="D673" t="str">
            <v>210</v>
          </cell>
          <cell r="E673" t="str">
            <v>407</v>
          </cell>
          <cell r="F673">
            <v>7.3</v>
          </cell>
          <cell r="G673">
            <v>2</v>
          </cell>
          <cell r="H673" t="str">
            <v>2006-02-28</v>
          </cell>
        </row>
        <row r="674">
          <cell r="A674">
            <v>480001</v>
          </cell>
          <cell r="B674">
            <v>1015</v>
          </cell>
          <cell r="C674">
            <v>-23167.99</v>
          </cell>
          <cell r="D674" t="str">
            <v>210</v>
          </cell>
          <cell r="E674" t="str">
            <v>407</v>
          </cell>
          <cell r="F674">
            <v>-3497</v>
          </cell>
          <cell r="G674">
            <v>2</v>
          </cell>
          <cell r="H674" t="str">
            <v>2006-02-28</v>
          </cell>
        </row>
        <row r="675">
          <cell r="A675">
            <v>481004</v>
          </cell>
          <cell r="B675">
            <v>1015</v>
          </cell>
          <cell r="C675">
            <v>5639.33</v>
          </cell>
          <cell r="D675" t="str">
            <v>210</v>
          </cell>
          <cell r="E675" t="str">
            <v>407</v>
          </cell>
          <cell r="F675">
            <v>915.7</v>
          </cell>
          <cell r="G675">
            <v>2</v>
          </cell>
          <cell r="H675" t="str">
            <v>2006-02-28</v>
          </cell>
        </row>
        <row r="676">
          <cell r="A676">
            <v>481004</v>
          </cell>
          <cell r="B676">
            <v>1015</v>
          </cell>
          <cell r="C676">
            <v>973.45</v>
          </cell>
          <cell r="D676" t="str">
            <v>210</v>
          </cell>
          <cell r="E676" t="str">
            <v>407</v>
          </cell>
          <cell r="F676">
            <v>137.19999999999999</v>
          </cell>
          <cell r="G676">
            <v>2</v>
          </cell>
          <cell r="H676" t="str">
            <v>2006-02-28</v>
          </cell>
        </row>
        <row r="677">
          <cell r="A677">
            <v>481004</v>
          </cell>
          <cell r="B677">
            <v>1015</v>
          </cell>
          <cell r="C677">
            <v>957.26</v>
          </cell>
          <cell r="D677" t="str">
            <v>210</v>
          </cell>
          <cell r="E677" t="str">
            <v>407</v>
          </cell>
          <cell r="F677">
            <v>132.30000000000001</v>
          </cell>
          <cell r="G677">
            <v>2</v>
          </cell>
          <cell r="H677" t="str">
            <v>2006-02-28</v>
          </cell>
        </row>
        <row r="678">
          <cell r="A678">
            <v>481004</v>
          </cell>
          <cell r="B678">
            <v>1015</v>
          </cell>
          <cell r="C678">
            <v>6235.68</v>
          </cell>
          <cell r="D678" t="str">
            <v>210</v>
          </cell>
          <cell r="E678" t="str">
            <v>407</v>
          </cell>
          <cell r="F678">
            <v>1000.5</v>
          </cell>
          <cell r="G678">
            <v>2</v>
          </cell>
          <cell r="H678" t="str">
            <v>2006-02-28</v>
          </cell>
        </row>
        <row r="679">
          <cell r="A679">
            <v>481004</v>
          </cell>
          <cell r="B679">
            <v>1015</v>
          </cell>
          <cell r="C679">
            <v>3011.15</v>
          </cell>
          <cell r="D679" t="str">
            <v>210</v>
          </cell>
          <cell r="E679" t="str">
            <v>407</v>
          </cell>
          <cell r="F679">
            <v>447.4</v>
          </cell>
          <cell r="G679">
            <v>2</v>
          </cell>
          <cell r="H679" t="str">
            <v>2006-02-28</v>
          </cell>
        </row>
        <row r="680">
          <cell r="A680">
            <v>481004</v>
          </cell>
          <cell r="B680">
            <v>1015</v>
          </cell>
          <cell r="C680">
            <v>534.69000000000005</v>
          </cell>
          <cell r="D680" t="str">
            <v>210</v>
          </cell>
          <cell r="E680" t="str">
            <v>407</v>
          </cell>
          <cell r="F680">
            <v>72.2</v>
          </cell>
          <cell r="G680">
            <v>2</v>
          </cell>
          <cell r="H680" t="str">
            <v>2006-02-28</v>
          </cell>
        </row>
        <row r="681">
          <cell r="A681">
            <v>481004</v>
          </cell>
          <cell r="B681">
            <v>1015</v>
          </cell>
          <cell r="C681">
            <v>1027.81</v>
          </cell>
          <cell r="D681" t="str">
            <v>210</v>
          </cell>
          <cell r="E681" t="str">
            <v>407</v>
          </cell>
          <cell r="F681">
            <v>121.9</v>
          </cell>
          <cell r="G681">
            <v>2</v>
          </cell>
          <cell r="H681" t="str">
            <v>2006-02-28</v>
          </cell>
        </row>
        <row r="682">
          <cell r="A682">
            <v>480001</v>
          </cell>
          <cell r="B682">
            <v>1015</v>
          </cell>
          <cell r="C682">
            <v>0</v>
          </cell>
          <cell r="D682" t="str">
            <v>210</v>
          </cell>
          <cell r="E682" t="str">
            <v>408</v>
          </cell>
          <cell r="F682">
            <v>0</v>
          </cell>
          <cell r="G682">
            <v>2</v>
          </cell>
          <cell r="H682" t="str">
            <v>2006-02-28</v>
          </cell>
        </row>
        <row r="683">
          <cell r="A683">
            <v>481002</v>
          </cell>
          <cell r="B683">
            <v>1015</v>
          </cell>
          <cell r="C683">
            <v>0</v>
          </cell>
          <cell r="D683" t="str">
            <v>210</v>
          </cell>
          <cell r="E683" t="str">
            <v>409</v>
          </cell>
          <cell r="F683">
            <v>0</v>
          </cell>
          <cell r="G683">
            <v>2</v>
          </cell>
          <cell r="H683" t="str">
            <v>2006-02-28</v>
          </cell>
        </row>
        <row r="684">
          <cell r="A684">
            <v>481002</v>
          </cell>
          <cell r="B684">
            <v>1015</v>
          </cell>
          <cell r="C684">
            <v>0</v>
          </cell>
          <cell r="D684" t="str">
            <v>210</v>
          </cell>
          <cell r="E684" t="str">
            <v>409</v>
          </cell>
          <cell r="F684">
            <v>0</v>
          </cell>
          <cell r="G684">
            <v>2</v>
          </cell>
          <cell r="H684" t="str">
            <v>2006-02-28</v>
          </cell>
        </row>
        <row r="685">
          <cell r="A685">
            <v>481002</v>
          </cell>
          <cell r="B685">
            <v>1015</v>
          </cell>
          <cell r="C685">
            <v>0</v>
          </cell>
          <cell r="D685" t="str">
            <v>210</v>
          </cell>
          <cell r="E685" t="str">
            <v>409</v>
          </cell>
          <cell r="F685">
            <v>0</v>
          </cell>
          <cell r="G685">
            <v>2</v>
          </cell>
          <cell r="H685" t="str">
            <v>2006-02-28</v>
          </cell>
        </row>
        <row r="686">
          <cell r="A686">
            <v>481002</v>
          </cell>
          <cell r="B686">
            <v>1015</v>
          </cell>
          <cell r="C686">
            <v>0</v>
          </cell>
          <cell r="D686" t="str">
            <v>210</v>
          </cell>
          <cell r="E686" t="str">
            <v>411</v>
          </cell>
          <cell r="F686">
            <v>0</v>
          </cell>
          <cell r="G686">
            <v>2</v>
          </cell>
          <cell r="H686" t="str">
            <v>2006-02-28</v>
          </cell>
        </row>
        <row r="687">
          <cell r="A687">
            <v>481002</v>
          </cell>
          <cell r="B687">
            <v>1015</v>
          </cell>
          <cell r="C687">
            <v>0</v>
          </cell>
          <cell r="D687" t="str">
            <v>210</v>
          </cell>
          <cell r="E687" t="str">
            <v>411</v>
          </cell>
          <cell r="F687">
            <v>0</v>
          </cell>
          <cell r="G687">
            <v>2</v>
          </cell>
          <cell r="H687" t="str">
            <v>2006-02-28</v>
          </cell>
        </row>
        <row r="688">
          <cell r="A688">
            <v>481002</v>
          </cell>
          <cell r="B688">
            <v>1015</v>
          </cell>
          <cell r="C688">
            <v>0</v>
          </cell>
          <cell r="D688" t="str">
            <v>210</v>
          </cell>
          <cell r="E688" t="str">
            <v>411</v>
          </cell>
          <cell r="F688">
            <v>0</v>
          </cell>
          <cell r="G688">
            <v>2</v>
          </cell>
          <cell r="H688" t="str">
            <v>2006-02-28</v>
          </cell>
        </row>
        <row r="689">
          <cell r="A689">
            <v>481005</v>
          </cell>
          <cell r="B689">
            <v>1015</v>
          </cell>
          <cell r="C689">
            <v>0</v>
          </cell>
          <cell r="D689" t="str">
            <v>210</v>
          </cell>
          <cell r="E689" t="str">
            <v>411</v>
          </cell>
          <cell r="F689">
            <v>0</v>
          </cell>
          <cell r="G689">
            <v>2</v>
          </cell>
          <cell r="H689" t="str">
            <v>2006-02-28</v>
          </cell>
        </row>
        <row r="690">
          <cell r="A690">
            <v>481005</v>
          </cell>
          <cell r="B690">
            <v>1015</v>
          </cell>
          <cell r="C690">
            <v>0</v>
          </cell>
          <cell r="D690" t="str">
            <v>210</v>
          </cell>
          <cell r="E690" t="str">
            <v>411</v>
          </cell>
          <cell r="F690">
            <v>0</v>
          </cell>
          <cell r="G690">
            <v>2</v>
          </cell>
          <cell r="H690" t="str">
            <v>2006-02-28</v>
          </cell>
        </row>
        <row r="691">
          <cell r="A691">
            <v>481005</v>
          </cell>
          <cell r="B691">
            <v>1015</v>
          </cell>
          <cell r="C691">
            <v>0</v>
          </cell>
          <cell r="D691" t="str">
            <v>210</v>
          </cell>
          <cell r="E691" t="str">
            <v>411</v>
          </cell>
          <cell r="F691">
            <v>0</v>
          </cell>
          <cell r="G691">
            <v>2</v>
          </cell>
          <cell r="H691" t="str">
            <v>2006-02-28</v>
          </cell>
        </row>
        <row r="692">
          <cell r="A692">
            <v>481002</v>
          </cell>
          <cell r="B692">
            <v>1015</v>
          </cell>
          <cell r="C692">
            <v>0</v>
          </cell>
          <cell r="D692" t="str">
            <v>210</v>
          </cell>
          <cell r="E692" t="str">
            <v>412</v>
          </cell>
          <cell r="F692">
            <v>0</v>
          </cell>
          <cell r="G692">
            <v>2</v>
          </cell>
          <cell r="H692" t="str">
            <v>2006-02-28</v>
          </cell>
        </row>
        <row r="693">
          <cell r="A693">
            <v>481002</v>
          </cell>
          <cell r="B693">
            <v>1015</v>
          </cell>
          <cell r="C693">
            <v>0</v>
          </cell>
          <cell r="D693" t="str">
            <v>210</v>
          </cell>
          <cell r="E693" t="str">
            <v>412</v>
          </cell>
          <cell r="F693">
            <v>0</v>
          </cell>
          <cell r="G693">
            <v>2</v>
          </cell>
          <cell r="H693" t="str">
            <v>2006-02-28</v>
          </cell>
        </row>
        <row r="694">
          <cell r="A694">
            <v>481002</v>
          </cell>
          <cell r="B694">
            <v>1015</v>
          </cell>
          <cell r="C694">
            <v>0</v>
          </cell>
          <cell r="D694" t="str">
            <v>210</v>
          </cell>
          <cell r="E694" t="str">
            <v>412</v>
          </cell>
          <cell r="F694">
            <v>0</v>
          </cell>
          <cell r="G694">
            <v>2</v>
          </cell>
          <cell r="H694" t="str">
            <v>2006-02-28</v>
          </cell>
        </row>
        <row r="695">
          <cell r="A695">
            <v>481002</v>
          </cell>
          <cell r="B695">
            <v>1015</v>
          </cell>
          <cell r="C695">
            <v>0</v>
          </cell>
          <cell r="D695" t="str">
            <v>210</v>
          </cell>
          <cell r="E695" t="str">
            <v>414</v>
          </cell>
          <cell r="F695">
            <v>0</v>
          </cell>
          <cell r="G695">
            <v>2</v>
          </cell>
          <cell r="H695" t="str">
            <v>2006-02-28</v>
          </cell>
        </row>
        <row r="696">
          <cell r="A696">
            <v>481002</v>
          </cell>
          <cell r="B696">
            <v>1015</v>
          </cell>
          <cell r="C696">
            <v>0</v>
          </cell>
          <cell r="D696" t="str">
            <v>210</v>
          </cell>
          <cell r="E696" t="str">
            <v>414</v>
          </cell>
          <cell r="F696">
            <v>0</v>
          </cell>
          <cell r="G696">
            <v>2</v>
          </cell>
          <cell r="H696" t="str">
            <v>2006-02-28</v>
          </cell>
        </row>
        <row r="697">
          <cell r="A697">
            <v>481002</v>
          </cell>
          <cell r="B697">
            <v>1015</v>
          </cell>
          <cell r="C697">
            <v>0</v>
          </cell>
          <cell r="D697" t="str">
            <v>210</v>
          </cell>
          <cell r="E697" t="str">
            <v>414</v>
          </cell>
          <cell r="F697">
            <v>0</v>
          </cell>
          <cell r="G697">
            <v>2</v>
          </cell>
          <cell r="H697" t="str">
            <v>2006-02-28</v>
          </cell>
        </row>
        <row r="698">
          <cell r="A698">
            <v>481005</v>
          </cell>
          <cell r="B698">
            <v>1015</v>
          </cell>
          <cell r="C698">
            <v>0</v>
          </cell>
          <cell r="D698" t="str">
            <v>210</v>
          </cell>
          <cell r="E698" t="str">
            <v>414</v>
          </cell>
          <cell r="F698">
            <v>0</v>
          </cell>
          <cell r="G698">
            <v>2</v>
          </cell>
          <cell r="H698" t="str">
            <v>2006-02-28</v>
          </cell>
        </row>
        <row r="699">
          <cell r="A699">
            <v>481005</v>
          </cell>
          <cell r="B699">
            <v>1015</v>
          </cell>
          <cell r="C699">
            <v>0</v>
          </cell>
          <cell r="D699" t="str">
            <v>210</v>
          </cell>
          <cell r="E699" t="str">
            <v>414</v>
          </cell>
          <cell r="F699">
            <v>0</v>
          </cell>
          <cell r="G699">
            <v>2</v>
          </cell>
          <cell r="H699" t="str">
            <v>2006-02-28</v>
          </cell>
        </row>
        <row r="700">
          <cell r="A700">
            <v>481005</v>
          </cell>
          <cell r="B700">
            <v>1015</v>
          </cell>
          <cell r="C700">
            <v>0</v>
          </cell>
          <cell r="D700" t="str">
            <v>210</v>
          </cell>
          <cell r="E700" t="str">
            <v>414</v>
          </cell>
          <cell r="F700">
            <v>0</v>
          </cell>
          <cell r="G700">
            <v>2</v>
          </cell>
          <cell r="H700" t="str">
            <v>2006-02-28</v>
          </cell>
        </row>
        <row r="701">
          <cell r="A701">
            <v>481000</v>
          </cell>
          <cell r="B701">
            <v>1015</v>
          </cell>
          <cell r="C701">
            <v>0</v>
          </cell>
          <cell r="D701" t="str">
            <v>210</v>
          </cell>
          <cell r="E701" t="str">
            <v>451</v>
          </cell>
          <cell r="F701">
            <v>0</v>
          </cell>
          <cell r="G701">
            <v>2</v>
          </cell>
          <cell r="H701" t="str">
            <v>2006-02-28</v>
          </cell>
        </row>
        <row r="702">
          <cell r="A702">
            <v>481000</v>
          </cell>
          <cell r="B702">
            <v>1015</v>
          </cell>
          <cell r="C702">
            <v>124454.62</v>
          </cell>
          <cell r="D702" t="str">
            <v>210</v>
          </cell>
          <cell r="E702" t="str">
            <v>451</v>
          </cell>
          <cell r="F702">
            <v>20592</v>
          </cell>
          <cell r="G702">
            <v>2</v>
          </cell>
          <cell r="H702" t="str">
            <v>2006-02-28</v>
          </cell>
        </row>
        <row r="703">
          <cell r="A703">
            <v>481000</v>
          </cell>
          <cell r="B703">
            <v>1015</v>
          </cell>
          <cell r="C703">
            <v>-124454.62</v>
          </cell>
          <cell r="D703" t="str">
            <v>210</v>
          </cell>
          <cell r="E703" t="str">
            <v>451</v>
          </cell>
          <cell r="F703">
            <v>-20592</v>
          </cell>
          <cell r="G703">
            <v>2</v>
          </cell>
          <cell r="H703" t="str">
            <v>2006-02-28</v>
          </cell>
        </row>
        <row r="704">
          <cell r="A704">
            <v>481004</v>
          </cell>
          <cell r="B704">
            <v>1015</v>
          </cell>
          <cell r="C704">
            <v>0</v>
          </cell>
          <cell r="D704" t="str">
            <v>210</v>
          </cell>
          <cell r="E704" t="str">
            <v>451</v>
          </cell>
          <cell r="F704">
            <v>0</v>
          </cell>
          <cell r="G704">
            <v>2</v>
          </cell>
          <cell r="H704" t="str">
            <v>2006-02-28</v>
          </cell>
        </row>
        <row r="705">
          <cell r="A705">
            <v>481004</v>
          </cell>
          <cell r="B705">
            <v>1015</v>
          </cell>
          <cell r="C705">
            <v>-13438.52</v>
          </cell>
          <cell r="D705" t="str">
            <v>210</v>
          </cell>
          <cell r="E705" t="str">
            <v>451</v>
          </cell>
          <cell r="F705">
            <v>-2125</v>
          </cell>
          <cell r="G705">
            <v>2</v>
          </cell>
          <cell r="H705" t="str">
            <v>2006-02-28</v>
          </cell>
        </row>
        <row r="706">
          <cell r="A706">
            <v>481004</v>
          </cell>
          <cell r="B706">
            <v>1015</v>
          </cell>
          <cell r="C706">
            <v>13438.52</v>
          </cell>
          <cell r="D706" t="str">
            <v>210</v>
          </cell>
          <cell r="E706" t="str">
            <v>451</v>
          </cell>
          <cell r="F706">
            <v>2125</v>
          </cell>
          <cell r="G706">
            <v>2</v>
          </cell>
          <cell r="H706" t="str">
            <v>2006-02-28</v>
          </cell>
        </row>
        <row r="707">
          <cell r="A707">
            <v>480001</v>
          </cell>
          <cell r="B707">
            <v>1015</v>
          </cell>
          <cell r="C707">
            <v>-11147.89</v>
          </cell>
          <cell r="D707" t="str">
            <v>210</v>
          </cell>
          <cell r="E707" t="str">
            <v>453</v>
          </cell>
          <cell r="F707">
            <v>-1822</v>
          </cell>
          <cell r="G707">
            <v>2</v>
          </cell>
          <cell r="H707" t="str">
            <v>2006-02-28</v>
          </cell>
        </row>
        <row r="708">
          <cell r="A708">
            <v>481004</v>
          </cell>
          <cell r="B708">
            <v>1015</v>
          </cell>
          <cell r="C708">
            <v>3660.24</v>
          </cell>
          <cell r="D708" t="str">
            <v>210</v>
          </cell>
          <cell r="E708" t="str">
            <v>453</v>
          </cell>
          <cell r="F708">
            <v>591.4</v>
          </cell>
          <cell r="G708">
            <v>2</v>
          </cell>
          <cell r="H708" t="str">
            <v>2006-02-28</v>
          </cell>
        </row>
        <row r="709">
          <cell r="A709">
            <v>481004</v>
          </cell>
          <cell r="B709">
            <v>1015</v>
          </cell>
          <cell r="C709">
            <v>7487.65</v>
          </cell>
          <cell r="D709" t="str">
            <v>210</v>
          </cell>
          <cell r="E709" t="str">
            <v>453</v>
          </cell>
          <cell r="F709">
            <v>1230.5</v>
          </cell>
          <cell r="G709">
            <v>2</v>
          </cell>
          <cell r="H709" t="str">
            <v>2006-02-28</v>
          </cell>
        </row>
        <row r="710">
          <cell r="A710">
            <v>480001</v>
          </cell>
          <cell r="B710">
            <v>1015</v>
          </cell>
          <cell r="C710">
            <v>0</v>
          </cell>
          <cell r="D710" t="str">
            <v>210</v>
          </cell>
          <cell r="E710" t="str">
            <v>455</v>
          </cell>
          <cell r="F710">
            <v>0</v>
          </cell>
          <cell r="G710">
            <v>2</v>
          </cell>
          <cell r="H710" t="str">
            <v>2006-02-28</v>
          </cell>
        </row>
        <row r="711">
          <cell r="A711">
            <v>481002</v>
          </cell>
          <cell r="B711">
            <v>1015</v>
          </cell>
          <cell r="C711">
            <v>0</v>
          </cell>
          <cell r="D711" t="str">
            <v>210</v>
          </cell>
          <cell r="E711" t="str">
            <v>456</v>
          </cell>
          <cell r="F711">
            <v>0</v>
          </cell>
          <cell r="G711">
            <v>2</v>
          </cell>
          <cell r="H711" t="str">
            <v>2006-02-28</v>
          </cell>
        </row>
        <row r="712">
          <cell r="A712">
            <v>481002</v>
          </cell>
          <cell r="B712">
            <v>1015</v>
          </cell>
          <cell r="C712">
            <v>0</v>
          </cell>
          <cell r="D712" t="str">
            <v>210</v>
          </cell>
          <cell r="E712" t="str">
            <v>456</v>
          </cell>
          <cell r="F712">
            <v>0</v>
          </cell>
          <cell r="G712">
            <v>2</v>
          </cell>
          <cell r="H712" t="str">
            <v>2006-02-28</v>
          </cell>
        </row>
        <row r="713">
          <cell r="A713">
            <v>481002</v>
          </cell>
          <cell r="B713">
            <v>1015</v>
          </cell>
          <cell r="C713">
            <v>0</v>
          </cell>
          <cell r="D713" t="str">
            <v>210</v>
          </cell>
          <cell r="E713" t="str">
            <v>456</v>
          </cell>
          <cell r="F713">
            <v>0</v>
          </cell>
          <cell r="G713">
            <v>2</v>
          </cell>
          <cell r="H713" t="str">
            <v>2006-02-28</v>
          </cell>
        </row>
        <row r="714">
          <cell r="A714">
            <v>481002</v>
          </cell>
          <cell r="B714">
            <v>1015</v>
          </cell>
          <cell r="C714">
            <v>0</v>
          </cell>
          <cell r="D714" t="str">
            <v>210</v>
          </cell>
          <cell r="E714" t="str">
            <v>457</v>
          </cell>
          <cell r="F714">
            <v>0</v>
          </cell>
          <cell r="G714">
            <v>2</v>
          </cell>
          <cell r="H714" t="str">
            <v>2006-02-28</v>
          </cell>
        </row>
        <row r="715">
          <cell r="A715">
            <v>481002</v>
          </cell>
          <cell r="B715">
            <v>1015</v>
          </cell>
          <cell r="C715">
            <v>0</v>
          </cell>
          <cell r="D715" t="str">
            <v>210</v>
          </cell>
          <cell r="E715" t="str">
            <v>457</v>
          </cell>
          <cell r="F715">
            <v>0</v>
          </cell>
          <cell r="G715">
            <v>2</v>
          </cell>
          <cell r="H715" t="str">
            <v>2006-02-28</v>
          </cell>
        </row>
        <row r="716">
          <cell r="A716">
            <v>481002</v>
          </cell>
          <cell r="B716">
            <v>1015</v>
          </cell>
          <cell r="C716">
            <v>0</v>
          </cell>
          <cell r="D716" t="str">
            <v>210</v>
          </cell>
          <cell r="E716" t="str">
            <v>457</v>
          </cell>
          <cell r="F716">
            <v>0</v>
          </cell>
          <cell r="G716">
            <v>2</v>
          </cell>
          <cell r="H716" t="str">
            <v>2006-02-28</v>
          </cell>
        </row>
        <row r="717">
          <cell r="A717">
            <v>481005</v>
          </cell>
          <cell r="B717">
            <v>1015</v>
          </cell>
          <cell r="C717">
            <v>0</v>
          </cell>
          <cell r="D717" t="str">
            <v>210</v>
          </cell>
          <cell r="E717" t="str">
            <v>457</v>
          </cell>
          <cell r="F717">
            <v>0</v>
          </cell>
          <cell r="G717">
            <v>2</v>
          </cell>
          <cell r="H717" t="str">
            <v>2006-02-28</v>
          </cell>
        </row>
        <row r="718">
          <cell r="A718">
            <v>481005</v>
          </cell>
          <cell r="B718">
            <v>1015</v>
          </cell>
          <cell r="C718">
            <v>0</v>
          </cell>
          <cell r="D718" t="str">
            <v>210</v>
          </cell>
          <cell r="E718" t="str">
            <v>457</v>
          </cell>
          <cell r="F718">
            <v>0</v>
          </cell>
          <cell r="G718">
            <v>2</v>
          </cell>
          <cell r="H718" t="str">
            <v>2006-02-28</v>
          </cell>
        </row>
        <row r="719">
          <cell r="A719">
            <v>481005</v>
          </cell>
          <cell r="B719">
            <v>1015</v>
          </cell>
          <cell r="C719">
            <v>0</v>
          </cell>
          <cell r="D719" t="str">
            <v>210</v>
          </cell>
          <cell r="E719" t="str">
            <v>457</v>
          </cell>
          <cell r="F719">
            <v>0</v>
          </cell>
          <cell r="G719">
            <v>2</v>
          </cell>
          <cell r="H719" t="str">
            <v>2006-02-28</v>
          </cell>
        </row>
        <row r="720">
          <cell r="A720">
            <v>481000</v>
          </cell>
          <cell r="B720">
            <v>1015</v>
          </cell>
          <cell r="C720">
            <v>0</v>
          </cell>
          <cell r="D720" t="str">
            <v>204</v>
          </cell>
          <cell r="E720" t="str">
            <v>402</v>
          </cell>
          <cell r="F720">
            <v>0</v>
          </cell>
          <cell r="G720">
            <v>2</v>
          </cell>
          <cell r="H720" t="str">
            <v>2006-02-28</v>
          </cell>
        </row>
        <row r="721">
          <cell r="A721">
            <v>481000</v>
          </cell>
          <cell r="B721">
            <v>1015</v>
          </cell>
          <cell r="C721">
            <v>1847966.95</v>
          </cell>
          <cell r="D721" t="str">
            <v>204</v>
          </cell>
          <cell r="E721" t="str">
            <v>402</v>
          </cell>
          <cell r="F721">
            <v>0</v>
          </cell>
          <cell r="G721">
            <v>2</v>
          </cell>
          <cell r="H721" t="str">
            <v>2006-02-28</v>
          </cell>
        </row>
        <row r="722">
          <cell r="A722">
            <v>481000</v>
          </cell>
          <cell r="B722">
            <v>1015</v>
          </cell>
          <cell r="C722">
            <v>-276372.34999999998</v>
          </cell>
          <cell r="D722" t="str">
            <v>204</v>
          </cell>
          <cell r="E722" t="str">
            <v>402</v>
          </cell>
          <cell r="F722">
            <v>0</v>
          </cell>
          <cell r="G722">
            <v>2</v>
          </cell>
          <cell r="H722" t="str">
            <v>2006-02-28</v>
          </cell>
        </row>
        <row r="723">
          <cell r="A723">
            <v>481000</v>
          </cell>
          <cell r="B723">
            <v>1015</v>
          </cell>
          <cell r="C723">
            <v>-10517.93</v>
          </cell>
          <cell r="D723" t="str">
            <v>204</v>
          </cell>
          <cell r="E723" t="str">
            <v>402</v>
          </cell>
          <cell r="F723">
            <v>0</v>
          </cell>
          <cell r="G723">
            <v>2</v>
          </cell>
          <cell r="H723" t="str">
            <v>2006-02-28</v>
          </cell>
        </row>
        <row r="724">
          <cell r="A724">
            <v>481000</v>
          </cell>
          <cell r="B724">
            <v>1015</v>
          </cell>
          <cell r="C724">
            <v>-28178.32</v>
          </cell>
          <cell r="D724" t="str">
            <v>204</v>
          </cell>
          <cell r="E724" t="str">
            <v>402</v>
          </cell>
          <cell r="F724">
            <v>0</v>
          </cell>
          <cell r="G724">
            <v>2</v>
          </cell>
          <cell r="H724" t="str">
            <v>2006-02-28</v>
          </cell>
        </row>
        <row r="725">
          <cell r="A725">
            <v>481000</v>
          </cell>
          <cell r="B725">
            <v>1015</v>
          </cell>
          <cell r="C725">
            <v>-323198.43</v>
          </cell>
          <cell r="D725" t="str">
            <v>204</v>
          </cell>
          <cell r="E725" t="str">
            <v>402</v>
          </cell>
          <cell r="F725">
            <v>0</v>
          </cell>
          <cell r="G725">
            <v>2</v>
          </cell>
          <cell r="H725" t="str">
            <v>2006-02-28</v>
          </cell>
        </row>
        <row r="726">
          <cell r="A726">
            <v>481000</v>
          </cell>
          <cell r="B726">
            <v>1015</v>
          </cell>
          <cell r="C726">
            <v>-391823.75</v>
          </cell>
          <cell r="D726" t="str">
            <v>204</v>
          </cell>
          <cell r="E726" t="str">
            <v>402</v>
          </cell>
          <cell r="F726">
            <v>0</v>
          </cell>
          <cell r="G726">
            <v>2</v>
          </cell>
          <cell r="H726" t="str">
            <v>2006-02-28</v>
          </cell>
        </row>
        <row r="727">
          <cell r="A727">
            <v>481000</v>
          </cell>
          <cell r="B727">
            <v>1015</v>
          </cell>
          <cell r="C727">
            <v>-489457</v>
          </cell>
          <cell r="D727" t="str">
            <v>204</v>
          </cell>
          <cell r="E727" t="str">
            <v>402</v>
          </cell>
          <cell r="F727">
            <v>0</v>
          </cell>
          <cell r="G727">
            <v>2</v>
          </cell>
          <cell r="H727" t="str">
            <v>2006-02-28</v>
          </cell>
        </row>
        <row r="728">
          <cell r="A728">
            <v>481000</v>
          </cell>
          <cell r="B728">
            <v>1015</v>
          </cell>
          <cell r="C728">
            <v>-121204.8</v>
          </cell>
          <cell r="D728" t="str">
            <v>204</v>
          </cell>
          <cell r="E728" t="str">
            <v>402</v>
          </cell>
          <cell r="F728">
            <v>0</v>
          </cell>
          <cell r="G728">
            <v>2</v>
          </cell>
          <cell r="H728" t="str">
            <v>2006-02-28</v>
          </cell>
        </row>
        <row r="729">
          <cell r="A729">
            <v>481000</v>
          </cell>
          <cell r="B729">
            <v>1015</v>
          </cell>
          <cell r="C729">
            <v>-76730.98</v>
          </cell>
          <cell r="D729" t="str">
            <v>204</v>
          </cell>
          <cell r="E729" t="str">
            <v>402</v>
          </cell>
          <cell r="F729">
            <v>0</v>
          </cell>
          <cell r="G729">
            <v>2</v>
          </cell>
          <cell r="H729" t="str">
            <v>2006-02-28</v>
          </cell>
        </row>
        <row r="730">
          <cell r="A730">
            <v>481000</v>
          </cell>
          <cell r="B730">
            <v>1015</v>
          </cell>
          <cell r="C730">
            <v>-73693.2</v>
          </cell>
          <cell r="D730" t="str">
            <v>204</v>
          </cell>
          <cell r="E730" t="str">
            <v>402</v>
          </cell>
          <cell r="F730">
            <v>0</v>
          </cell>
          <cell r="G730">
            <v>2</v>
          </cell>
          <cell r="H730" t="str">
            <v>2006-02-28</v>
          </cell>
        </row>
        <row r="731">
          <cell r="A731">
            <v>481000</v>
          </cell>
          <cell r="B731">
            <v>1015</v>
          </cell>
          <cell r="C731">
            <v>-105502.5</v>
          </cell>
          <cell r="D731" t="str">
            <v>204</v>
          </cell>
          <cell r="E731" t="str">
            <v>402</v>
          </cell>
          <cell r="F731">
            <v>0</v>
          </cell>
          <cell r="G731">
            <v>2</v>
          </cell>
          <cell r="H731" t="str">
            <v>2006-02-28</v>
          </cell>
        </row>
        <row r="732">
          <cell r="A732">
            <v>481000</v>
          </cell>
          <cell r="B732">
            <v>1015</v>
          </cell>
          <cell r="C732">
            <v>-68993.759999999995</v>
          </cell>
          <cell r="D732" t="str">
            <v>204</v>
          </cell>
          <cell r="E732" t="str">
            <v>402</v>
          </cell>
          <cell r="F732">
            <v>0</v>
          </cell>
          <cell r="G732">
            <v>2</v>
          </cell>
          <cell r="H732" t="str">
            <v>2006-02-28</v>
          </cell>
        </row>
        <row r="733">
          <cell r="A733">
            <v>481000</v>
          </cell>
          <cell r="B733">
            <v>1015</v>
          </cell>
          <cell r="C733">
            <v>-78566.289999999994</v>
          </cell>
          <cell r="D733" t="str">
            <v>204</v>
          </cell>
          <cell r="E733" t="str">
            <v>402</v>
          </cell>
          <cell r="F733">
            <v>0</v>
          </cell>
          <cell r="G733">
            <v>2</v>
          </cell>
          <cell r="H733" t="str">
            <v>2006-02-28</v>
          </cell>
        </row>
        <row r="734">
          <cell r="A734">
            <v>481000</v>
          </cell>
          <cell r="B734">
            <v>1015</v>
          </cell>
          <cell r="C734">
            <v>-185531.44</v>
          </cell>
          <cell r="D734" t="str">
            <v>204</v>
          </cell>
          <cell r="E734" t="str">
            <v>402</v>
          </cell>
          <cell r="F734">
            <v>0</v>
          </cell>
          <cell r="G734">
            <v>2</v>
          </cell>
          <cell r="H734" t="str">
            <v>2006-02-28</v>
          </cell>
        </row>
        <row r="735">
          <cell r="A735">
            <v>481000</v>
          </cell>
          <cell r="B735">
            <v>1015</v>
          </cell>
          <cell r="C735">
            <v>-7.44</v>
          </cell>
          <cell r="D735" t="str">
            <v>204</v>
          </cell>
          <cell r="E735" t="str">
            <v>402</v>
          </cell>
          <cell r="F735">
            <v>0</v>
          </cell>
          <cell r="G735">
            <v>2</v>
          </cell>
          <cell r="H735" t="str">
            <v>2006-02-28</v>
          </cell>
        </row>
        <row r="736">
          <cell r="A736">
            <v>481004</v>
          </cell>
          <cell r="B736">
            <v>1015</v>
          </cell>
          <cell r="C736">
            <v>0</v>
          </cell>
          <cell r="D736" t="str">
            <v>204</v>
          </cell>
          <cell r="E736" t="str">
            <v>402</v>
          </cell>
          <cell r="F736">
            <v>0</v>
          </cell>
          <cell r="G736">
            <v>2</v>
          </cell>
          <cell r="H736" t="str">
            <v>2006-02-28</v>
          </cell>
        </row>
        <row r="737">
          <cell r="A737">
            <v>481004</v>
          </cell>
          <cell r="B737">
            <v>1015</v>
          </cell>
          <cell r="C737">
            <v>2558429.36</v>
          </cell>
          <cell r="D737" t="str">
            <v>204</v>
          </cell>
          <cell r="E737" t="str">
            <v>402</v>
          </cell>
          <cell r="F737">
            <v>0</v>
          </cell>
          <cell r="G737">
            <v>2</v>
          </cell>
          <cell r="H737" t="str">
            <v>2006-02-28</v>
          </cell>
        </row>
        <row r="738">
          <cell r="A738">
            <v>481004</v>
          </cell>
          <cell r="B738">
            <v>1015</v>
          </cell>
          <cell r="C738">
            <v>-4716987.3499999996</v>
          </cell>
          <cell r="D738" t="str">
            <v>204</v>
          </cell>
          <cell r="E738" t="str">
            <v>402</v>
          </cell>
          <cell r="F738">
            <v>0</v>
          </cell>
          <cell r="G738">
            <v>2</v>
          </cell>
          <cell r="H738" t="str">
            <v>2006-02-28</v>
          </cell>
        </row>
        <row r="739">
          <cell r="A739">
            <v>481004</v>
          </cell>
          <cell r="B739">
            <v>1015</v>
          </cell>
          <cell r="C739">
            <v>-70530.429999999993</v>
          </cell>
          <cell r="D739" t="str">
            <v>204</v>
          </cell>
          <cell r="E739" t="str">
            <v>402</v>
          </cell>
          <cell r="F739">
            <v>0</v>
          </cell>
          <cell r="G739">
            <v>2</v>
          </cell>
          <cell r="H739" t="str">
            <v>2006-02-28</v>
          </cell>
        </row>
        <row r="740">
          <cell r="A740">
            <v>481004</v>
          </cell>
          <cell r="B740">
            <v>1015</v>
          </cell>
          <cell r="C740">
            <v>-48060.4</v>
          </cell>
          <cell r="D740" t="str">
            <v>204</v>
          </cell>
          <cell r="E740" t="str">
            <v>402</v>
          </cell>
          <cell r="F740">
            <v>0</v>
          </cell>
          <cell r="G740">
            <v>2</v>
          </cell>
          <cell r="H740" t="str">
            <v>2006-02-28</v>
          </cell>
        </row>
        <row r="741">
          <cell r="A741">
            <v>481004</v>
          </cell>
          <cell r="B741">
            <v>1015</v>
          </cell>
          <cell r="C741">
            <v>-237268.32</v>
          </cell>
          <cell r="D741" t="str">
            <v>204</v>
          </cell>
          <cell r="E741" t="str">
            <v>402</v>
          </cell>
          <cell r="F741">
            <v>0</v>
          </cell>
          <cell r="G741">
            <v>2</v>
          </cell>
          <cell r="H741" t="str">
            <v>2006-02-28</v>
          </cell>
        </row>
        <row r="742">
          <cell r="A742">
            <v>481004</v>
          </cell>
          <cell r="B742">
            <v>1015</v>
          </cell>
          <cell r="C742">
            <v>-1258572.68</v>
          </cell>
          <cell r="D742" t="str">
            <v>204</v>
          </cell>
          <cell r="E742" t="str">
            <v>402</v>
          </cell>
          <cell r="F742">
            <v>0</v>
          </cell>
          <cell r="G742">
            <v>2</v>
          </cell>
          <cell r="H742" t="str">
            <v>2006-02-28</v>
          </cell>
        </row>
        <row r="743">
          <cell r="A743">
            <v>481004</v>
          </cell>
          <cell r="B743">
            <v>1015</v>
          </cell>
          <cell r="C743">
            <v>-439719.11</v>
          </cell>
          <cell r="D743" t="str">
            <v>204</v>
          </cell>
          <cell r="E743" t="str">
            <v>402</v>
          </cell>
          <cell r="F743">
            <v>0</v>
          </cell>
          <cell r="G743">
            <v>2</v>
          </cell>
          <cell r="H743" t="str">
            <v>2006-02-28</v>
          </cell>
        </row>
        <row r="744">
          <cell r="A744">
            <v>481004</v>
          </cell>
          <cell r="B744">
            <v>1015</v>
          </cell>
          <cell r="C744">
            <v>-210912.9</v>
          </cell>
          <cell r="D744" t="str">
            <v>204</v>
          </cell>
          <cell r="E744" t="str">
            <v>402</v>
          </cell>
          <cell r="F744">
            <v>0</v>
          </cell>
          <cell r="G744">
            <v>2</v>
          </cell>
          <cell r="H744" t="str">
            <v>2006-02-28</v>
          </cell>
        </row>
        <row r="745">
          <cell r="A745">
            <v>481004</v>
          </cell>
          <cell r="B745">
            <v>1015</v>
          </cell>
          <cell r="C745">
            <v>-62622.26</v>
          </cell>
          <cell r="D745" t="str">
            <v>204</v>
          </cell>
          <cell r="E745" t="str">
            <v>402</v>
          </cell>
          <cell r="F745">
            <v>0</v>
          </cell>
          <cell r="G745">
            <v>2</v>
          </cell>
          <cell r="H745" t="str">
            <v>2006-02-28</v>
          </cell>
        </row>
        <row r="746">
          <cell r="A746">
            <v>481004</v>
          </cell>
          <cell r="B746">
            <v>1015</v>
          </cell>
          <cell r="C746">
            <v>-179273.13</v>
          </cell>
          <cell r="D746" t="str">
            <v>204</v>
          </cell>
          <cell r="E746" t="str">
            <v>402</v>
          </cell>
          <cell r="F746">
            <v>0</v>
          </cell>
          <cell r="G746">
            <v>2</v>
          </cell>
          <cell r="H746" t="str">
            <v>2006-02-28</v>
          </cell>
        </row>
        <row r="747">
          <cell r="A747">
            <v>481004</v>
          </cell>
          <cell r="B747">
            <v>1015</v>
          </cell>
          <cell r="C747">
            <v>-237035</v>
          </cell>
          <cell r="D747" t="str">
            <v>204</v>
          </cell>
          <cell r="E747" t="str">
            <v>402</v>
          </cell>
          <cell r="F747">
            <v>0</v>
          </cell>
          <cell r="G747">
            <v>2</v>
          </cell>
          <cell r="H747" t="str">
            <v>2006-02-28</v>
          </cell>
        </row>
        <row r="748">
          <cell r="A748">
            <v>481004</v>
          </cell>
          <cell r="B748">
            <v>1015</v>
          </cell>
          <cell r="C748">
            <v>-228327.56</v>
          </cell>
          <cell r="D748" t="str">
            <v>204</v>
          </cell>
          <cell r="E748" t="str">
            <v>402</v>
          </cell>
          <cell r="F748">
            <v>0</v>
          </cell>
          <cell r="G748">
            <v>2</v>
          </cell>
          <cell r="H748" t="str">
            <v>2006-02-28</v>
          </cell>
        </row>
        <row r="749">
          <cell r="A749">
            <v>481004</v>
          </cell>
          <cell r="B749">
            <v>1015</v>
          </cell>
          <cell r="C749">
            <v>-371422.81</v>
          </cell>
          <cell r="D749" t="str">
            <v>204</v>
          </cell>
          <cell r="E749" t="str">
            <v>402</v>
          </cell>
          <cell r="F749">
            <v>0</v>
          </cell>
          <cell r="G749">
            <v>2</v>
          </cell>
          <cell r="H749" t="str">
            <v>2006-02-28</v>
          </cell>
        </row>
        <row r="750">
          <cell r="A750">
            <v>481004</v>
          </cell>
          <cell r="B750">
            <v>1015</v>
          </cell>
          <cell r="C750">
            <v>-225027.15</v>
          </cell>
          <cell r="D750" t="str">
            <v>204</v>
          </cell>
          <cell r="E750" t="str">
            <v>402</v>
          </cell>
          <cell r="F750">
            <v>0</v>
          </cell>
          <cell r="G750">
            <v>2</v>
          </cell>
          <cell r="H750" t="str">
            <v>2006-02-28</v>
          </cell>
        </row>
        <row r="751">
          <cell r="A751">
            <v>481004</v>
          </cell>
          <cell r="B751">
            <v>1015</v>
          </cell>
          <cell r="C751">
            <v>-46359.64</v>
          </cell>
          <cell r="D751" t="str">
            <v>204</v>
          </cell>
          <cell r="E751" t="str">
            <v>402</v>
          </cell>
          <cell r="F751">
            <v>0</v>
          </cell>
          <cell r="G751">
            <v>2</v>
          </cell>
          <cell r="H751" t="str">
            <v>2006-02-28</v>
          </cell>
        </row>
        <row r="752">
          <cell r="A752">
            <v>481004</v>
          </cell>
          <cell r="B752">
            <v>1015</v>
          </cell>
          <cell r="C752">
            <v>-13163.22</v>
          </cell>
          <cell r="D752" t="str">
            <v>204</v>
          </cell>
          <cell r="E752" t="str">
            <v>402</v>
          </cell>
          <cell r="F752">
            <v>0</v>
          </cell>
          <cell r="G752">
            <v>2</v>
          </cell>
          <cell r="H752" t="str">
            <v>2006-02-28</v>
          </cell>
        </row>
        <row r="753">
          <cell r="A753">
            <v>481000</v>
          </cell>
          <cell r="B753">
            <v>1015</v>
          </cell>
          <cell r="C753">
            <v>0</v>
          </cell>
          <cell r="D753" t="str">
            <v>204</v>
          </cell>
          <cell r="E753" t="str">
            <v>403</v>
          </cell>
          <cell r="F753">
            <v>0</v>
          </cell>
          <cell r="G753">
            <v>2</v>
          </cell>
          <cell r="H753" t="str">
            <v>2006-02-28</v>
          </cell>
        </row>
        <row r="754">
          <cell r="A754">
            <v>481000</v>
          </cell>
          <cell r="B754">
            <v>1015</v>
          </cell>
          <cell r="C754">
            <v>0</v>
          </cell>
          <cell r="D754" t="str">
            <v>204</v>
          </cell>
          <cell r="E754" t="str">
            <v>403</v>
          </cell>
          <cell r="F754">
            <v>0</v>
          </cell>
          <cell r="G754">
            <v>2</v>
          </cell>
          <cell r="H754" t="str">
            <v>2006-02-28</v>
          </cell>
        </row>
        <row r="755">
          <cell r="A755">
            <v>481000</v>
          </cell>
          <cell r="B755">
            <v>1015</v>
          </cell>
          <cell r="C755">
            <v>0</v>
          </cell>
          <cell r="D755" t="str">
            <v>204</v>
          </cell>
          <cell r="E755" t="str">
            <v>403</v>
          </cell>
          <cell r="F755">
            <v>0</v>
          </cell>
          <cell r="G755">
            <v>2</v>
          </cell>
          <cell r="H755" t="str">
            <v>2006-02-28</v>
          </cell>
        </row>
        <row r="756">
          <cell r="A756">
            <v>481000</v>
          </cell>
          <cell r="B756">
            <v>1015</v>
          </cell>
          <cell r="C756">
            <v>-2948.85</v>
          </cell>
          <cell r="D756" t="str">
            <v>204</v>
          </cell>
          <cell r="E756" t="str">
            <v>403</v>
          </cell>
          <cell r="F756">
            <v>0</v>
          </cell>
          <cell r="G756">
            <v>2</v>
          </cell>
          <cell r="H756" t="str">
            <v>2006-02-28</v>
          </cell>
        </row>
        <row r="757">
          <cell r="A757">
            <v>481004</v>
          </cell>
          <cell r="B757">
            <v>1015</v>
          </cell>
          <cell r="C757">
            <v>0</v>
          </cell>
          <cell r="D757" t="str">
            <v>204</v>
          </cell>
          <cell r="E757" t="str">
            <v>403</v>
          </cell>
          <cell r="F757">
            <v>0</v>
          </cell>
          <cell r="G757">
            <v>2</v>
          </cell>
          <cell r="H757" t="str">
            <v>2006-02-28</v>
          </cell>
        </row>
        <row r="758">
          <cell r="A758">
            <v>481004</v>
          </cell>
          <cell r="B758">
            <v>1015</v>
          </cell>
          <cell r="C758">
            <v>0</v>
          </cell>
          <cell r="D758" t="str">
            <v>204</v>
          </cell>
          <cell r="E758" t="str">
            <v>403</v>
          </cell>
          <cell r="F758">
            <v>0</v>
          </cell>
          <cell r="G758">
            <v>2</v>
          </cell>
          <cell r="H758" t="str">
            <v>2006-02-28</v>
          </cell>
        </row>
        <row r="759">
          <cell r="A759">
            <v>481004</v>
          </cell>
          <cell r="B759">
            <v>1015</v>
          </cell>
          <cell r="C759">
            <v>0</v>
          </cell>
          <cell r="D759" t="str">
            <v>204</v>
          </cell>
          <cell r="E759" t="str">
            <v>403</v>
          </cell>
          <cell r="F759">
            <v>0</v>
          </cell>
          <cell r="G759">
            <v>2</v>
          </cell>
          <cell r="H759" t="str">
            <v>2006-02-28</v>
          </cell>
        </row>
        <row r="760">
          <cell r="A760">
            <v>481000</v>
          </cell>
          <cell r="B760">
            <v>1015</v>
          </cell>
          <cell r="C760">
            <v>0</v>
          </cell>
          <cell r="D760" t="str">
            <v>204</v>
          </cell>
          <cell r="E760" t="str">
            <v>404</v>
          </cell>
          <cell r="F760">
            <v>0</v>
          </cell>
          <cell r="G760">
            <v>2</v>
          </cell>
          <cell r="H760" t="str">
            <v>2006-02-28</v>
          </cell>
        </row>
        <row r="761">
          <cell r="A761">
            <v>481000</v>
          </cell>
          <cell r="B761">
            <v>1015</v>
          </cell>
          <cell r="C761">
            <v>2154583.52</v>
          </cell>
          <cell r="D761" t="str">
            <v>204</v>
          </cell>
          <cell r="E761" t="str">
            <v>404</v>
          </cell>
          <cell r="F761">
            <v>0</v>
          </cell>
          <cell r="G761">
            <v>2</v>
          </cell>
          <cell r="H761" t="str">
            <v>2006-02-28</v>
          </cell>
        </row>
        <row r="762">
          <cell r="A762">
            <v>481000</v>
          </cell>
          <cell r="B762">
            <v>1015</v>
          </cell>
          <cell r="C762">
            <v>-1731674.25</v>
          </cell>
          <cell r="D762" t="str">
            <v>204</v>
          </cell>
          <cell r="E762" t="str">
            <v>404</v>
          </cell>
          <cell r="F762">
            <v>0</v>
          </cell>
          <cell r="G762">
            <v>2</v>
          </cell>
          <cell r="H762" t="str">
            <v>2006-02-28</v>
          </cell>
        </row>
        <row r="763">
          <cell r="A763">
            <v>481000</v>
          </cell>
          <cell r="B763">
            <v>1015</v>
          </cell>
          <cell r="C763">
            <v>-2154583.52</v>
          </cell>
          <cell r="D763" t="str">
            <v>204</v>
          </cell>
          <cell r="E763" t="str">
            <v>404</v>
          </cell>
          <cell r="F763">
            <v>0</v>
          </cell>
          <cell r="G763">
            <v>2</v>
          </cell>
          <cell r="H763" t="str">
            <v>2006-02-28</v>
          </cell>
        </row>
        <row r="764">
          <cell r="A764">
            <v>481004</v>
          </cell>
          <cell r="B764">
            <v>1015</v>
          </cell>
          <cell r="C764">
            <v>0</v>
          </cell>
          <cell r="D764" t="str">
            <v>204</v>
          </cell>
          <cell r="E764" t="str">
            <v>404</v>
          </cell>
          <cell r="F764">
            <v>0</v>
          </cell>
          <cell r="G764">
            <v>2</v>
          </cell>
          <cell r="H764" t="str">
            <v>2006-02-28</v>
          </cell>
        </row>
        <row r="765">
          <cell r="A765">
            <v>481004</v>
          </cell>
          <cell r="B765">
            <v>1015</v>
          </cell>
          <cell r="C765">
            <v>0</v>
          </cell>
          <cell r="D765" t="str">
            <v>204</v>
          </cell>
          <cell r="E765" t="str">
            <v>404</v>
          </cell>
          <cell r="F765">
            <v>0</v>
          </cell>
          <cell r="G765">
            <v>2</v>
          </cell>
          <cell r="H765" t="str">
            <v>2006-02-28</v>
          </cell>
        </row>
        <row r="766">
          <cell r="A766">
            <v>481004</v>
          </cell>
          <cell r="B766">
            <v>1015</v>
          </cell>
          <cell r="C766">
            <v>0</v>
          </cell>
          <cell r="D766" t="str">
            <v>204</v>
          </cell>
          <cell r="E766" t="str">
            <v>404</v>
          </cell>
          <cell r="F766">
            <v>0</v>
          </cell>
          <cell r="G766">
            <v>2</v>
          </cell>
          <cell r="H766" t="str">
            <v>2006-02-28</v>
          </cell>
        </row>
        <row r="767">
          <cell r="A767">
            <v>480000</v>
          </cell>
          <cell r="B767">
            <v>1015</v>
          </cell>
          <cell r="C767">
            <v>650.29</v>
          </cell>
          <cell r="D767" t="str">
            <v>204</v>
          </cell>
          <cell r="E767" t="str">
            <v>407</v>
          </cell>
          <cell r="F767">
            <v>0</v>
          </cell>
          <cell r="G767">
            <v>2</v>
          </cell>
          <cell r="H767" t="str">
            <v>2006-02-28</v>
          </cell>
        </row>
        <row r="768">
          <cell r="A768">
            <v>480000</v>
          </cell>
          <cell r="B768">
            <v>1015</v>
          </cell>
          <cell r="C768">
            <v>-3202889.95</v>
          </cell>
          <cell r="D768" t="str">
            <v>204</v>
          </cell>
          <cell r="E768" t="str">
            <v>407</v>
          </cell>
          <cell r="F768">
            <v>0</v>
          </cell>
          <cell r="G768">
            <v>2</v>
          </cell>
          <cell r="H768" t="str">
            <v>2006-02-28</v>
          </cell>
        </row>
        <row r="769">
          <cell r="A769">
            <v>480000</v>
          </cell>
          <cell r="B769">
            <v>1015</v>
          </cell>
          <cell r="C769">
            <v>-3913851.05</v>
          </cell>
          <cell r="D769" t="str">
            <v>204</v>
          </cell>
          <cell r="E769" t="str">
            <v>407</v>
          </cell>
          <cell r="F769">
            <v>0</v>
          </cell>
          <cell r="G769">
            <v>2</v>
          </cell>
          <cell r="H769" t="str">
            <v>2006-02-28</v>
          </cell>
        </row>
        <row r="770">
          <cell r="A770">
            <v>480000</v>
          </cell>
          <cell r="B770">
            <v>1015</v>
          </cell>
          <cell r="C770">
            <v>-4681547.7699999996</v>
          </cell>
          <cell r="D770" t="str">
            <v>204</v>
          </cell>
          <cell r="E770" t="str">
            <v>407</v>
          </cell>
          <cell r="F770">
            <v>0</v>
          </cell>
          <cell r="G770">
            <v>2</v>
          </cell>
          <cell r="H770" t="str">
            <v>2006-02-28</v>
          </cell>
        </row>
        <row r="771">
          <cell r="A771">
            <v>480000</v>
          </cell>
          <cell r="B771">
            <v>1015</v>
          </cell>
          <cell r="C771">
            <v>-11058564.57</v>
          </cell>
          <cell r="D771" t="str">
            <v>204</v>
          </cell>
          <cell r="E771" t="str">
            <v>407</v>
          </cell>
          <cell r="F771">
            <v>0</v>
          </cell>
          <cell r="G771">
            <v>2</v>
          </cell>
          <cell r="H771" t="str">
            <v>2006-02-28</v>
          </cell>
        </row>
        <row r="772">
          <cell r="A772">
            <v>480000</v>
          </cell>
          <cell r="B772">
            <v>1015</v>
          </cell>
          <cell r="C772">
            <v>-7243514.8099999996</v>
          </cell>
          <cell r="D772" t="str">
            <v>204</v>
          </cell>
          <cell r="E772" t="str">
            <v>407</v>
          </cell>
          <cell r="F772">
            <v>0</v>
          </cell>
          <cell r="G772">
            <v>2</v>
          </cell>
          <cell r="H772" t="str">
            <v>2006-02-28</v>
          </cell>
        </row>
        <row r="773">
          <cell r="A773">
            <v>480000</v>
          </cell>
          <cell r="B773">
            <v>1015</v>
          </cell>
          <cell r="C773">
            <v>-3850365.76</v>
          </cell>
          <cell r="D773" t="str">
            <v>204</v>
          </cell>
          <cell r="E773" t="str">
            <v>407</v>
          </cell>
          <cell r="F773">
            <v>0</v>
          </cell>
          <cell r="G773">
            <v>2</v>
          </cell>
          <cell r="H773" t="str">
            <v>2006-02-28</v>
          </cell>
        </row>
        <row r="774">
          <cell r="A774">
            <v>480000</v>
          </cell>
          <cell r="B774">
            <v>1015</v>
          </cell>
          <cell r="C774">
            <v>-6071953.0700000003</v>
          </cell>
          <cell r="D774" t="str">
            <v>204</v>
          </cell>
          <cell r="E774" t="str">
            <v>407</v>
          </cell>
          <cell r="F774">
            <v>0</v>
          </cell>
          <cell r="G774">
            <v>2</v>
          </cell>
          <cell r="H774" t="str">
            <v>2006-02-28</v>
          </cell>
        </row>
        <row r="775">
          <cell r="A775">
            <v>480000</v>
          </cell>
          <cell r="B775">
            <v>1015</v>
          </cell>
          <cell r="C775">
            <v>-7599367.0300000003</v>
          </cell>
          <cell r="D775" t="str">
            <v>204</v>
          </cell>
          <cell r="E775" t="str">
            <v>407</v>
          </cell>
          <cell r="F775">
            <v>0</v>
          </cell>
          <cell r="G775">
            <v>2</v>
          </cell>
          <cell r="H775" t="str">
            <v>2006-02-28</v>
          </cell>
        </row>
        <row r="776">
          <cell r="A776">
            <v>480000</v>
          </cell>
          <cell r="B776">
            <v>1015</v>
          </cell>
          <cell r="C776">
            <v>-4581925.8</v>
          </cell>
          <cell r="D776" t="str">
            <v>204</v>
          </cell>
          <cell r="E776" t="str">
            <v>407</v>
          </cell>
          <cell r="F776">
            <v>0</v>
          </cell>
          <cell r="G776">
            <v>2</v>
          </cell>
          <cell r="H776" t="str">
            <v>2006-02-28</v>
          </cell>
        </row>
        <row r="777">
          <cell r="A777">
            <v>480000</v>
          </cell>
          <cell r="B777">
            <v>1015</v>
          </cell>
          <cell r="C777">
            <v>-3288571.07</v>
          </cell>
          <cell r="D777" t="str">
            <v>204</v>
          </cell>
          <cell r="E777" t="str">
            <v>407</v>
          </cell>
          <cell r="F777">
            <v>0</v>
          </cell>
          <cell r="G777">
            <v>2</v>
          </cell>
          <cell r="H777" t="str">
            <v>2006-02-28</v>
          </cell>
        </row>
        <row r="778">
          <cell r="A778">
            <v>480000</v>
          </cell>
          <cell r="B778">
            <v>1015</v>
          </cell>
          <cell r="C778">
            <v>-7913602.6799999997</v>
          </cell>
          <cell r="D778" t="str">
            <v>204</v>
          </cell>
          <cell r="E778" t="str">
            <v>407</v>
          </cell>
          <cell r="F778">
            <v>0</v>
          </cell>
          <cell r="G778">
            <v>2</v>
          </cell>
          <cell r="H778" t="str">
            <v>2006-02-28</v>
          </cell>
        </row>
        <row r="779">
          <cell r="A779">
            <v>480000</v>
          </cell>
          <cell r="B779">
            <v>1015</v>
          </cell>
          <cell r="C779">
            <v>-6743159.8399999999</v>
          </cell>
          <cell r="D779" t="str">
            <v>204</v>
          </cell>
          <cell r="E779" t="str">
            <v>407</v>
          </cell>
          <cell r="F779">
            <v>0</v>
          </cell>
          <cell r="G779">
            <v>2</v>
          </cell>
          <cell r="H779" t="str">
            <v>2006-02-28</v>
          </cell>
        </row>
        <row r="780">
          <cell r="A780">
            <v>480000</v>
          </cell>
          <cell r="B780">
            <v>1015</v>
          </cell>
          <cell r="C780">
            <v>-138173.81</v>
          </cell>
          <cell r="D780" t="str">
            <v>204</v>
          </cell>
          <cell r="E780" t="str">
            <v>407</v>
          </cell>
          <cell r="F780">
            <v>0</v>
          </cell>
          <cell r="G780">
            <v>2</v>
          </cell>
          <cell r="H780" t="str">
            <v>2006-02-28</v>
          </cell>
        </row>
        <row r="781">
          <cell r="A781">
            <v>480000</v>
          </cell>
          <cell r="B781">
            <v>1015</v>
          </cell>
          <cell r="C781">
            <v>-84527.89</v>
          </cell>
          <cell r="D781" t="str">
            <v>204</v>
          </cell>
          <cell r="E781" t="str">
            <v>407</v>
          </cell>
          <cell r="F781">
            <v>0</v>
          </cell>
          <cell r="G781">
            <v>2</v>
          </cell>
          <cell r="H781" t="str">
            <v>2006-02-28</v>
          </cell>
        </row>
        <row r="782">
          <cell r="A782">
            <v>480001</v>
          </cell>
          <cell r="B782">
            <v>1015</v>
          </cell>
          <cell r="C782">
            <v>14903770.689999999</v>
          </cell>
          <cell r="D782" t="str">
            <v>204</v>
          </cell>
          <cell r="E782" t="str">
            <v>407</v>
          </cell>
          <cell r="F782">
            <v>0</v>
          </cell>
          <cell r="G782">
            <v>2</v>
          </cell>
          <cell r="H782" t="str">
            <v>2006-02-28</v>
          </cell>
        </row>
        <row r="783">
          <cell r="A783">
            <v>481004</v>
          </cell>
          <cell r="B783">
            <v>1015</v>
          </cell>
          <cell r="C783">
            <v>-704560.55</v>
          </cell>
          <cell r="D783" t="str">
            <v>204</v>
          </cell>
          <cell r="E783" t="str">
            <v>407</v>
          </cell>
          <cell r="F783">
            <v>0</v>
          </cell>
          <cell r="G783">
            <v>2</v>
          </cell>
          <cell r="H783" t="str">
            <v>2006-02-28</v>
          </cell>
        </row>
        <row r="784">
          <cell r="A784">
            <v>481004</v>
          </cell>
          <cell r="B784">
            <v>1015</v>
          </cell>
          <cell r="C784">
            <v>-1410765.25</v>
          </cell>
          <cell r="D784" t="str">
            <v>204</v>
          </cell>
          <cell r="E784" t="str">
            <v>407</v>
          </cell>
          <cell r="F784">
            <v>0</v>
          </cell>
          <cell r="G784">
            <v>2</v>
          </cell>
          <cell r="H784" t="str">
            <v>2006-02-28</v>
          </cell>
        </row>
        <row r="785">
          <cell r="A785">
            <v>481004</v>
          </cell>
          <cell r="B785">
            <v>1015</v>
          </cell>
          <cell r="C785">
            <v>-1321593.6200000001</v>
          </cell>
          <cell r="D785" t="str">
            <v>204</v>
          </cell>
          <cell r="E785" t="str">
            <v>407</v>
          </cell>
          <cell r="F785">
            <v>0</v>
          </cell>
          <cell r="G785">
            <v>2</v>
          </cell>
          <cell r="H785" t="str">
            <v>2006-02-28</v>
          </cell>
        </row>
        <row r="786">
          <cell r="A786">
            <v>481004</v>
          </cell>
          <cell r="B786">
            <v>1015</v>
          </cell>
          <cell r="C786">
            <v>-6082002.6500000004</v>
          </cell>
          <cell r="D786" t="str">
            <v>204</v>
          </cell>
          <cell r="E786" t="str">
            <v>407</v>
          </cell>
          <cell r="F786">
            <v>0</v>
          </cell>
          <cell r="G786">
            <v>2</v>
          </cell>
          <cell r="H786" t="str">
            <v>2006-02-28</v>
          </cell>
        </row>
        <row r="787">
          <cell r="A787">
            <v>481004</v>
          </cell>
          <cell r="B787">
            <v>1015</v>
          </cell>
          <cell r="C787">
            <v>-5067816.21</v>
          </cell>
          <cell r="D787" t="str">
            <v>204</v>
          </cell>
          <cell r="E787" t="str">
            <v>407</v>
          </cell>
          <cell r="F787">
            <v>0</v>
          </cell>
          <cell r="G787">
            <v>2</v>
          </cell>
          <cell r="H787" t="str">
            <v>2006-02-28</v>
          </cell>
        </row>
        <row r="788">
          <cell r="A788">
            <v>481004</v>
          </cell>
          <cell r="B788">
            <v>1015</v>
          </cell>
          <cell r="C788">
            <v>-1592438.89</v>
          </cell>
          <cell r="D788" t="str">
            <v>204</v>
          </cell>
          <cell r="E788" t="str">
            <v>407</v>
          </cell>
          <cell r="F788">
            <v>0</v>
          </cell>
          <cell r="G788">
            <v>2</v>
          </cell>
          <cell r="H788" t="str">
            <v>2006-02-28</v>
          </cell>
        </row>
        <row r="789">
          <cell r="A789">
            <v>481004</v>
          </cell>
          <cell r="B789">
            <v>1015</v>
          </cell>
          <cell r="C789">
            <v>-2013562.45</v>
          </cell>
          <cell r="D789" t="str">
            <v>204</v>
          </cell>
          <cell r="E789" t="str">
            <v>407</v>
          </cell>
          <cell r="F789">
            <v>0</v>
          </cell>
          <cell r="G789">
            <v>2</v>
          </cell>
          <cell r="H789" t="str">
            <v>2006-02-28</v>
          </cell>
        </row>
        <row r="790">
          <cell r="A790">
            <v>481004</v>
          </cell>
          <cell r="B790">
            <v>1015</v>
          </cell>
          <cell r="C790">
            <v>-3029511.59</v>
          </cell>
          <cell r="D790" t="str">
            <v>204</v>
          </cell>
          <cell r="E790" t="str">
            <v>407</v>
          </cell>
          <cell r="F790">
            <v>0</v>
          </cell>
          <cell r="G790">
            <v>2</v>
          </cell>
          <cell r="H790" t="str">
            <v>2006-02-28</v>
          </cell>
        </row>
        <row r="791">
          <cell r="A791">
            <v>481004</v>
          </cell>
          <cell r="B791">
            <v>1015</v>
          </cell>
          <cell r="C791">
            <v>-1568175.26</v>
          </cell>
          <cell r="D791" t="str">
            <v>204</v>
          </cell>
          <cell r="E791" t="str">
            <v>407</v>
          </cell>
          <cell r="F791">
            <v>0</v>
          </cell>
          <cell r="G791">
            <v>2</v>
          </cell>
          <cell r="H791" t="str">
            <v>2006-02-28</v>
          </cell>
        </row>
        <row r="792">
          <cell r="A792">
            <v>481004</v>
          </cell>
          <cell r="B792">
            <v>1015</v>
          </cell>
          <cell r="C792">
            <v>-1547556.57</v>
          </cell>
          <cell r="D792" t="str">
            <v>204</v>
          </cell>
          <cell r="E792" t="str">
            <v>407</v>
          </cell>
          <cell r="F792">
            <v>0</v>
          </cell>
          <cell r="G792">
            <v>2</v>
          </cell>
          <cell r="H792" t="str">
            <v>2006-02-28</v>
          </cell>
        </row>
        <row r="793">
          <cell r="A793">
            <v>481004</v>
          </cell>
          <cell r="B793">
            <v>1015</v>
          </cell>
          <cell r="C793">
            <v>-3011594.59</v>
          </cell>
          <cell r="D793" t="str">
            <v>204</v>
          </cell>
          <cell r="E793" t="str">
            <v>407</v>
          </cell>
          <cell r="F793">
            <v>0</v>
          </cell>
          <cell r="G793">
            <v>2</v>
          </cell>
          <cell r="H793" t="str">
            <v>2006-02-28</v>
          </cell>
        </row>
        <row r="794">
          <cell r="A794">
            <v>481004</v>
          </cell>
          <cell r="B794">
            <v>1015</v>
          </cell>
          <cell r="C794">
            <v>-2608830.79</v>
          </cell>
          <cell r="D794" t="str">
            <v>204</v>
          </cell>
          <cell r="E794" t="str">
            <v>407</v>
          </cell>
          <cell r="F794">
            <v>0</v>
          </cell>
          <cell r="G794">
            <v>2</v>
          </cell>
          <cell r="H794" t="str">
            <v>2006-02-28</v>
          </cell>
        </row>
        <row r="795">
          <cell r="A795">
            <v>481004</v>
          </cell>
          <cell r="B795">
            <v>1015</v>
          </cell>
          <cell r="C795">
            <v>-149001.75</v>
          </cell>
          <cell r="D795" t="str">
            <v>204</v>
          </cell>
          <cell r="E795" t="str">
            <v>407</v>
          </cell>
          <cell r="F795">
            <v>0</v>
          </cell>
          <cell r="G795">
            <v>2</v>
          </cell>
          <cell r="H795" t="str">
            <v>2006-02-28</v>
          </cell>
        </row>
        <row r="796">
          <cell r="A796">
            <v>481004</v>
          </cell>
          <cell r="B796">
            <v>1015</v>
          </cell>
          <cell r="C796">
            <v>-43754.71</v>
          </cell>
          <cell r="D796" t="str">
            <v>204</v>
          </cell>
          <cell r="E796" t="str">
            <v>407</v>
          </cell>
          <cell r="F796">
            <v>0</v>
          </cell>
          <cell r="G796">
            <v>2</v>
          </cell>
          <cell r="H796" t="str">
            <v>2006-02-28</v>
          </cell>
        </row>
        <row r="797">
          <cell r="A797">
            <v>480000</v>
          </cell>
          <cell r="B797">
            <v>1015</v>
          </cell>
          <cell r="C797">
            <v>-546.96</v>
          </cell>
          <cell r="D797" t="str">
            <v>204</v>
          </cell>
          <cell r="E797" t="str">
            <v>408</v>
          </cell>
          <cell r="F797">
            <v>0</v>
          </cell>
          <cell r="G797">
            <v>2</v>
          </cell>
          <cell r="H797" t="str">
            <v>2006-02-28</v>
          </cell>
        </row>
        <row r="798">
          <cell r="A798">
            <v>480000</v>
          </cell>
          <cell r="B798">
            <v>1015</v>
          </cell>
          <cell r="C798">
            <v>-181.91</v>
          </cell>
          <cell r="D798" t="str">
            <v>204</v>
          </cell>
          <cell r="E798" t="str">
            <v>408</v>
          </cell>
          <cell r="F798">
            <v>0</v>
          </cell>
          <cell r="G798">
            <v>2</v>
          </cell>
          <cell r="H798" t="str">
            <v>2006-02-28</v>
          </cell>
        </row>
        <row r="799">
          <cell r="A799">
            <v>480000</v>
          </cell>
          <cell r="B799">
            <v>1015</v>
          </cell>
          <cell r="C799">
            <v>-613.22</v>
          </cell>
          <cell r="D799" t="str">
            <v>204</v>
          </cell>
          <cell r="E799" t="str">
            <v>408</v>
          </cell>
          <cell r="F799">
            <v>0</v>
          </cell>
          <cell r="G799">
            <v>2</v>
          </cell>
          <cell r="H799" t="str">
            <v>2006-02-28</v>
          </cell>
        </row>
        <row r="800">
          <cell r="A800">
            <v>480000</v>
          </cell>
          <cell r="B800">
            <v>1015</v>
          </cell>
          <cell r="C800">
            <v>-109507.12</v>
          </cell>
          <cell r="D800" t="str">
            <v>204</v>
          </cell>
          <cell r="E800" t="str">
            <v>408</v>
          </cell>
          <cell r="F800">
            <v>0</v>
          </cell>
          <cell r="G800">
            <v>2</v>
          </cell>
          <cell r="H800" t="str">
            <v>2006-02-28</v>
          </cell>
        </row>
        <row r="801">
          <cell r="A801">
            <v>480000</v>
          </cell>
          <cell r="B801">
            <v>1015</v>
          </cell>
          <cell r="C801">
            <v>-634.17999999999995</v>
          </cell>
          <cell r="D801" t="str">
            <v>204</v>
          </cell>
          <cell r="E801" t="str">
            <v>408</v>
          </cell>
          <cell r="F801">
            <v>0</v>
          </cell>
          <cell r="G801">
            <v>2</v>
          </cell>
          <cell r="H801" t="str">
            <v>2006-02-28</v>
          </cell>
        </row>
        <row r="802">
          <cell r="A802">
            <v>480000</v>
          </cell>
          <cell r="B802">
            <v>1015</v>
          </cell>
          <cell r="C802">
            <v>-909.48</v>
          </cell>
          <cell r="D802" t="str">
            <v>204</v>
          </cell>
          <cell r="E802" t="str">
            <v>408</v>
          </cell>
          <cell r="F802">
            <v>0</v>
          </cell>
          <cell r="G802">
            <v>2</v>
          </cell>
          <cell r="H802" t="str">
            <v>2006-02-28</v>
          </cell>
        </row>
        <row r="803">
          <cell r="A803">
            <v>480000</v>
          </cell>
          <cell r="B803">
            <v>1015</v>
          </cell>
          <cell r="C803">
            <v>-86979.839999999997</v>
          </cell>
          <cell r="D803" t="str">
            <v>204</v>
          </cell>
          <cell r="E803" t="str">
            <v>408</v>
          </cell>
          <cell r="F803">
            <v>0</v>
          </cell>
          <cell r="G803">
            <v>2</v>
          </cell>
          <cell r="H803" t="str">
            <v>2006-02-28</v>
          </cell>
        </row>
        <row r="804">
          <cell r="A804">
            <v>480000</v>
          </cell>
          <cell r="B804">
            <v>1015</v>
          </cell>
          <cell r="C804">
            <v>-244184.88</v>
          </cell>
          <cell r="D804" t="str">
            <v>204</v>
          </cell>
          <cell r="E804" t="str">
            <v>408</v>
          </cell>
          <cell r="F804">
            <v>0</v>
          </cell>
          <cell r="G804">
            <v>2</v>
          </cell>
          <cell r="H804" t="str">
            <v>2006-02-28</v>
          </cell>
        </row>
        <row r="805">
          <cell r="A805">
            <v>480000</v>
          </cell>
          <cell r="B805">
            <v>1015</v>
          </cell>
          <cell r="C805">
            <v>-1334.18</v>
          </cell>
          <cell r="D805" t="str">
            <v>204</v>
          </cell>
          <cell r="E805" t="str">
            <v>408</v>
          </cell>
          <cell r="F805">
            <v>0</v>
          </cell>
          <cell r="G805">
            <v>2</v>
          </cell>
          <cell r="H805" t="str">
            <v>2006-02-28</v>
          </cell>
        </row>
        <row r="806">
          <cell r="A806">
            <v>480000</v>
          </cell>
          <cell r="B806">
            <v>1015</v>
          </cell>
          <cell r="C806">
            <v>-447.71</v>
          </cell>
          <cell r="D806" t="str">
            <v>204</v>
          </cell>
          <cell r="E806" t="str">
            <v>408</v>
          </cell>
          <cell r="F806">
            <v>0</v>
          </cell>
          <cell r="G806">
            <v>2</v>
          </cell>
          <cell r="H806" t="str">
            <v>2006-02-28</v>
          </cell>
        </row>
        <row r="807">
          <cell r="A807">
            <v>480000</v>
          </cell>
          <cell r="B807">
            <v>1015</v>
          </cell>
          <cell r="C807">
            <v>-471.64</v>
          </cell>
          <cell r="D807" t="str">
            <v>204</v>
          </cell>
          <cell r="E807" t="str">
            <v>408</v>
          </cell>
          <cell r="F807">
            <v>0</v>
          </cell>
          <cell r="G807">
            <v>2</v>
          </cell>
          <cell r="H807" t="str">
            <v>2006-02-28</v>
          </cell>
        </row>
        <row r="808">
          <cell r="A808">
            <v>480000</v>
          </cell>
          <cell r="B808">
            <v>1015</v>
          </cell>
          <cell r="C808">
            <v>-26429.7</v>
          </cell>
          <cell r="D808" t="str">
            <v>204</v>
          </cell>
          <cell r="E808" t="str">
            <v>408</v>
          </cell>
          <cell r="F808">
            <v>0</v>
          </cell>
          <cell r="G808">
            <v>2</v>
          </cell>
          <cell r="H808" t="str">
            <v>2006-02-28</v>
          </cell>
        </row>
        <row r="809">
          <cell r="A809">
            <v>480000</v>
          </cell>
          <cell r="B809">
            <v>1015</v>
          </cell>
          <cell r="C809">
            <v>-124.87</v>
          </cell>
          <cell r="D809" t="str">
            <v>204</v>
          </cell>
          <cell r="E809" t="str">
            <v>408</v>
          </cell>
          <cell r="F809">
            <v>0</v>
          </cell>
          <cell r="G809">
            <v>2</v>
          </cell>
          <cell r="H809" t="str">
            <v>2006-02-28</v>
          </cell>
        </row>
        <row r="810">
          <cell r="A810">
            <v>480000</v>
          </cell>
          <cell r="B810">
            <v>1015</v>
          </cell>
          <cell r="C810">
            <v>-249.66</v>
          </cell>
          <cell r="D810" t="str">
            <v>204</v>
          </cell>
          <cell r="E810" t="str">
            <v>408</v>
          </cell>
          <cell r="F810">
            <v>0</v>
          </cell>
          <cell r="G810">
            <v>2</v>
          </cell>
          <cell r="H810" t="str">
            <v>2006-02-28</v>
          </cell>
        </row>
        <row r="811">
          <cell r="A811">
            <v>480001</v>
          </cell>
          <cell r="B811">
            <v>1015</v>
          </cell>
          <cell r="C811">
            <v>134689.44</v>
          </cell>
          <cell r="D811" t="str">
            <v>204</v>
          </cell>
          <cell r="E811" t="str">
            <v>408</v>
          </cell>
          <cell r="F811">
            <v>0</v>
          </cell>
          <cell r="G811">
            <v>2</v>
          </cell>
          <cell r="H811" t="str">
            <v>2006-02-28</v>
          </cell>
        </row>
        <row r="812">
          <cell r="A812">
            <v>481004</v>
          </cell>
          <cell r="B812">
            <v>1015</v>
          </cell>
          <cell r="C812">
            <v>0.01</v>
          </cell>
          <cell r="D812" t="str">
            <v>204</v>
          </cell>
          <cell r="E812" t="str">
            <v>408</v>
          </cell>
          <cell r="F812">
            <v>0</v>
          </cell>
          <cell r="G812">
            <v>2</v>
          </cell>
          <cell r="H812" t="str">
            <v>2006-02-28</v>
          </cell>
        </row>
        <row r="813">
          <cell r="A813">
            <v>481004</v>
          </cell>
          <cell r="B813">
            <v>1015</v>
          </cell>
          <cell r="C813">
            <v>-14176.28</v>
          </cell>
          <cell r="D813" t="str">
            <v>204</v>
          </cell>
          <cell r="E813" t="str">
            <v>408</v>
          </cell>
          <cell r="F813">
            <v>0</v>
          </cell>
          <cell r="G813">
            <v>2</v>
          </cell>
          <cell r="H813" t="str">
            <v>2006-02-28</v>
          </cell>
        </row>
        <row r="814">
          <cell r="A814">
            <v>481004</v>
          </cell>
          <cell r="B814">
            <v>1015</v>
          </cell>
          <cell r="C814">
            <v>-296.62</v>
          </cell>
          <cell r="D814" t="str">
            <v>204</v>
          </cell>
          <cell r="E814" t="str">
            <v>408</v>
          </cell>
          <cell r="F814">
            <v>0</v>
          </cell>
          <cell r="G814">
            <v>2</v>
          </cell>
          <cell r="H814" t="str">
            <v>2006-02-28</v>
          </cell>
        </row>
        <row r="815">
          <cell r="A815">
            <v>481004</v>
          </cell>
          <cell r="B815">
            <v>1015</v>
          </cell>
          <cell r="C815">
            <v>-57341.48</v>
          </cell>
          <cell r="D815" t="str">
            <v>204</v>
          </cell>
          <cell r="E815" t="str">
            <v>408</v>
          </cell>
          <cell r="F815">
            <v>0</v>
          </cell>
          <cell r="G815">
            <v>2</v>
          </cell>
          <cell r="H815" t="str">
            <v>2006-02-28</v>
          </cell>
        </row>
        <row r="816">
          <cell r="A816">
            <v>481004</v>
          </cell>
          <cell r="B816">
            <v>1015</v>
          </cell>
          <cell r="C816">
            <v>-152882.01</v>
          </cell>
          <cell r="D816" t="str">
            <v>204</v>
          </cell>
          <cell r="E816" t="str">
            <v>408</v>
          </cell>
          <cell r="F816">
            <v>0</v>
          </cell>
          <cell r="G816">
            <v>2</v>
          </cell>
          <cell r="H816" t="str">
            <v>2006-02-28</v>
          </cell>
        </row>
        <row r="817">
          <cell r="A817">
            <v>481004</v>
          </cell>
          <cell r="B817">
            <v>1015</v>
          </cell>
          <cell r="C817">
            <v>-823.09</v>
          </cell>
          <cell r="D817" t="str">
            <v>204</v>
          </cell>
          <cell r="E817" t="str">
            <v>408</v>
          </cell>
          <cell r="F817">
            <v>0</v>
          </cell>
          <cell r="G817">
            <v>2</v>
          </cell>
          <cell r="H817" t="str">
            <v>2006-02-28</v>
          </cell>
        </row>
        <row r="818">
          <cell r="A818">
            <v>481004</v>
          </cell>
          <cell r="B818">
            <v>1015</v>
          </cell>
          <cell r="C818">
            <v>-1149.19</v>
          </cell>
          <cell r="D818" t="str">
            <v>204</v>
          </cell>
          <cell r="E818" t="str">
            <v>408</v>
          </cell>
          <cell r="F818">
            <v>0</v>
          </cell>
          <cell r="G818">
            <v>2</v>
          </cell>
          <cell r="H818" t="str">
            <v>2006-02-28</v>
          </cell>
        </row>
        <row r="819">
          <cell r="A819">
            <v>481004</v>
          </cell>
          <cell r="B819">
            <v>1015</v>
          </cell>
          <cell r="C819">
            <v>-61.28</v>
          </cell>
          <cell r="D819" t="str">
            <v>204</v>
          </cell>
          <cell r="E819" t="str">
            <v>408</v>
          </cell>
          <cell r="F819">
            <v>0</v>
          </cell>
          <cell r="G819">
            <v>2</v>
          </cell>
          <cell r="H819" t="str">
            <v>2006-02-28</v>
          </cell>
        </row>
        <row r="820">
          <cell r="A820">
            <v>481004</v>
          </cell>
          <cell r="B820">
            <v>1015</v>
          </cell>
          <cell r="C820">
            <v>-5773.61</v>
          </cell>
          <cell r="D820" t="str">
            <v>204</v>
          </cell>
          <cell r="E820" t="str">
            <v>408</v>
          </cell>
          <cell r="F820">
            <v>0</v>
          </cell>
          <cell r="G820">
            <v>2</v>
          </cell>
          <cell r="H820" t="str">
            <v>2006-02-28</v>
          </cell>
        </row>
        <row r="821">
          <cell r="A821">
            <v>481004</v>
          </cell>
          <cell r="B821">
            <v>1015</v>
          </cell>
          <cell r="C821">
            <v>-785.54</v>
          </cell>
          <cell r="D821" t="str">
            <v>204</v>
          </cell>
          <cell r="E821" t="str">
            <v>408</v>
          </cell>
          <cell r="F821">
            <v>0</v>
          </cell>
          <cell r="G821">
            <v>2</v>
          </cell>
          <cell r="H821" t="str">
            <v>2006-02-28</v>
          </cell>
        </row>
        <row r="822">
          <cell r="A822">
            <v>481002</v>
          </cell>
          <cell r="B822">
            <v>1015</v>
          </cell>
          <cell r="C822">
            <v>0</v>
          </cell>
          <cell r="D822" t="str">
            <v>204</v>
          </cell>
          <cell r="E822" t="str">
            <v>409</v>
          </cell>
          <cell r="F822">
            <v>0</v>
          </cell>
          <cell r="G822">
            <v>2</v>
          </cell>
          <cell r="H822" t="str">
            <v>2006-02-28</v>
          </cell>
        </row>
        <row r="823">
          <cell r="A823">
            <v>481002</v>
          </cell>
          <cell r="B823">
            <v>1015</v>
          </cell>
          <cell r="C823">
            <v>0</v>
          </cell>
          <cell r="D823" t="str">
            <v>204</v>
          </cell>
          <cell r="E823" t="str">
            <v>409</v>
          </cell>
          <cell r="F823">
            <v>0</v>
          </cell>
          <cell r="G823">
            <v>2</v>
          </cell>
          <cell r="H823" t="str">
            <v>2006-02-28</v>
          </cell>
        </row>
        <row r="824">
          <cell r="A824">
            <v>481002</v>
          </cell>
          <cell r="B824">
            <v>1015</v>
          </cell>
          <cell r="C824">
            <v>0</v>
          </cell>
          <cell r="D824" t="str">
            <v>204</v>
          </cell>
          <cell r="E824" t="str">
            <v>409</v>
          </cell>
          <cell r="F824">
            <v>0</v>
          </cell>
          <cell r="G824">
            <v>2</v>
          </cell>
          <cell r="H824" t="str">
            <v>2006-02-28</v>
          </cell>
        </row>
        <row r="825">
          <cell r="A825">
            <v>481002</v>
          </cell>
          <cell r="B825">
            <v>1015</v>
          </cell>
          <cell r="C825">
            <v>0</v>
          </cell>
          <cell r="D825" t="str">
            <v>204</v>
          </cell>
          <cell r="E825" t="str">
            <v>411</v>
          </cell>
          <cell r="F825">
            <v>0</v>
          </cell>
          <cell r="G825">
            <v>2</v>
          </cell>
          <cell r="H825" t="str">
            <v>2006-02-28</v>
          </cell>
        </row>
        <row r="826">
          <cell r="A826">
            <v>481002</v>
          </cell>
          <cell r="B826">
            <v>1015</v>
          </cell>
          <cell r="C826">
            <v>-2002370.44</v>
          </cell>
          <cell r="D826" t="str">
            <v>204</v>
          </cell>
          <cell r="E826" t="str">
            <v>411</v>
          </cell>
          <cell r="F826">
            <v>0</v>
          </cell>
          <cell r="G826">
            <v>2</v>
          </cell>
          <cell r="H826" t="str">
            <v>2006-02-28</v>
          </cell>
        </row>
        <row r="827">
          <cell r="A827">
            <v>481002</v>
          </cell>
          <cell r="B827">
            <v>1015</v>
          </cell>
          <cell r="C827">
            <v>2830249.47</v>
          </cell>
          <cell r="D827" t="str">
            <v>204</v>
          </cell>
          <cell r="E827" t="str">
            <v>411</v>
          </cell>
          <cell r="F827">
            <v>0</v>
          </cell>
          <cell r="G827">
            <v>2</v>
          </cell>
          <cell r="H827" t="str">
            <v>2006-02-28</v>
          </cell>
        </row>
        <row r="828">
          <cell r="A828">
            <v>481002</v>
          </cell>
          <cell r="B828">
            <v>1015</v>
          </cell>
          <cell r="C828">
            <v>-333399.49</v>
          </cell>
          <cell r="D828" t="str">
            <v>204</v>
          </cell>
          <cell r="E828" t="str">
            <v>411</v>
          </cell>
          <cell r="F828">
            <v>0</v>
          </cell>
          <cell r="G828">
            <v>2</v>
          </cell>
          <cell r="H828" t="str">
            <v>2006-02-28</v>
          </cell>
        </row>
        <row r="829">
          <cell r="A829">
            <v>481002</v>
          </cell>
          <cell r="B829">
            <v>1015</v>
          </cell>
          <cell r="C829">
            <v>-479641.88</v>
          </cell>
          <cell r="D829" t="str">
            <v>204</v>
          </cell>
          <cell r="E829" t="str">
            <v>411</v>
          </cell>
          <cell r="F829">
            <v>0</v>
          </cell>
          <cell r="G829">
            <v>2</v>
          </cell>
          <cell r="H829" t="str">
            <v>2006-02-28</v>
          </cell>
        </row>
        <row r="830">
          <cell r="A830">
            <v>481002</v>
          </cell>
          <cell r="B830">
            <v>1015</v>
          </cell>
          <cell r="C830">
            <v>-9149.2900000000009</v>
          </cell>
          <cell r="D830" t="str">
            <v>204</v>
          </cell>
          <cell r="E830" t="str">
            <v>411</v>
          </cell>
          <cell r="F830">
            <v>0</v>
          </cell>
          <cell r="G830">
            <v>2</v>
          </cell>
          <cell r="H830" t="str">
            <v>2006-02-28</v>
          </cell>
        </row>
        <row r="831">
          <cell r="A831">
            <v>481002</v>
          </cell>
          <cell r="B831">
            <v>1015</v>
          </cell>
          <cell r="C831">
            <v>-67587.210000000006</v>
          </cell>
          <cell r="D831" t="str">
            <v>204</v>
          </cell>
          <cell r="E831" t="str">
            <v>411</v>
          </cell>
          <cell r="F831">
            <v>0</v>
          </cell>
          <cell r="G831">
            <v>2</v>
          </cell>
          <cell r="H831" t="str">
            <v>2006-02-28</v>
          </cell>
        </row>
        <row r="832">
          <cell r="A832">
            <v>481002</v>
          </cell>
          <cell r="B832">
            <v>1015</v>
          </cell>
          <cell r="C832">
            <v>-26976.79</v>
          </cell>
          <cell r="D832" t="str">
            <v>204</v>
          </cell>
          <cell r="E832" t="str">
            <v>411</v>
          </cell>
          <cell r="F832">
            <v>0</v>
          </cell>
          <cell r="G832">
            <v>2</v>
          </cell>
          <cell r="H832" t="str">
            <v>2006-02-28</v>
          </cell>
        </row>
        <row r="833">
          <cell r="A833">
            <v>481002</v>
          </cell>
          <cell r="B833">
            <v>1015</v>
          </cell>
          <cell r="C833">
            <v>-69000.97</v>
          </cell>
          <cell r="D833" t="str">
            <v>204</v>
          </cell>
          <cell r="E833" t="str">
            <v>411</v>
          </cell>
          <cell r="F833">
            <v>0</v>
          </cell>
          <cell r="G833">
            <v>2</v>
          </cell>
          <cell r="H833" t="str">
            <v>2006-02-28</v>
          </cell>
        </row>
        <row r="834">
          <cell r="A834">
            <v>481002</v>
          </cell>
          <cell r="B834">
            <v>1015</v>
          </cell>
          <cell r="C834">
            <v>-14408.7</v>
          </cell>
          <cell r="D834" t="str">
            <v>204</v>
          </cell>
          <cell r="E834" t="str">
            <v>411</v>
          </cell>
          <cell r="F834">
            <v>0</v>
          </cell>
          <cell r="G834">
            <v>2</v>
          </cell>
          <cell r="H834" t="str">
            <v>2006-02-28</v>
          </cell>
        </row>
        <row r="835">
          <cell r="A835">
            <v>481002</v>
          </cell>
          <cell r="B835">
            <v>1015</v>
          </cell>
          <cell r="C835">
            <v>-44189.760000000002</v>
          </cell>
          <cell r="D835" t="str">
            <v>204</v>
          </cell>
          <cell r="E835" t="str">
            <v>411</v>
          </cell>
          <cell r="F835">
            <v>0</v>
          </cell>
          <cell r="G835">
            <v>2</v>
          </cell>
          <cell r="H835" t="str">
            <v>2006-02-28</v>
          </cell>
        </row>
        <row r="836">
          <cell r="A836">
            <v>481005</v>
          </cell>
          <cell r="B836">
            <v>1015</v>
          </cell>
          <cell r="C836">
            <v>0</v>
          </cell>
          <cell r="D836" t="str">
            <v>204</v>
          </cell>
          <cell r="E836" t="str">
            <v>411</v>
          </cell>
          <cell r="F836">
            <v>0</v>
          </cell>
          <cell r="G836">
            <v>2</v>
          </cell>
          <cell r="H836" t="str">
            <v>2006-02-28</v>
          </cell>
        </row>
        <row r="837">
          <cell r="A837">
            <v>481005</v>
          </cell>
          <cell r="B837">
            <v>1015</v>
          </cell>
          <cell r="C837">
            <v>3271782.48</v>
          </cell>
          <cell r="D837" t="str">
            <v>204</v>
          </cell>
          <cell r="E837" t="str">
            <v>411</v>
          </cell>
          <cell r="F837">
            <v>0</v>
          </cell>
          <cell r="G837">
            <v>2</v>
          </cell>
          <cell r="H837" t="str">
            <v>2006-02-28</v>
          </cell>
        </row>
        <row r="838">
          <cell r="A838">
            <v>481005</v>
          </cell>
          <cell r="B838">
            <v>1015</v>
          </cell>
          <cell r="C838">
            <v>-3484460.34</v>
          </cell>
          <cell r="D838" t="str">
            <v>204</v>
          </cell>
          <cell r="E838" t="str">
            <v>411</v>
          </cell>
          <cell r="F838">
            <v>0</v>
          </cell>
          <cell r="G838">
            <v>2</v>
          </cell>
          <cell r="H838" t="str">
            <v>2006-02-28</v>
          </cell>
        </row>
        <row r="839">
          <cell r="A839">
            <v>481005</v>
          </cell>
          <cell r="B839">
            <v>1015</v>
          </cell>
          <cell r="C839">
            <v>-999.82</v>
          </cell>
          <cell r="D839" t="str">
            <v>204</v>
          </cell>
          <cell r="E839" t="str">
            <v>411</v>
          </cell>
          <cell r="F839">
            <v>0</v>
          </cell>
          <cell r="G839">
            <v>2</v>
          </cell>
          <cell r="H839" t="str">
            <v>2006-02-28</v>
          </cell>
        </row>
        <row r="840">
          <cell r="A840">
            <v>481005</v>
          </cell>
          <cell r="B840">
            <v>1015</v>
          </cell>
          <cell r="C840">
            <v>-13905.24</v>
          </cell>
          <cell r="D840" t="str">
            <v>204</v>
          </cell>
          <cell r="E840" t="str">
            <v>411</v>
          </cell>
          <cell r="F840">
            <v>0</v>
          </cell>
          <cell r="G840">
            <v>2</v>
          </cell>
          <cell r="H840" t="str">
            <v>2006-02-28</v>
          </cell>
        </row>
        <row r="841">
          <cell r="A841">
            <v>481005</v>
          </cell>
          <cell r="B841">
            <v>1015</v>
          </cell>
          <cell r="C841">
            <v>-353029.89</v>
          </cell>
          <cell r="D841" t="str">
            <v>204</v>
          </cell>
          <cell r="E841" t="str">
            <v>411</v>
          </cell>
          <cell r="F841">
            <v>0</v>
          </cell>
          <cell r="G841">
            <v>2</v>
          </cell>
          <cell r="H841" t="str">
            <v>2006-02-28</v>
          </cell>
        </row>
        <row r="842">
          <cell r="A842">
            <v>481005</v>
          </cell>
          <cell r="B842">
            <v>1015</v>
          </cell>
          <cell r="C842">
            <v>-12491.58</v>
          </cell>
          <cell r="D842" t="str">
            <v>204</v>
          </cell>
          <cell r="E842" t="str">
            <v>411</v>
          </cell>
          <cell r="F842">
            <v>0</v>
          </cell>
          <cell r="G842">
            <v>2</v>
          </cell>
          <cell r="H842" t="str">
            <v>2006-02-28</v>
          </cell>
        </row>
        <row r="843">
          <cell r="A843">
            <v>481005</v>
          </cell>
          <cell r="B843">
            <v>1015</v>
          </cell>
          <cell r="C843">
            <v>-58449.7</v>
          </cell>
          <cell r="D843" t="str">
            <v>204</v>
          </cell>
          <cell r="E843" t="str">
            <v>411</v>
          </cell>
          <cell r="F843">
            <v>0</v>
          </cell>
          <cell r="G843">
            <v>2</v>
          </cell>
          <cell r="H843" t="str">
            <v>2006-02-28</v>
          </cell>
        </row>
        <row r="844">
          <cell r="A844">
            <v>481005</v>
          </cell>
          <cell r="B844">
            <v>1015</v>
          </cell>
          <cell r="C844">
            <v>-15882.76</v>
          </cell>
          <cell r="D844" t="str">
            <v>204</v>
          </cell>
          <cell r="E844" t="str">
            <v>411</v>
          </cell>
          <cell r="F844">
            <v>0</v>
          </cell>
          <cell r="G844">
            <v>2</v>
          </cell>
          <cell r="H844" t="str">
            <v>2006-02-28</v>
          </cell>
        </row>
        <row r="845">
          <cell r="A845">
            <v>481005</v>
          </cell>
          <cell r="B845">
            <v>1015</v>
          </cell>
          <cell r="C845">
            <v>-11203.22</v>
          </cell>
          <cell r="D845" t="str">
            <v>204</v>
          </cell>
          <cell r="E845" t="str">
            <v>411</v>
          </cell>
          <cell r="F845">
            <v>0</v>
          </cell>
          <cell r="G845">
            <v>2</v>
          </cell>
          <cell r="H845" t="str">
            <v>2006-02-28</v>
          </cell>
        </row>
        <row r="846">
          <cell r="A846">
            <v>481005</v>
          </cell>
          <cell r="B846">
            <v>1015</v>
          </cell>
          <cell r="C846">
            <v>-23457.45</v>
          </cell>
          <cell r="D846" t="str">
            <v>204</v>
          </cell>
          <cell r="E846" t="str">
            <v>411</v>
          </cell>
          <cell r="F846">
            <v>0</v>
          </cell>
          <cell r="G846">
            <v>2</v>
          </cell>
          <cell r="H846" t="str">
            <v>2006-02-28</v>
          </cell>
        </row>
        <row r="847">
          <cell r="A847">
            <v>481005</v>
          </cell>
          <cell r="B847">
            <v>1015</v>
          </cell>
          <cell r="C847">
            <v>-29249.040000000001</v>
          </cell>
          <cell r="D847" t="str">
            <v>204</v>
          </cell>
          <cell r="E847" t="str">
            <v>411</v>
          </cell>
          <cell r="F847">
            <v>0</v>
          </cell>
          <cell r="G847">
            <v>2</v>
          </cell>
          <cell r="H847" t="str">
            <v>2006-02-28</v>
          </cell>
        </row>
        <row r="848">
          <cell r="A848">
            <v>481005</v>
          </cell>
          <cell r="B848">
            <v>1015</v>
          </cell>
          <cell r="C848">
            <v>-58420.45</v>
          </cell>
          <cell r="D848" t="str">
            <v>204</v>
          </cell>
          <cell r="E848" t="str">
            <v>411</v>
          </cell>
          <cell r="F848">
            <v>0</v>
          </cell>
          <cell r="G848">
            <v>2</v>
          </cell>
          <cell r="H848" t="str">
            <v>2006-02-28</v>
          </cell>
        </row>
        <row r="849">
          <cell r="A849">
            <v>481005</v>
          </cell>
          <cell r="B849">
            <v>1015</v>
          </cell>
          <cell r="C849">
            <v>-16420.97</v>
          </cell>
          <cell r="D849" t="str">
            <v>204</v>
          </cell>
          <cell r="E849" t="str">
            <v>411</v>
          </cell>
          <cell r="F849">
            <v>0</v>
          </cell>
          <cell r="G849">
            <v>2</v>
          </cell>
          <cell r="H849" t="str">
            <v>2006-02-28</v>
          </cell>
        </row>
        <row r="850">
          <cell r="A850">
            <v>481002</v>
          </cell>
          <cell r="B850">
            <v>1015</v>
          </cell>
          <cell r="C850">
            <v>0</v>
          </cell>
          <cell r="D850" t="str">
            <v>204</v>
          </cell>
          <cell r="E850" t="str">
            <v>414</v>
          </cell>
          <cell r="F850">
            <v>0</v>
          </cell>
          <cell r="G850">
            <v>2</v>
          </cell>
          <cell r="H850" t="str">
            <v>2006-02-28</v>
          </cell>
        </row>
        <row r="851">
          <cell r="A851">
            <v>481002</v>
          </cell>
          <cell r="B851">
            <v>1015</v>
          </cell>
          <cell r="C851">
            <v>-239664.23</v>
          </cell>
          <cell r="D851" t="str">
            <v>204</v>
          </cell>
          <cell r="E851" t="str">
            <v>414</v>
          </cell>
          <cell r="F851">
            <v>0</v>
          </cell>
          <cell r="G851">
            <v>2</v>
          </cell>
          <cell r="H851" t="str">
            <v>2006-02-28</v>
          </cell>
        </row>
        <row r="852">
          <cell r="A852">
            <v>481002</v>
          </cell>
          <cell r="B852">
            <v>1015</v>
          </cell>
          <cell r="C852">
            <v>325283.12</v>
          </cell>
          <cell r="D852" t="str">
            <v>204</v>
          </cell>
          <cell r="E852" t="str">
            <v>414</v>
          </cell>
          <cell r="F852">
            <v>0</v>
          </cell>
          <cell r="G852">
            <v>2</v>
          </cell>
          <cell r="H852" t="str">
            <v>2006-02-28</v>
          </cell>
        </row>
        <row r="853">
          <cell r="A853">
            <v>481002</v>
          </cell>
          <cell r="B853">
            <v>1015</v>
          </cell>
          <cell r="C853">
            <v>-60029.47</v>
          </cell>
          <cell r="D853" t="str">
            <v>204</v>
          </cell>
          <cell r="E853" t="str">
            <v>414</v>
          </cell>
          <cell r="F853">
            <v>0</v>
          </cell>
          <cell r="G853">
            <v>2</v>
          </cell>
          <cell r="H853" t="str">
            <v>2006-02-28</v>
          </cell>
        </row>
        <row r="854">
          <cell r="A854">
            <v>481002</v>
          </cell>
          <cell r="B854">
            <v>1015</v>
          </cell>
          <cell r="C854">
            <v>-64375.92</v>
          </cell>
          <cell r="D854" t="str">
            <v>204</v>
          </cell>
          <cell r="E854" t="str">
            <v>414</v>
          </cell>
          <cell r="F854">
            <v>0</v>
          </cell>
          <cell r="G854">
            <v>2</v>
          </cell>
          <cell r="H854" t="str">
            <v>2006-02-28</v>
          </cell>
        </row>
        <row r="855">
          <cell r="A855">
            <v>481005</v>
          </cell>
          <cell r="B855">
            <v>1015</v>
          </cell>
          <cell r="C855">
            <v>0</v>
          </cell>
          <cell r="D855" t="str">
            <v>204</v>
          </cell>
          <cell r="E855" t="str">
            <v>414</v>
          </cell>
          <cell r="F855">
            <v>0</v>
          </cell>
          <cell r="G855">
            <v>2</v>
          </cell>
          <cell r="H855" t="str">
            <v>2006-02-28</v>
          </cell>
        </row>
        <row r="856">
          <cell r="A856">
            <v>481005</v>
          </cell>
          <cell r="B856">
            <v>1015</v>
          </cell>
          <cell r="C856">
            <v>343059.63</v>
          </cell>
          <cell r="D856" t="str">
            <v>204</v>
          </cell>
          <cell r="E856" t="str">
            <v>414</v>
          </cell>
          <cell r="F856">
            <v>0</v>
          </cell>
          <cell r="G856">
            <v>2</v>
          </cell>
          <cell r="H856" t="str">
            <v>2006-02-28</v>
          </cell>
        </row>
        <row r="857">
          <cell r="A857">
            <v>481005</v>
          </cell>
          <cell r="B857">
            <v>1015</v>
          </cell>
          <cell r="C857">
            <v>-360370.95</v>
          </cell>
          <cell r="D857" t="str">
            <v>204</v>
          </cell>
          <cell r="E857" t="str">
            <v>414</v>
          </cell>
          <cell r="F857">
            <v>0</v>
          </cell>
          <cell r="G857">
            <v>2</v>
          </cell>
          <cell r="H857" t="str">
            <v>2006-02-28</v>
          </cell>
        </row>
        <row r="858">
          <cell r="A858">
            <v>481005</v>
          </cell>
          <cell r="B858">
            <v>1015</v>
          </cell>
          <cell r="C858">
            <v>-44303.29</v>
          </cell>
          <cell r="D858" t="str">
            <v>204</v>
          </cell>
          <cell r="E858" t="str">
            <v>414</v>
          </cell>
          <cell r="F858">
            <v>0</v>
          </cell>
          <cell r="G858">
            <v>2</v>
          </cell>
          <cell r="H858" t="str">
            <v>2006-02-28</v>
          </cell>
        </row>
        <row r="859">
          <cell r="A859">
            <v>481005</v>
          </cell>
          <cell r="B859">
            <v>1015</v>
          </cell>
          <cell r="C859">
            <v>-7156.16</v>
          </cell>
          <cell r="D859" t="str">
            <v>204</v>
          </cell>
          <cell r="E859" t="str">
            <v>414</v>
          </cell>
          <cell r="F859">
            <v>0</v>
          </cell>
          <cell r="G859">
            <v>2</v>
          </cell>
          <cell r="H859" t="str">
            <v>2006-02-28</v>
          </cell>
        </row>
        <row r="860">
          <cell r="A860">
            <v>481000</v>
          </cell>
          <cell r="B860">
            <v>1015</v>
          </cell>
          <cell r="C860">
            <v>0</v>
          </cell>
          <cell r="D860" t="str">
            <v>204</v>
          </cell>
          <cell r="E860" t="str">
            <v>451</v>
          </cell>
          <cell r="F860">
            <v>0</v>
          </cell>
          <cell r="G860">
            <v>2</v>
          </cell>
          <cell r="H860" t="str">
            <v>2006-02-28</v>
          </cell>
        </row>
        <row r="861">
          <cell r="A861">
            <v>481000</v>
          </cell>
          <cell r="B861">
            <v>1015</v>
          </cell>
          <cell r="C861">
            <v>3490.69</v>
          </cell>
          <cell r="D861" t="str">
            <v>204</v>
          </cell>
          <cell r="E861" t="str">
            <v>451</v>
          </cell>
          <cell r="F861">
            <v>0</v>
          </cell>
          <cell r="G861">
            <v>2</v>
          </cell>
          <cell r="H861" t="str">
            <v>2006-02-28</v>
          </cell>
        </row>
        <row r="862">
          <cell r="A862">
            <v>481000</v>
          </cell>
          <cell r="B862">
            <v>1015</v>
          </cell>
          <cell r="C862">
            <v>-1473.64</v>
          </cell>
          <cell r="D862" t="str">
            <v>204</v>
          </cell>
          <cell r="E862" t="str">
            <v>451</v>
          </cell>
          <cell r="F862">
            <v>0</v>
          </cell>
          <cell r="G862">
            <v>2</v>
          </cell>
          <cell r="H862" t="str">
            <v>2006-02-28</v>
          </cell>
        </row>
        <row r="863">
          <cell r="A863">
            <v>481000</v>
          </cell>
          <cell r="B863">
            <v>1015</v>
          </cell>
          <cell r="C863">
            <v>-1877.36</v>
          </cell>
          <cell r="D863" t="str">
            <v>204</v>
          </cell>
          <cell r="E863" t="str">
            <v>451</v>
          </cell>
          <cell r="F863">
            <v>0</v>
          </cell>
          <cell r="G863">
            <v>2</v>
          </cell>
          <cell r="H863" t="str">
            <v>2006-02-28</v>
          </cell>
        </row>
        <row r="864">
          <cell r="A864">
            <v>481000</v>
          </cell>
          <cell r="B864">
            <v>1015</v>
          </cell>
          <cell r="C864">
            <v>-139.69</v>
          </cell>
          <cell r="D864" t="str">
            <v>204</v>
          </cell>
          <cell r="E864" t="str">
            <v>451</v>
          </cell>
          <cell r="F864">
            <v>0</v>
          </cell>
          <cell r="G864">
            <v>2</v>
          </cell>
          <cell r="H864" t="str">
            <v>2006-02-28</v>
          </cell>
        </row>
        <row r="865">
          <cell r="A865">
            <v>481004</v>
          </cell>
          <cell r="B865">
            <v>1015</v>
          </cell>
          <cell r="C865">
            <v>0</v>
          </cell>
          <cell r="D865" t="str">
            <v>204</v>
          </cell>
          <cell r="E865" t="str">
            <v>451</v>
          </cell>
          <cell r="F865">
            <v>0</v>
          </cell>
          <cell r="G865">
            <v>2</v>
          </cell>
          <cell r="H865" t="str">
            <v>2006-02-28</v>
          </cell>
        </row>
        <row r="866">
          <cell r="A866">
            <v>481004</v>
          </cell>
          <cell r="B866">
            <v>1015</v>
          </cell>
          <cell r="C866">
            <v>28259.55</v>
          </cell>
          <cell r="D866" t="str">
            <v>204</v>
          </cell>
          <cell r="E866" t="str">
            <v>451</v>
          </cell>
          <cell r="F866">
            <v>0</v>
          </cell>
          <cell r="G866">
            <v>2</v>
          </cell>
          <cell r="H866" t="str">
            <v>2006-02-28</v>
          </cell>
        </row>
        <row r="867">
          <cell r="A867">
            <v>481004</v>
          </cell>
          <cell r="B867">
            <v>1015</v>
          </cell>
          <cell r="C867">
            <v>-11213.17</v>
          </cell>
          <cell r="D867" t="str">
            <v>204</v>
          </cell>
          <cell r="E867" t="str">
            <v>451</v>
          </cell>
          <cell r="F867">
            <v>0</v>
          </cell>
          <cell r="G867">
            <v>2</v>
          </cell>
          <cell r="H867" t="str">
            <v>2006-02-28</v>
          </cell>
        </row>
        <row r="868">
          <cell r="A868">
            <v>481004</v>
          </cell>
          <cell r="B868">
            <v>1015</v>
          </cell>
          <cell r="C868">
            <v>-44085.37</v>
          </cell>
          <cell r="D868" t="str">
            <v>204</v>
          </cell>
          <cell r="E868" t="str">
            <v>451</v>
          </cell>
          <cell r="F868">
            <v>0</v>
          </cell>
          <cell r="G868">
            <v>2</v>
          </cell>
          <cell r="H868" t="str">
            <v>2006-02-28</v>
          </cell>
        </row>
        <row r="869">
          <cell r="A869">
            <v>481004</v>
          </cell>
          <cell r="B869">
            <v>1015</v>
          </cell>
          <cell r="C869">
            <v>-9333.67</v>
          </cell>
          <cell r="D869" t="str">
            <v>204</v>
          </cell>
          <cell r="E869" t="str">
            <v>451</v>
          </cell>
          <cell r="F869">
            <v>0</v>
          </cell>
          <cell r="G869">
            <v>2</v>
          </cell>
          <cell r="H869" t="str">
            <v>2006-02-28</v>
          </cell>
        </row>
        <row r="870">
          <cell r="A870">
            <v>481004</v>
          </cell>
          <cell r="B870">
            <v>1015</v>
          </cell>
          <cell r="C870">
            <v>-65961.350000000006</v>
          </cell>
          <cell r="D870" t="str">
            <v>204</v>
          </cell>
          <cell r="E870" t="str">
            <v>451</v>
          </cell>
          <cell r="F870">
            <v>0</v>
          </cell>
          <cell r="G870">
            <v>2</v>
          </cell>
          <cell r="H870" t="str">
            <v>2006-02-28</v>
          </cell>
        </row>
        <row r="871">
          <cell r="A871">
            <v>481004</v>
          </cell>
          <cell r="B871">
            <v>1015</v>
          </cell>
          <cell r="C871">
            <v>-10135.969999999999</v>
          </cell>
          <cell r="D871" t="str">
            <v>204</v>
          </cell>
          <cell r="E871" t="str">
            <v>451</v>
          </cell>
          <cell r="F871">
            <v>0</v>
          </cell>
          <cell r="G871">
            <v>2</v>
          </cell>
          <cell r="H871" t="str">
            <v>2006-02-28</v>
          </cell>
        </row>
        <row r="872">
          <cell r="A872">
            <v>481004</v>
          </cell>
          <cell r="B872">
            <v>1015</v>
          </cell>
          <cell r="C872">
            <v>-7468.41</v>
          </cell>
          <cell r="D872" t="str">
            <v>204</v>
          </cell>
          <cell r="E872" t="str">
            <v>451</v>
          </cell>
          <cell r="F872">
            <v>0</v>
          </cell>
          <cell r="G872">
            <v>2</v>
          </cell>
          <cell r="H872" t="str">
            <v>2006-02-28</v>
          </cell>
        </row>
        <row r="873">
          <cell r="A873">
            <v>481004</v>
          </cell>
          <cell r="B873">
            <v>1015</v>
          </cell>
          <cell r="C873">
            <v>-73105.91</v>
          </cell>
          <cell r="D873" t="str">
            <v>204</v>
          </cell>
          <cell r="E873" t="str">
            <v>451</v>
          </cell>
          <cell r="F873">
            <v>0</v>
          </cell>
          <cell r="G873">
            <v>2</v>
          </cell>
          <cell r="H873" t="str">
            <v>2006-02-28</v>
          </cell>
        </row>
        <row r="874">
          <cell r="A874">
            <v>481004</v>
          </cell>
          <cell r="B874">
            <v>1015</v>
          </cell>
          <cell r="C874">
            <v>-2367.1799999999998</v>
          </cell>
          <cell r="D874" t="str">
            <v>204</v>
          </cell>
          <cell r="E874" t="str">
            <v>451</v>
          </cell>
          <cell r="F874">
            <v>0</v>
          </cell>
          <cell r="G874">
            <v>2</v>
          </cell>
          <cell r="H874" t="str">
            <v>2006-02-28</v>
          </cell>
        </row>
        <row r="875">
          <cell r="A875">
            <v>481004</v>
          </cell>
          <cell r="B875">
            <v>1015</v>
          </cell>
          <cell r="C875">
            <v>-19967.419999999998</v>
          </cell>
          <cell r="D875" t="str">
            <v>204</v>
          </cell>
          <cell r="E875" t="str">
            <v>451</v>
          </cell>
          <cell r="F875">
            <v>0</v>
          </cell>
          <cell r="G875">
            <v>2</v>
          </cell>
          <cell r="H875" t="str">
            <v>2006-02-28</v>
          </cell>
        </row>
        <row r="876">
          <cell r="A876">
            <v>481004</v>
          </cell>
          <cell r="B876">
            <v>1015</v>
          </cell>
          <cell r="C876">
            <v>-46840.65</v>
          </cell>
          <cell r="D876" t="str">
            <v>204</v>
          </cell>
          <cell r="E876" t="str">
            <v>451</v>
          </cell>
          <cell r="F876">
            <v>0</v>
          </cell>
          <cell r="G876">
            <v>2</v>
          </cell>
          <cell r="H876" t="str">
            <v>2006-02-28</v>
          </cell>
        </row>
        <row r="877">
          <cell r="A877">
            <v>481004</v>
          </cell>
          <cell r="B877">
            <v>1015</v>
          </cell>
          <cell r="C877">
            <v>-1125.45</v>
          </cell>
          <cell r="D877" t="str">
            <v>204</v>
          </cell>
          <cell r="E877" t="str">
            <v>451</v>
          </cell>
          <cell r="F877">
            <v>0</v>
          </cell>
          <cell r="G877">
            <v>2</v>
          </cell>
          <cell r="H877" t="str">
            <v>2006-02-28</v>
          </cell>
        </row>
        <row r="878">
          <cell r="A878">
            <v>480000</v>
          </cell>
          <cell r="B878">
            <v>1015</v>
          </cell>
          <cell r="C878">
            <v>-194695.05</v>
          </cell>
          <cell r="D878" t="str">
            <v>204</v>
          </cell>
          <cell r="E878" t="str">
            <v>453</v>
          </cell>
          <cell r="F878">
            <v>0</v>
          </cell>
          <cell r="G878">
            <v>2</v>
          </cell>
          <cell r="H878" t="str">
            <v>2006-02-28</v>
          </cell>
        </row>
        <row r="879">
          <cell r="A879">
            <v>480000</v>
          </cell>
          <cell r="B879">
            <v>1015</v>
          </cell>
          <cell r="C879">
            <v>-5056.54</v>
          </cell>
          <cell r="D879" t="str">
            <v>204</v>
          </cell>
          <cell r="E879" t="str">
            <v>453</v>
          </cell>
          <cell r="F879">
            <v>0</v>
          </cell>
          <cell r="G879">
            <v>2</v>
          </cell>
          <cell r="H879" t="str">
            <v>2006-02-28</v>
          </cell>
        </row>
        <row r="880">
          <cell r="A880">
            <v>480000</v>
          </cell>
          <cell r="B880">
            <v>1015</v>
          </cell>
          <cell r="C880">
            <v>-289093.11</v>
          </cell>
          <cell r="D880" t="str">
            <v>204</v>
          </cell>
          <cell r="E880" t="str">
            <v>453</v>
          </cell>
          <cell r="F880">
            <v>0</v>
          </cell>
          <cell r="G880">
            <v>2</v>
          </cell>
          <cell r="H880" t="str">
            <v>2006-02-28</v>
          </cell>
        </row>
        <row r="881">
          <cell r="A881">
            <v>480000</v>
          </cell>
          <cell r="B881">
            <v>1015</v>
          </cell>
          <cell r="C881">
            <v>-7017.48</v>
          </cell>
          <cell r="D881" t="str">
            <v>204</v>
          </cell>
          <cell r="E881" t="str">
            <v>453</v>
          </cell>
          <cell r="F881">
            <v>0</v>
          </cell>
          <cell r="G881">
            <v>2</v>
          </cell>
          <cell r="H881" t="str">
            <v>2006-02-28</v>
          </cell>
        </row>
        <row r="882">
          <cell r="A882">
            <v>480000</v>
          </cell>
          <cell r="B882">
            <v>1015</v>
          </cell>
          <cell r="C882">
            <v>-481107.88</v>
          </cell>
          <cell r="D882" t="str">
            <v>204</v>
          </cell>
          <cell r="E882" t="str">
            <v>453</v>
          </cell>
          <cell r="F882">
            <v>0</v>
          </cell>
          <cell r="G882">
            <v>2</v>
          </cell>
          <cell r="H882" t="str">
            <v>2006-02-28</v>
          </cell>
        </row>
        <row r="883">
          <cell r="A883">
            <v>480000</v>
          </cell>
          <cell r="B883">
            <v>1015</v>
          </cell>
          <cell r="C883">
            <v>-184786.42</v>
          </cell>
          <cell r="D883" t="str">
            <v>204</v>
          </cell>
          <cell r="E883" t="str">
            <v>453</v>
          </cell>
          <cell r="F883">
            <v>0</v>
          </cell>
          <cell r="G883">
            <v>2</v>
          </cell>
          <cell r="H883" t="str">
            <v>2006-02-28</v>
          </cell>
        </row>
        <row r="884">
          <cell r="A884">
            <v>480000</v>
          </cell>
          <cell r="B884">
            <v>1015</v>
          </cell>
          <cell r="C884">
            <v>-9322.3700000000008</v>
          </cell>
          <cell r="D884" t="str">
            <v>204</v>
          </cell>
          <cell r="E884" t="str">
            <v>453</v>
          </cell>
          <cell r="F884">
            <v>0</v>
          </cell>
          <cell r="G884">
            <v>2</v>
          </cell>
          <cell r="H884" t="str">
            <v>2006-02-28</v>
          </cell>
        </row>
        <row r="885">
          <cell r="A885">
            <v>480000</v>
          </cell>
          <cell r="B885">
            <v>1015</v>
          </cell>
          <cell r="C885">
            <v>-390530.82</v>
          </cell>
          <cell r="D885" t="str">
            <v>204</v>
          </cell>
          <cell r="E885" t="str">
            <v>453</v>
          </cell>
          <cell r="F885">
            <v>0</v>
          </cell>
          <cell r="G885">
            <v>2</v>
          </cell>
          <cell r="H885" t="str">
            <v>2006-02-28</v>
          </cell>
        </row>
        <row r="886">
          <cell r="A886">
            <v>480000</v>
          </cell>
          <cell r="B886">
            <v>1015</v>
          </cell>
          <cell r="C886">
            <v>-3532.92</v>
          </cell>
          <cell r="D886" t="str">
            <v>204</v>
          </cell>
          <cell r="E886" t="str">
            <v>453</v>
          </cell>
          <cell r="F886">
            <v>0</v>
          </cell>
          <cell r="G886">
            <v>2</v>
          </cell>
          <cell r="H886" t="str">
            <v>2006-02-28</v>
          </cell>
        </row>
        <row r="887">
          <cell r="A887">
            <v>480000</v>
          </cell>
          <cell r="B887">
            <v>1015</v>
          </cell>
          <cell r="C887">
            <v>-552358.06000000006</v>
          </cell>
          <cell r="D887" t="str">
            <v>204</v>
          </cell>
          <cell r="E887" t="str">
            <v>453</v>
          </cell>
          <cell r="F887">
            <v>0</v>
          </cell>
          <cell r="G887">
            <v>2</v>
          </cell>
          <cell r="H887" t="str">
            <v>2006-02-28</v>
          </cell>
        </row>
        <row r="888">
          <cell r="A888">
            <v>480000</v>
          </cell>
          <cell r="B888">
            <v>1015</v>
          </cell>
          <cell r="C888">
            <v>-7696.38</v>
          </cell>
          <cell r="D888" t="str">
            <v>204</v>
          </cell>
          <cell r="E888" t="str">
            <v>453</v>
          </cell>
          <cell r="F888">
            <v>0</v>
          </cell>
          <cell r="G888">
            <v>2</v>
          </cell>
          <cell r="H888" t="str">
            <v>2006-02-28</v>
          </cell>
        </row>
        <row r="889">
          <cell r="A889">
            <v>480000</v>
          </cell>
          <cell r="B889">
            <v>1015</v>
          </cell>
          <cell r="C889">
            <v>-305577.75</v>
          </cell>
          <cell r="D889" t="str">
            <v>204</v>
          </cell>
          <cell r="E889" t="str">
            <v>453</v>
          </cell>
          <cell r="F889">
            <v>0</v>
          </cell>
          <cell r="G889">
            <v>2</v>
          </cell>
          <cell r="H889" t="str">
            <v>2006-02-28</v>
          </cell>
        </row>
        <row r="890">
          <cell r="A890">
            <v>480000</v>
          </cell>
          <cell r="B890">
            <v>1015</v>
          </cell>
          <cell r="C890">
            <v>-1400.88</v>
          </cell>
          <cell r="D890" t="str">
            <v>204</v>
          </cell>
          <cell r="E890" t="str">
            <v>453</v>
          </cell>
          <cell r="F890">
            <v>0</v>
          </cell>
          <cell r="G890">
            <v>2</v>
          </cell>
          <cell r="H890" t="str">
            <v>2006-02-28</v>
          </cell>
        </row>
        <row r="891">
          <cell r="A891">
            <v>480000</v>
          </cell>
          <cell r="B891">
            <v>1015</v>
          </cell>
          <cell r="C891">
            <v>-1257.73</v>
          </cell>
          <cell r="D891" t="str">
            <v>204</v>
          </cell>
          <cell r="E891" t="str">
            <v>453</v>
          </cell>
          <cell r="F891">
            <v>0</v>
          </cell>
          <cell r="G891">
            <v>2</v>
          </cell>
          <cell r="H891" t="str">
            <v>2006-02-28</v>
          </cell>
        </row>
        <row r="892">
          <cell r="A892">
            <v>480001</v>
          </cell>
          <cell r="B892">
            <v>1015</v>
          </cell>
          <cell r="C892">
            <v>470369.59</v>
          </cell>
          <cell r="D892" t="str">
            <v>204</v>
          </cell>
          <cell r="E892" t="str">
            <v>453</v>
          </cell>
          <cell r="F892">
            <v>0</v>
          </cell>
          <cell r="G892">
            <v>2</v>
          </cell>
          <cell r="H892" t="str">
            <v>2006-02-28</v>
          </cell>
        </row>
        <row r="893">
          <cell r="A893">
            <v>481004</v>
          </cell>
          <cell r="B893">
            <v>1015</v>
          </cell>
          <cell r="C893">
            <v>-56443.1</v>
          </cell>
          <cell r="D893" t="str">
            <v>204</v>
          </cell>
          <cell r="E893" t="str">
            <v>453</v>
          </cell>
          <cell r="F893">
            <v>0</v>
          </cell>
          <cell r="G893">
            <v>2</v>
          </cell>
          <cell r="H893" t="str">
            <v>2006-02-28</v>
          </cell>
        </row>
        <row r="894">
          <cell r="A894">
            <v>481004</v>
          </cell>
          <cell r="B894">
            <v>1015</v>
          </cell>
          <cell r="C894">
            <v>-3030.62</v>
          </cell>
          <cell r="D894" t="str">
            <v>204</v>
          </cell>
          <cell r="E894" t="str">
            <v>453</v>
          </cell>
          <cell r="F894">
            <v>0</v>
          </cell>
          <cell r="G894">
            <v>2</v>
          </cell>
          <cell r="H894" t="str">
            <v>2006-02-28</v>
          </cell>
        </row>
        <row r="895">
          <cell r="A895">
            <v>481004</v>
          </cell>
          <cell r="B895">
            <v>1015</v>
          </cell>
          <cell r="C895">
            <v>-166142.12</v>
          </cell>
          <cell r="D895" t="str">
            <v>204</v>
          </cell>
          <cell r="E895" t="str">
            <v>453</v>
          </cell>
          <cell r="F895">
            <v>0</v>
          </cell>
          <cell r="G895">
            <v>2</v>
          </cell>
          <cell r="H895" t="str">
            <v>2006-02-28</v>
          </cell>
        </row>
        <row r="896">
          <cell r="A896">
            <v>481004</v>
          </cell>
          <cell r="B896">
            <v>1015</v>
          </cell>
          <cell r="C896">
            <v>-72128.38</v>
          </cell>
          <cell r="D896" t="str">
            <v>204</v>
          </cell>
          <cell r="E896" t="str">
            <v>453</v>
          </cell>
          <cell r="F896">
            <v>0</v>
          </cell>
          <cell r="G896">
            <v>2</v>
          </cell>
          <cell r="H896" t="str">
            <v>2006-02-28</v>
          </cell>
        </row>
        <row r="897">
          <cell r="A897">
            <v>481004</v>
          </cell>
          <cell r="B897">
            <v>1015</v>
          </cell>
          <cell r="C897">
            <v>-308233.71000000002</v>
          </cell>
          <cell r="D897" t="str">
            <v>204</v>
          </cell>
          <cell r="E897" t="str">
            <v>453</v>
          </cell>
          <cell r="F897">
            <v>0</v>
          </cell>
          <cell r="G897">
            <v>2</v>
          </cell>
          <cell r="H897" t="str">
            <v>2006-02-28</v>
          </cell>
        </row>
        <row r="898">
          <cell r="A898">
            <v>481004</v>
          </cell>
          <cell r="B898">
            <v>1015</v>
          </cell>
          <cell r="C898">
            <v>-93531.62</v>
          </cell>
          <cell r="D898" t="str">
            <v>204</v>
          </cell>
          <cell r="E898" t="str">
            <v>453</v>
          </cell>
          <cell r="F898">
            <v>0</v>
          </cell>
          <cell r="G898">
            <v>2</v>
          </cell>
          <cell r="H898" t="str">
            <v>2006-02-28</v>
          </cell>
        </row>
        <row r="899">
          <cell r="A899">
            <v>481004</v>
          </cell>
          <cell r="B899">
            <v>1015</v>
          </cell>
          <cell r="C899">
            <v>-6886.76</v>
          </cell>
          <cell r="D899" t="str">
            <v>204</v>
          </cell>
          <cell r="E899" t="str">
            <v>453</v>
          </cell>
          <cell r="F899">
            <v>0</v>
          </cell>
          <cell r="G899">
            <v>2</v>
          </cell>
          <cell r="H899" t="str">
            <v>2006-02-28</v>
          </cell>
        </row>
        <row r="900">
          <cell r="A900">
            <v>481004</v>
          </cell>
          <cell r="B900">
            <v>1015</v>
          </cell>
          <cell r="C900">
            <v>-420445.15</v>
          </cell>
          <cell r="D900" t="str">
            <v>204</v>
          </cell>
          <cell r="E900" t="str">
            <v>453</v>
          </cell>
          <cell r="F900">
            <v>0</v>
          </cell>
          <cell r="G900">
            <v>2</v>
          </cell>
          <cell r="H900" t="str">
            <v>2006-02-28</v>
          </cell>
        </row>
        <row r="901">
          <cell r="A901">
            <v>481004</v>
          </cell>
          <cell r="B901">
            <v>1015</v>
          </cell>
          <cell r="C901">
            <v>-9449.42</v>
          </cell>
          <cell r="D901" t="str">
            <v>204</v>
          </cell>
          <cell r="E901" t="str">
            <v>453</v>
          </cell>
          <cell r="F901">
            <v>0</v>
          </cell>
          <cell r="G901">
            <v>2</v>
          </cell>
          <cell r="H901" t="str">
            <v>2006-02-28</v>
          </cell>
        </row>
        <row r="902">
          <cell r="A902">
            <v>481004</v>
          </cell>
          <cell r="B902">
            <v>1015</v>
          </cell>
          <cell r="C902">
            <v>-200247.14</v>
          </cell>
          <cell r="D902" t="str">
            <v>204</v>
          </cell>
          <cell r="E902" t="str">
            <v>453</v>
          </cell>
          <cell r="F902">
            <v>0</v>
          </cell>
          <cell r="G902">
            <v>2</v>
          </cell>
          <cell r="H902" t="str">
            <v>2006-02-28</v>
          </cell>
        </row>
        <row r="903">
          <cell r="A903">
            <v>481004</v>
          </cell>
          <cell r="B903">
            <v>1015</v>
          </cell>
          <cell r="C903">
            <v>-18778.560000000001</v>
          </cell>
          <cell r="D903" t="str">
            <v>204</v>
          </cell>
          <cell r="E903" t="str">
            <v>453</v>
          </cell>
          <cell r="F903">
            <v>0</v>
          </cell>
          <cell r="G903">
            <v>2</v>
          </cell>
          <cell r="H903" t="str">
            <v>2006-02-28</v>
          </cell>
        </row>
        <row r="904">
          <cell r="A904">
            <v>481004</v>
          </cell>
          <cell r="B904">
            <v>1015</v>
          </cell>
          <cell r="C904">
            <v>-217372.01</v>
          </cell>
          <cell r="D904" t="str">
            <v>204</v>
          </cell>
          <cell r="E904" t="str">
            <v>453</v>
          </cell>
          <cell r="F904">
            <v>0</v>
          </cell>
          <cell r="G904">
            <v>2</v>
          </cell>
          <cell r="H904" t="str">
            <v>2006-02-28</v>
          </cell>
        </row>
        <row r="905">
          <cell r="A905">
            <v>481004</v>
          </cell>
          <cell r="B905">
            <v>1015</v>
          </cell>
          <cell r="C905">
            <v>-7032.49</v>
          </cell>
          <cell r="D905" t="str">
            <v>204</v>
          </cell>
          <cell r="E905" t="str">
            <v>453</v>
          </cell>
          <cell r="F905">
            <v>0</v>
          </cell>
          <cell r="G905">
            <v>2</v>
          </cell>
          <cell r="H905" t="str">
            <v>2006-02-28</v>
          </cell>
        </row>
        <row r="906">
          <cell r="A906">
            <v>481004</v>
          </cell>
          <cell r="B906">
            <v>1015</v>
          </cell>
          <cell r="C906">
            <v>-1100.1199999999999</v>
          </cell>
          <cell r="D906" t="str">
            <v>204</v>
          </cell>
          <cell r="E906" t="str">
            <v>453</v>
          </cell>
          <cell r="F906">
            <v>0</v>
          </cell>
          <cell r="G906">
            <v>2</v>
          </cell>
          <cell r="H906" t="str">
            <v>2006-02-28</v>
          </cell>
        </row>
        <row r="907">
          <cell r="A907">
            <v>480000</v>
          </cell>
          <cell r="B907">
            <v>1015</v>
          </cell>
          <cell r="C907">
            <v>-374.31</v>
          </cell>
          <cell r="D907" t="str">
            <v>204</v>
          </cell>
          <cell r="E907" t="str">
            <v>455</v>
          </cell>
          <cell r="F907">
            <v>0</v>
          </cell>
          <cell r="G907">
            <v>2</v>
          </cell>
          <cell r="H907" t="str">
            <v>2006-02-28</v>
          </cell>
        </row>
        <row r="908">
          <cell r="A908">
            <v>480000</v>
          </cell>
          <cell r="B908">
            <v>1015</v>
          </cell>
          <cell r="C908">
            <v>-25.28</v>
          </cell>
          <cell r="D908" t="str">
            <v>204</v>
          </cell>
          <cell r="E908" t="str">
            <v>455</v>
          </cell>
          <cell r="F908">
            <v>0</v>
          </cell>
          <cell r="G908">
            <v>2</v>
          </cell>
          <cell r="H908" t="str">
            <v>2006-02-28</v>
          </cell>
        </row>
        <row r="909">
          <cell r="A909">
            <v>480000</v>
          </cell>
          <cell r="B909">
            <v>1015</v>
          </cell>
          <cell r="C909">
            <v>-98541.68</v>
          </cell>
          <cell r="D909" t="str">
            <v>204</v>
          </cell>
          <cell r="E909" t="str">
            <v>455</v>
          </cell>
          <cell r="F909">
            <v>0</v>
          </cell>
          <cell r="G909">
            <v>2</v>
          </cell>
          <cell r="H909" t="str">
            <v>2006-02-28</v>
          </cell>
        </row>
        <row r="910">
          <cell r="A910">
            <v>480000</v>
          </cell>
          <cell r="B910">
            <v>1015</v>
          </cell>
          <cell r="C910">
            <v>-1449.13</v>
          </cell>
          <cell r="D910" t="str">
            <v>204</v>
          </cell>
          <cell r="E910" t="str">
            <v>455</v>
          </cell>
          <cell r="F910">
            <v>0</v>
          </cell>
          <cell r="G910">
            <v>2</v>
          </cell>
          <cell r="H910" t="str">
            <v>2006-02-28</v>
          </cell>
        </row>
        <row r="911">
          <cell r="A911">
            <v>480000</v>
          </cell>
          <cell r="B911">
            <v>1015</v>
          </cell>
          <cell r="C911">
            <v>-26.94</v>
          </cell>
          <cell r="D911" t="str">
            <v>204</v>
          </cell>
          <cell r="E911" t="str">
            <v>455</v>
          </cell>
          <cell r="F911">
            <v>0</v>
          </cell>
          <cell r="G911">
            <v>2</v>
          </cell>
          <cell r="H911" t="str">
            <v>2006-02-28</v>
          </cell>
        </row>
        <row r="912">
          <cell r="A912">
            <v>480000</v>
          </cell>
          <cell r="B912">
            <v>1015</v>
          </cell>
          <cell r="C912">
            <v>-618.74</v>
          </cell>
          <cell r="D912" t="str">
            <v>204</v>
          </cell>
          <cell r="E912" t="str">
            <v>455</v>
          </cell>
          <cell r="F912">
            <v>0</v>
          </cell>
          <cell r="G912">
            <v>2</v>
          </cell>
          <cell r="H912" t="str">
            <v>2006-02-28</v>
          </cell>
        </row>
        <row r="913">
          <cell r="A913">
            <v>480000</v>
          </cell>
          <cell r="B913">
            <v>1015</v>
          </cell>
          <cell r="C913">
            <v>-159.4</v>
          </cell>
          <cell r="D913" t="str">
            <v>204</v>
          </cell>
          <cell r="E913" t="str">
            <v>455</v>
          </cell>
          <cell r="F913">
            <v>0</v>
          </cell>
          <cell r="G913">
            <v>2</v>
          </cell>
          <cell r="H913" t="str">
            <v>2006-02-28</v>
          </cell>
        </row>
        <row r="914">
          <cell r="A914">
            <v>480000</v>
          </cell>
          <cell r="B914">
            <v>1015</v>
          </cell>
          <cell r="C914">
            <v>-294.3</v>
          </cell>
          <cell r="D914" t="str">
            <v>204</v>
          </cell>
          <cell r="E914" t="str">
            <v>455</v>
          </cell>
          <cell r="F914">
            <v>0</v>
          </cell>
          <cell r="G914">
            <v>2</v>
          </cell>
          <cell r="H914" t="str">
            <v>2006-02-28</v>
          </cell>
        </row>
        <row r="915">
          <cell r="A915">
            <v>480000</v>
          </cell>
          <cell r="B915">
            <v>1015</v>
          </cell>
          <cell r="C915">
            <v>-96.13</v>
          </cell>
          <cell r="D915" t="str">
            <v>204</v>
          </cell>
          <cell r="E915" t="str">
            <v>455</v>
          </cell>
          <cell r="F915">
            <v>0</v>
          </cell>
          <cell r="G915">
            <v>2</v>
          </cell>
          <cell r="H915" t="str">
            <v>2006-02-28</v>
          </cell>
        </row>
        <row r="916">
          <cell r="A916">
            <v>480001</v>
          </cell>
          <cell r="B916">
            <v>1015</v>
          </cell>
          <cell r="C916">
            <v>25354.87</v>
          </cell>
          <cell r="D916" t="str">
            <v>204</v>
          </cell>
          <cell r="E916" t="str">
            <v>455</v>
          </cell>
          <cell r="F916">
            <v>0</v>
          </cell>
          <cell r="G916">
            <v>2</v>
          </cell>
          <cell r="H916" t="str">
            <v>2006-02-28</v>
          </cell>
        </row>
        <row r="917">
          <cell r="A917">
            <v>481004</v>
          </cell>
          <cell r="B917">
            <v>1015</v>
          </cell>
          <cell r="C917">
            <v>-98.34</v>
          </cell>
          <cell r="D917" t="str">
            <v>204</v>
          </cell>
          <cell r="E917" t="str">
            <v>455</v>
          </cell>
          <cell r="F917">
            <v>0</v>
          </cell>
          <cell r="G917">
            <v>2</v>
          </cell>
          <cell r="H917" t="str">
            <v>2006-02-28</v>
          </cell>
        </row>
        <row r="918">
          <cell r="A918">
            <v>481004</v>
          </cell>
          <cell r="B918">
            <v>1015</v>
          </cell>
          <cell r="C918">
            <v>-71247.88</v>
          </cell>
          <cell r="D918" t="str">
            <v>204</v>
          </cell>
          <cell r="E918" t="str">
            <v>455</v>
          </cell>
          <cell r="F918">
            <v>0</v>
          </cell>
          <cell r="G918">
            <v>2</v>
          </cell>
          <cell r="H918" t="str">
            <v>2006-02-28</v>
          </cell>
        </row>
        <row r="919">
          <cell r="A919">
            <v>481004</v>
          </cell>
          <cell r="B919">
            <v>1015</v>
          </cell>
          <cell r="C919">
            <v>-4284.3900000000003</v>
          </cell>
          <cell r="D919" t="str">
            <v>204</v>
          </cell>
          <cell r="E919" t="str">
            <v>455</v>
          </cell>
          <cell r="F919">
            <v>0</v>
          </cell>
          <cell r="G919">
            <v>2</v>
          </cell>
          <cell r="H919" t="str">
            <v>2006-02-28</v>
          </cell>
        </row>
        <row r="920">
          <cell r="A920">
            <v>481004</v>
          </cell>
          <cell r="B920">
            <v>1015</v>
          </cell>
          <cell r="C920">
            <v>-860.32</v>
          </cell>
          <cell r="D920" t="str">
            <v>204</v>
          </cell>
          <cell r="E920" t="str">
            <v>455</v>
          </cell>
          <cell r="F920">
            <v>0</v>
          </cell>
          <cell r="G920">
            <v>2</v>
          </cell>
          <cell r="H920" t="str">
            <v>2006-02-28</v>
          </cell>
        </row>
        <row r="921">
          <cell r="A921">
            <v>481004</v>
          </cell>
          <cell r="B921">
            <v>1015</v>
          </cell>
          <cell r="C921">
            <v>-4165.03</v>
          </cell>
          <cell r="D921" t="str">
            <v>204</v>
          </cell>
          <cell r="E921" t="str">
            <v>455</v>
          </cell>
          <cell r="F921">
            <v>0</v>
          </cell>
          <cell r="G921">
            <v>2</v>
          </cell>
          <cell r="H921" t="str">
            <v>2006-02-28</v>
          </cell>
        </row>
        <row r="922">
          <cell r="A922">
            <v>481002</v>
          </cell>
          <cell r="B922">
            <v>1015</v>
          </cell>
          <cell r="C922">
            <v>0</v>
          </cell>
          <cell r="D922" t="str">
            <v>204</v>
          </cell>
          <cell r="E922" t="str">
            <v>456</v>
          </cell>
          <cell r="F922">
            <v>0</v>
          </cell>
          <cell r="G922">
            <v>2</v>
          </cell>
          <cell r="H922" t="str">
            <v>2006-02-28</v>
          </cell>
        </row>
        <row r="923">
          <cell r="A923">
            <v>481002</v>
          </cell>
          <cell r="B923">
            <v>1015</v>
          </cell>
          <cell r="C923">
            <v>0</v>
          </cell>
          <cell r="D923" t="str">
            <v>204</v>
          </cell>
          <cell r="E923" t="str">
            <v>456</v>
          </cell>
          <cell r="F923">
            <v>0</v>
          </cell>
          <cell r="G923">
            <v>2</v>
          </cell>
          <cell r="H923" t="str">
            <v>2006-02-28</v>
          </cell>
        </row>
        <row r="924">
          <cell r="A924">
            <v>481002</v>
          </cell>
          <cell r="B924">
            <v>1015</v>
          </cell>
          <cell r="C924">
            <v>0</v>
          </cell>
          <cell r="D924" t="str">
            <v>204</v>
          </cell>
          <cell r="E924" t="str">
            <v>456</v>
          </cell>
          <cell r="F924">
            <v>0</v>
          </cell>
          <cell r="G924">
            <v>2</v>
          </cell>
          <cell r="H924" t="str">
            <v>2006-02-28</v>
          </cell>
        </row>
        <row r="925">
          <cell r="A925">
            <v>481002</v>
          </cell>
          <cell r="B925">
            <v>1015</v>
          </cell>
          <cell r="C925">
            <v>0</v>
          </cell>
          <cell r="D925" t="str">
            <v>204</v>
          </cell>
          <cell r="E925" t="str">
            <v>457</v>
          </cell>
          <cell r="F925">
            <v>0</v>
          </cell>
          <cell r="G925">
            <v>2</v>
          </cell>
          <cell r="H925" t="str">
            <v>2006-02-28</v>
          </cell>
        </row>
        <row r="926">
          <cell r="A926">
            <v>481002</v>
          </cell>
          <cell r="B926">
            <v>1015</v>
          </cell>
          <cell r="C926">
            <v>-155419.07</v>
          </cell>
          <cell r="D926" t="str">
            <v>204</v>
          </cell>
          <cell r="E926" t="str">
            <v>457</v>
          </cell>
          <cell r="F926">
            <v>0</v>
          </cell>
          <cell r="G926">
            <v>2</v>
          </cell>
          <cell r="H926" t="str">
            <v>2006-02-28</v>
          </cell>
        </row>
        <row r="927">
          <cell r="A927">
            <v>481002</v>
          </cell>
          <cell r="B927">
            <v>1015</v>
          </cell>
          <cell r="C927">
            <v>176127.42</v>
          </cell>
          <cell r="D927" t="str">
            <v>204</v>
          </cell>
          <cell r="E927" t="str">
            <v>457</v>
          </cell>
          <cell r="F927">
            <v>0</v>
          </cell>
          <cell r="G927">
            <v>2</v>
          </cell>
          <cell r="H927" t="str">
            <v>2006-02-28</v>
          </cell>
        </row>
        <row r="928">
          <cell r="A928">
            <v>481002</v>
          </cell>
          <cell r="B928">
            <v>1015</v>
          </cell>
          <cell r="C928">
            <v>-26219.63</v>
          </cell>
          <cell r="D928" t="str">
            <v>204</v>
          </cell>
          <cell r="E928" t="str">
            <v>457</v>
          </cell>
          <cell r="F928">
            <v>0</v>
          </cell>
          <cell r="G928">
            <v>2</v>
          </cell>
          <cell r="H928" t="str">
            <v>2006-02-28</v>
          </cell>
        </row>
        <row r="929">
          <cell r="A929">
            <v>481005</v>
          </cell>
          <cell r="B929">
            <v>1015</v>
          </cell>
          <cell r="C929">
            <v>0</v>
          </cell>
          <cell r="D929" t="str">
            <v>204</v>
          </cell>
          <cell r="E929" t="str">
            <v>457</v>
          </cell>
          <cell r="F929">
            <v>0</v>
          </cell>
          <cell r="G929">
            <v>2</v>
          </cell>
          <cell r="H929" t="str">
            <v>2006-02-28</v>
          </cell>
        </row>
        <row r="930">
          <cell r="A930">
            <v>481005</v>
          </cell>
          <cell r="B930">
            <v>1015</v>
          </cell>
          <cell r="C930">
            <v>153712.31</v>
          </cell>
          <cell r="D930" t="str">
            <v>204</v>
          </cell>
          <cell r="E930" t="str">
            <v>457</v>
          </cell>
          <cell r="F930">
            <v>0</v>
          </cell>
          <cell r="G930">
            <v>2</v>
          </cell>
          <cell r="H930" t="str">
            <v>2006-02-28</v>
          </cell>
        </row>
        <row r="931">
          <cell r="A931">
            <v>481005</v>
          </cell>
          <cell r="B931">
            <v>1015</v>
          </cell>
          <cell r="C931">
            <v>-130510.99</v>
          </cell>
          <cell r="D931" t="str">
            <v>204</v>
          </cell>
          <cell r="E931" t="str">
            <v>457</v>
          </cell>
          <cell r="F931">
            <v>0</v>
          </cell>
          <cell r="G931">
            <v>2</v>
          </cell>
          <cell r="H931" t="str">
            <v>2006-02-28</v>
          </cell>
        </row>
        <row r="932">
          <cell r="A932">
            <v>481005</v>
          </cell>
          <cell r="B932">
            <v>1015</v>
          </cell>
          <cell r="C932">
            <v>-23217.01</v>
          </cell>
          <cell r="D932" t="str">
            <v>204</v>
          </cell>
          <cell r="E932" t="str">
            <v>457</v>
          </cell>
          <cell r="F932">
            <v>0</v>
          </cell>
          <cell r="G932">
            <v>2</v>
          </cell>
          <cell r="H932" t="str">
            <v>2006-02-28</v>
          </cell>
        </row>
        <row r="933">
          <cell r="A933">
            <v>481005</v>
          </cell>
          <cell r="B933">
            <v>1015</v>
          </cell>
          <cell r="C933">
            <v>-64014.79</v>
          </cell>
          <cell r="D933" t="str">
            <v>204</v>
          </cell>
          <cell r="E933" t="str">
            <v>457</v>
          </cell>
          <cell r="F933">
            <v>0</v>
          </cell>
          <cell r="G933">
            <v>2</v>
          </cell>
          <cell r="H933" t="str">
            <v>2006-02-28</v>
          </cell>
        </row>
        <row r="934">
          <cell r="A934">
            <v>481005</v>
          </cell>
          <cell r="B934">
            <v>1015</v>
          </cell>
          <cell r="C934">
            <v>-39778.519999999997</v>
          </cell>
          <cell r="D934" t="str">
            <v>204</v>
          </cell>
          <cell r="E934" t="str">
            <v>457</v>
          </cell>
          <cell r="F934">
            <v>0</v>
          </cell>
          <cell r="G934">
            <v>2</v>
          </cell>
          <cell r="H934" t="str">
            <v>2006-02-28</v>
          </cell>
        </row>
        <row r="935">
          <cell r="A935">
            <v>481000</v>
          </cell>
          <cell r="B935">
            <v>1015</v>
          </cell>
          <cell r="C935">
            <v>0</v>
          </cell>
          <cell r="D935" t="str">
            <v>202</v>
          </cell>
          <cell r="E935" t="str">
            <v>402</v>
          </cell>
          <cell r="F935">
            <v>0</v>
          </cell>
          <cell r="G935">
            <v>2</v>
          </cell>
          <cell r="H935" t="str">
            <v>2006-02-28</v>
          </cell>
        </row>
        <row r="936">
          <cell r="A936">
            <v>481000</v>
          </cell>
          <cell r="B936">
            <v>1015</v>
          </cell>
          <cell r="C936">
            <v>244692.87</v>
          </cell>
          <cell r="D936" t="str">
            <v>202</v>
          </cell>
          <cell r="E936" t="str">
            <v>402</v>
          </cell>
          <cell r="F936">
            <v>405781</v>
          </cell>
          <cell r="G936">
            <v>2</v>
          </cell>
          <cell r="H936" t="str">
            <v>2006-02-28</v>
          </cell>
        </row>
        <row r="937">
          <cell r="A937">
            <v>481000</v>
          </cell>
          <cell r="B937">
            <v>1015</v>
          </cell>
          <cell r="C937">
            <v>-132392.95999999999</v>
          </cell>
          <cell r="D937" t="str">
            <v>202</v>
          </cell>
          <cell r="E937" t="str">
            <v>402</v>
          </cell>
          <cell r="F937">
            <v>-202217</v>
          </cell>
          <cell r="G937">
            <v>2</v>
          </cell>
          <cell r="H937" t="str">
            <v>2006-02-28</v>
          </cell>
        </row>
        <row r="938">
          <cell r="A938">
            <v>481000</v>
          </cell>
          <cell r="B938">
            <v>1015</v>
          </cell>
          <cell r="C938">
            <v>-740.22</v>
          </cell>
          <cell r="D938" t="str">
            <v>202</v>
          </cell>
          <cell r="E938" t="str">
            <v>402</v>
          </cell>
          <cell r="F938">
            <v>-1351.42</v>
          </cell>
          <cell r="G938">
            <v>2</v>
          </cell>
          <cell r="H938" t="str">
            <v>2006-02-28</v>
          </cell>
        </row>
        <row r="939">
          <cell r="A939">
            <v>481000</v>
          </cell>
          <cell r="B939">
            <v>1015</v>
          </cell>
          <cell r="C939">
            <v>-2158.86</v>
          </cell>
          <cell r="D939" t="str">
            <v>202</v>
          </cell>
          <cell r="E939" t="str">
            <v>402</v>
          </cell>
          <cell r="F939">
            <v>-3635.17</v>
          </cell>
          <cell r="G939">
            <v>2</v>
          </cell>
          <cell r="H939" t="str">
            <v>2006-02-28</v>
          </cell>
        </row>
        <row r="940">
          <cell r="A940">
            <v>481000</v>
          </cell>
          <cell r="B940">
            <v>1015</v>
          </cell>
          <cell r="C940">
            <v>-21023.7</v>
          </cell>
          <cell r="D940" t="str">
            <v>202</v>
          </cell>
          <cell r="E940" t="str">
            <v>402</v>
          </cell>
          <cell r="F940">
            <v>-41408.97</v>
          </cell>
          <cell r="G940">
            <v>2</v>
          </cell>
          <cell r="H940" t="str">
            <v>2006-02-28</v>
          </cell>
        </row>
        <row r="941">
          <cell r="A941">
            <v>481000</v>
          </cell>
          <cell r="B941">
            <v>1015</v>
          </cell>
          <cell r="C941">
            <v>-26226.14</v>
          </cell>
          <cell r="D941" t="str">
            <v>202</v>
          </cell>
          <cell r="E941" t="str">
            <v>402</v>
          </cell>
          <cell r="F941">
            <v>-50835.77</v>
          </cell>
          <cell r="G941">
            <v>2</v>
          </cell>
          <cell r="H941" t="str">
            <v>2006-02-28</v>
          </cell>
        </row>
        <row r="942">
          <cell r="A942">
            <v>481000</v>
          </cell>
          <cell r="B942">
            <v>1015</v>
          </cell>
          <cell r="C942">
            <v>-34738.01</v>
          </cell>
          <cell r="D942" t="str">
            <v>202</v>
          </cell>
          <cell r="E942" t="str">
            <v>402</v>
          </cell>
          <cell r="F942">
            <v>-64663.4</v>
          </cell>
          <cell r="G942">
            <v>2</v>
          </cell>
          <cell r="H942" t="str">
            <v>2006-02-28</v>
          </cell>
        </row>
        <row r="943">
          <cell r="A943">
            <v>481000</v>
          </cell>
          <cell r="B943">
            <v>1015</v>
          </cell>
          <cell r="C943">
            <v>-9470</v>
          </cell>
          <cell r="D943" t="str">
            <v>202</v>
          </cell>
          <cell r="E943" t="str">
            <v>402</v>
          </cell>
          <cell r="F943">
            <v>-16064.13</v>
          </cell>
          <cell r="G943">
            <v>2</v>
          </cell>
          <cell r="H943" t="str">
            <v>2006-02-28</v>
          </cell>
        </row>
        <row r="944">
          <cell r="A944">
            <v>481000</v>
          </cell>
          <cell r="B944">
            <v>1015</v>
          </cell>
          <cell r="C944">
            <v>-5623.37</v>
          </cell>
          <cell r="D944" t="str">
            <v>202</v>
          </cell>
          <cell r="E944" t="str">
            <v>402</v>
          </cell>
          <cell r="F944">
            <v>-10226.35</v>
          </cell>
          <cell r="G944">
            <v>2</v>
          </cell>
          <cell r="H944" t="str">
            <v>2006-02-28</v>
          </cell>
        </row>
        <row r="945">
          <cell r="A945">
            <v>481000</v>
          </cell>
          <cell r="B945">
            <v>1015</v>
          </cell>
          <cell r="C945">
            <v>-6188.95</v>
          </cell>
          <cell r="D945" t="str">
            <v>202</v>
          </cell>
          <cell r="E945" t="str">
            <v>402</v>
          </cell>
          <cell r="F945">
            <v>-10052.49</v>
          </cell>
          <cell r="G945">
            <v>2</v>
          </cell>
          <cell r="H945" t="str">
            <v>2006-02-28</v>
          </cell>
        </row>
        <row r="946">
          <cell r="A946">
            <v>481000</v>
          </cell>
          <cell r="B946">
            <v>1015</v>
          </cell>
          <cell r="C946">
            <v>-7620.72</v>
          </cell>
          <cell r="D946" t="str">
            <v>202</v>
          </cell>
          <cell r="E946" t="str">
            <v>402</v>
          </cell>
          <cell r="F946">
            <v>-14354.77</v>
          </cell>
          <cell r="G946">
            <v>2</v>
          </cell>
          <cell r="H946" t="str">
            <v>2006-02-28</v>
          </cell>
        </row>
        <row r="947">
          <cell r="A947">
            <v>481000</v>
          </cell>
          <cell r="B947">
            <v>1015</v>
          </cell>
          <cell r="C947">
            <v>-5785.8</v>
          </cell>
          <cell r="D947" t="str">
            <v>202</v>
          </cell>
          <cell r="E947" t="str">
            <v>402</v>
          </cell>
          <cell r="F947">
            <v>-9574.08</v>
          </cell>
          <cell r="G947">
            <v>2</v>
          </cell>
          <cell r="H947" t="str">
            <v>2006-02-28</v>
          </cell>
        </row>
        <row r="948">
          <cell r="A948">
            <v>481000</v>
          </cell>
          <cell r="B948">
            <v>1015</v>
          </cell>
          <cell r="C948">
            <v>-5865.95</v>
          </cell>
          <cell r="D948" t="str">
            <v>202</v>
          </cell>
          <cell r="E948" t="str">
            <v>402</v>
          </cell>
          <cell r="F948">
            <v>-10825.56</v>
          </cell>
          <cell r="G948">
            <v>2</v>
          </cell>
          <cell r="H948" t="str">
            <v>2006-02-28</v>
          </cell>
        </row>
        <row r="949">
          <cell r="A949">
            <v>481000</v>
          </cell>
          <cell r="B949">
            <v>1015</v>
          </cell>
          <cell r="C949">
            <v>-13422.97</v>
          </cell>
          <cell r="D949" t="str">
            <v>202</v>
          </cell>
          <cell r="E949" t="str">
            <v>402</v>
          </cell>
          <cell r="F949">
            <v>-26104.59</v>
          </cell>
          <cell r="G949">
            <v>2</v>
          </cell>
          <cell r="H949" t="str">
            <v>2006-02-28</v>
          </cell>
        </row>
        <row r="950">
          <cell r="A950">
            <v>481000</v>
          </cell>
          <cell r="B950">
            <v>1015</v>
          </cell>
          <cell r="C950">
            <v>-157</v>
          </cell>
          <cell r="D950" t="str">
            <v>202</v>
          </cell>
          <cell r="E950" t="str">
            <v>402</v>
          </cell>
          <cell r="F950">
            <v>-1.05</v>
          </cell>
          <cell r="G950">
            <v>2</v>
          </cell>
          <cell r="H950" t="str">
            <v>2006-02-28</v>
          </cell>
        </row>
        <row r="951">
          <cell r="A951">
            <v>481004</v>
          </cell>
          <cell r="B951">
            <v>1015</v>
          </cell>
          <cell r="C951">
            <v>0</v>
          </cell>
          <cell r="D951" t="str">
            <v>202</v>
          </cell>
          <cell r="E951" t="str">
            <v>402</v>
          </cell>
          <cell r="F951">
            <v>0</v>
          </cell>
          <cell r="G951">
            <v>2</v>
          </cell>
          <cell r="H951" t="str">
            <v>2006-02-28</v>
          </cell>
        </row>
        <row r="952">
          <cell r="A952">
            <v>481004</v>
          </cell>
          <cell r="B952">
            <v>1015</v>
          </cell>
          <cell r="C952">
            <v>-330751.77</v>
          </cell>
          <cell r="D952" t="str">
            <v>202</v>
          </cell>
          <cell r="E952" t="str">
            <v>402</v>
          </cell>
          <cell r="F952">
            <v>-29920.93</v>
          </cell>
          <cell r="G952">
            <v>2</v>
          </cell>
          <cell r="H952" t="str">
            <v>2006-02-28</v>
          </cell>
        </row>
        <row r="953">
          <cell r="A953">
            <v>481004</v>
          </cell>
          <cell r="B953">
            <v>1015</v>
          </cell>
          <cell r="C953">
            <v>164910.14000000001</v>
          </cell>
          <cell r="D953" t="str">
            <v>202</v>
          </cell>
          <cell r="E953" t="str">
            <v>402</v>
          </cell>
          <cell r="F953">
            <v>-328553.07</v>
          </cell>
          <cell r="G953">
            <v>2</v>
          </cell>
          <cell r="H953" t="str">
            <v>2006-02-28</v>
          </cell>
        </row>
        <row r="954">
          <cell r="A954">
            <v>481004</v>
          </cell>
          <cell r="B954">
            <v>1015</v>
          </cell>
          <cell r="C954">
            <v>-6106.74</v>
          </cell>
          <cell r="D954" t="str">
            <v>202</v>
          </cell>
          <cell r="E954" t="str">
            <v>402</v>
          </cell>
          <cell r="F954">
            <v>-9051.2000000000007</v>
          </cell>
          <cell r="G954">
            <v>2</v>
          </cell>
          <cell r="H954" t="str">
            <v>2006-02-28</v>
          </cell>
        </row>
        <row r="955">
          <cell r="A955">
            <v>481004</v>
          </cell>
          <cell r="B955">
            <v>1015</v>
          </cell>
          <cell r="C955">
            <v>-4283.45</v>
          </cell>
          <cell r="D955" t="str">
            <v>202</v>
          </cell>
          <cell r="E955" t="str">
            <v>402</v>
          </cell>
          <cell r="F955">
            <v>-6197.25</v>
          </cell>
          <cell r="G955">
            <v>2</v>
          </cell>
          <cell r="H955" t="str">
            <v>2006-02-28</v>
          </cell>
        </row>
        <row r="956">
          <cell r="A956">
            <v>481004</v>
          </cell>
          <cell r="B956">
            <v>1015</v>
          </cell>
          <cell r="C956">
            <v>-17440.400000000001</v>
          </cell>
          <cell r="D956" t="str">
            <v>202</v>
          </cell>
          <cell r="E956" t="str">
            <v>402</v>
          </cell>
          <cell r="F956">
            <v>-30555.119999999999</v>
          </cell>
          <cell r="G956">
            <v>2</v>
          </cell>
          <cell r="H956" t="str">
            <v>2006-02-28</v>
          </cell>
        </row>
        <row r="957">
          <cell r="A957">
            <v>481004</v>
          </cell>
          <cell r="B957">
            <v>1015</v>
          </cell>
          <cell r="C957">
            <v>-82691.960000000006</v>
          </cell>
          <cell r="D957" t="str">
            <v>202</v>
          </cell>
          <cell r="E957" t="str">
            <v>402</v>
          </cell>
          <cell r="F957">
            <v>-162104.54</v>
          </cell>
          <cell r="G957">
            <v>2</v>
          </cell>
          <cell r="H957" t="str">
            <v>2006-02-28</v>
          </cell>
        </row>
        <row r="958">
          <cell r="A958">
            <v>481004</v>
          </cell>
          <cell r="B958">
            <v>1015</v>
          </cell>
          <cell r="C958">
            <v>-34931.01</v>
          </cell>
          <cell r="D958" t="str">
            <v>202</v>
          </cell>
          <cell r="E958" t="str">
            <v>402</v>
          </cell>
          <cell r="F958">
            <v>-58219.23</v>
          </cell>
          <cell r="G958">
            <v>2</v>
          </cell>
          <cell r="H958" t="str">
            <v>2006-02-28</v>
          </cell>
        </row>
        <row r="959">
          <cell r="A959">
            <v>481004</v>
          </cell>
          <cell r="B959">
            <v>1015</v>
          </cell>
          <cell r="C959">
            <v>-16444.689999999999</v>
          </cell>
          <cell r="D959" t="str">
            <v>202</v>
          </cell>
          <cell r="E959" t="str">
            <v>402</v>
          </cell>
          <cell r="F959">
            <v>-28052.18</v>
          </cell>
          <cell r="G959">
            <v>2</v>
          </cell>
          <cell r="H959" t="str">
            <v>2006-02-28</v>
          </cell>
        </row>
        <row r="960">
          <cell r="A960">
            <v>481004</v>
          </cell>
          <cell r="B960">
            <v>1015</v>
          </cell>
          <cell r="C960">
            <v>-5168.8</v>
          </cell>
          <cell r="D960" t="str">
            <v>202</v>
          </cell>
          <cell r="E960" t="str">
            <v>402</v>
          </cell>
          <cell r="F960">
            <v>-8333.59</v>
          </cell>
          <cell r="G960">
            <v>2</v>
          </cell>
          <cell r="H960" t="str">
            <v>2006-02-28</v>
          </cell>
        </row>
        <row r="961">
          <cell r="A961">
            <v>481004</v>
          </cell>
          <cell r="B961">
            <v>1015</v>
          </cell>
          <cell r="C961">
            <v>-15060.75</v>
          </cell>
          <cell r="D961" t="str">
            <v>202</v>
          </cell>
          <cell r="E961" t="str">
            <v>402</v>
          </cell>
          <cell r="F961">
            <v>-24318.07</v>
          </cell>
          <cell r="G961">
            <v>2</v>
          </cell>
          <cell r="H961" t="str">
            <v>2006-02-28</v>
          </cell>
        </row>
        <row r="962">
          <cell r="A962">
            <v>481004</v>
          </cell>
          <cell r="B962">
            <v>1015</v>
          </cell>
          <cell r="C962">
            <v>-18987.13</v>
          </cell>
          <cell r="D962" t="str">
            <v>202</v>
          </cell>
          <cell r="E962" t="str">
            <v>402</v>
          </cell>
          <cell r="F962">
            <v>-32686.87</v>
          </cell>
          <cell r="G962">
            <v>2</v>
          </cell>
          <cell r="H962" t="str">
            <v>2006-02-28</v>
          </cell>
        </row>
        <row r="963">
          <cell r="A963">
            <v>481004</v>
          </cell>
          <cell r="B963">
            <v>1015</v>
          </cell>
          <cell r="C963">
            <v>-18745.53</v>
          </cell>
          <cell r="D963" t="str">
            <v>202</v>
          </cell>
          <cell r="E963" t="str">
            <v>402</v>
          </cell>
          <cell r="F963">
            <v>-31552.99</v>
          </cell>
          <cell r="G963">
            <v>2</v>
          </cell>
          <cell r="H963" t="str">
            <v>2006-02-28</v>
          </cell>
        </row>
        <row r="964">
          <cell r="A964">
            <v>481004</v>
          </cell>
          <cell r="B964">
            <v>1015</v>
          </cell>
          <cell r="C964">
            <v>-29970.03</v>
          </cell>
          <cell r="D964" t="str">
            <v>202</v>
          </cell>
          <cell r="E964" t="str">
            <v>402</v>
          </cell>
          <cell r="F964">
            <v>-52094.080000000002</v>
          </cell>
          <cell r="G964">
            <v>2</v>
          </cell>
          <cell r="H964" t="str">
            <v>2006-02-28</v>
          </cell>
        </row>
        <row r="965">
          <cell r="A965">
            <v>481004</v>
          </cell>
          <cell r="B965">
            <v>1015</v>
          </cell>
          <cell r="C965">
            <v>-18756.52</v>
          </cell>
          <cell r="D965" t="str">
            <v>202</v>
          </cell>
          <cell r="E965" t="str">
            <v>402</v>
          </cell>
          <cell r="F965">
            <v>-31736.61</v>
          </cell>
          <cell r="G965">
            <v>2</v>
          </cell>
          <cell r="H965" t="str">
            <v>2006-02-28</v>
          </cell>
        </row>
        <row r="966">
          <cell r="A966">
            <v>481004</v>
          </cell>
          <cell r="B966">
            <v>1015</v>
          </cell>
          <cell r="C966">
            <v>-2892.54</v>
          </cell>
          <cell r="D966" t="str">
            <v>202</v>
          </cell>
          <cell r="E966" t="str">
            <v>402</v>
          </cell>
          <cell r="F966">
            <v>-6498.14</v>
          </cell>
          <cell r="G966">
            <v>2</v>
          </cell>
          <cell r="H966" t="str">
            <v>2006-02-28</v>
          </cell>
        </row>
        <row r="967">
          <cell r="A967">
            <v>481004</v>
          </cell>
          <cell r="B967">
            <v>1015</v>
          </cell>
          <cell r="C967">
            <v>-1083.81</v>
          </cell>
          <cell r="D967" t="str">
            <v>202</v>
          </cell>
          <cell r="E967" t="str">
            <v>402</v>
          </cell>
          <cell r="F967">
            <v>-1816.59</v>
          </cell>
          <cell r="G967">
            <v>2</v>
          </cell>
          <cell r="H967" t="str">
            <v>2006-02-28</v>
          </cell>
        </row>
        <row r="968">
          <cell r="A968">
            <v>481000</v>
          </cell>
          <cell r="B968">
            <v>1015</v>
          </cell>
          <cell r="C968">
            <v>0</v>
          </cell>
          <cell r="D968" t="str">
            <v>202</v>
          </cell>
          <cell r="E968" t="str">
            <v>403</v>
          </cell>
          <cell r="F968">
            <v>0</v>
          </cell>
          <cell r="G968">
            <v>2</v>
          </cell>
          <cell r="H968" t="str">
            <v>2006-02-28</v>
          </cell>
        </row>
        <row r="969">
          <cell r="A969">
            <v>481000</v>
          </cell>
          <cell r="B969">
            <v>1015</v>
          </cell>
          <cell r="C969">
            <v>0</v>
          </cell>
          <cell r="D969" t="str">
            <v>202</v>
          </cell>
          <cell r="E969" t="str">
            <v>403</v>
          </cell>
          <cell r="F969">
            <v>0</v>
          </cell>
          <cell r="G969">
            <v>2</v>
          </cell>
          <cell r="H969" t="str">
            <v>2006-02-28</v>
          </cell>
        </row>
        <row r="970">
          <cell r="A970">
            <v>481000</v>
          </cell>
          <cell r="B970">
            <v>1015</v>
          </cell>
          <cell r="C970">
            <v>0</v>
          </cell>
          <cell r="D970" t="str">
            <v>202</v>
          </cell>
          <cell r="E970" t="str">
            <v>403</v>
          </cell>
          <cell r="F970">
            <v>0</v>
          </cell>
          <cell r="G970">
            <v>2</v>
          </cell>
          <cell r="H970" t="str">
            <v>2006-02-28</v>
          </cell>
        </row>
        <row r="971">
          <cell r="A971">
            <v>481000</v>
          </cell>
          <cell r="B971">
            <v>1015</v>
          </cell>
          <cell r="C971">
            <v>-7324.64</v>
          </cell>
          <cell r="D971" t="str">
            <v>202</v>
          </cell>
          <cell r="E971" t="str">
            <v>403</v>
          </cell>
          <cell r="F971">
            <v>0</v>
          </cell>
          <cell r="G971">
            <v>2</v>
          </cell>
          <cell r="H971" t="str">
            <v>2006-02-28</v>
          </cell>
        </row>
        <row r="972">
          <cell r="A972">
            <v>481004</v>
          </cell>
          <cell r="B972">
            <v>1015</v>
          </cell>
          <cell r="C972">
            <v>0</v>
          </cell>
          <cell r="D972" t="str">
            <v>202</v>
          </cell>
          <cell r="E972" t="str">
            <v>403</v>
          </cell>
          <cell r="F972">
            <v>0</v>
          </cell>
          <cell r="G972">
            <v>2</v>
          </cell>
          <cell r="H972" t="str">
            <v>2006-02-28</v>
          </cell>
        </row>
        <row r="973">
          <cell r="A973">
            <v>481004</v>
          </cell>
          <cell r="B973">
            <v>1015</v>
          </cell>
          <cell r="C973">
            <v>0</v>
          </cell>
          <cell r="D973" t="str">
            <v>202</v>
          </cell>
          <cell r="E973" t="str">
            <v>403</v>
          </cell>
          <cell r="F973">
            <v>0</v>
          </cell>
          <cell r="G973">
            <v>2</v>
          </cell>
          <cell r="H973" t="str">
            <v>2006-02-28</v>
          </cell>
        </row>
        <row r="974">
          <cell r="A974">
            <v>481004</v>
          </cell>
          <cell r="B974">
            <v>1015</v>
          </cell>
          <cell r="C974">
            <v>0</v>
          </cell>
          <cell r="D974" t="str">
            <v>202</v>
          </cell>
          <cell r="E974" t="str">
            <v>403</v>
          </cell>
          <cell r="F974">
            <v>0</v>
          </cell>
          <cell r="G974">
            <v>2</v>
          </cell>
          <cell r="H974" t="str">
            <v>2006-02-28</v>
          </cell>
        </row>
        <row r="975">
          <cell r="A975">
            <v>481000</v>
          </cell>
          <cell r="B975">
            <v>1015</v>
          </cell>
          <cell r="C975">
            <v>0</v>
          </cell>
          <cell r="D975" t="str">
            <v>202</v>
          </cell>
          <cell r="E975" t="str">
            <v>404</v>
          </cell>
          <cell r="F975">
            <v>0</v>
          </cell>
          <cell r="G975">
            <v>2</v>
          </cell>
          <cell r="H975" t="str">
            <v>2006-02-28</v>
          </cell>
        </row>
        <row r="976">
          <cell r="A976">
            <v>481000</v>
          </cell>
          <cell r="B976">
            <v>1015</v>
          </cell>
          <cell r="C976">
            <v>89936.31</v>
          </cell>
          <cell r="D976" t="str">
            <v>202</v>
          </cell>
          <cell r="E976" t="str">
            <v>404</v>
          </cell>
          <cell r="F976">
            <v>275690</v>
          </cell>
          <cell r="G976">
            <v>2</v>
          </cell>
          <cell r="H976" t="str">
            <v>2006-02-28</v>
          </cell>
        </row>
        <row r="977">
          <cell r="A977">
            <v>481000</v>
          </cell>
          <cell r="B977">
            <v>1015</v>
          </cell>
          <cell r="C977">
            <v>-82208.38</v>
          </cell>
          <cell r="D977" t="str">
            <v>202</v>
          </cell>
          <cell r="E977" t="str">
            <v>404</v>
          </cell>
          <cell r="F977">
            <v>-251870</v>
          </cell>
          <cell r="G977">
            <v>2</v>
          </cell>
          <cell r="H977" t="str">
            <v>2006-02-28</v>
          </cell>
        </row>
        <row r="978">
          <cell r="A978">
            <v>481000</v>
          </cell>
          <cell r="B978">
            <v>1015</v>
          </cell>
          <cell r="C978">
            <v>-89936.31</v>
          </cell>
          <cell r="D978" t="str">
            <v>202</v>
          </cell>
          <cell r="E978" t="str">
            <v>404</v>
          </cell>
          <cell r="F978">
            <v>-275690</v>
          </cell>
          <cell r="G978">
            <v>2</v>
          </cell>
          <cell r="H978" t="str">
            <v>2006-02-28</v>
          </cell>
        </row>
        <row r="979">
          <cell r="A979">
            <v>481004</v>
          </cell>
          <cell r="B979">
            <v>1015</v>
          </cell>
          <cell r="C979">
            <v>0</v>
          </cell>
          <cell r="D979" t="str">
            <v>202</v>
          </cell>
          <cell r="E979" t="str">
            <v>404</v>
          </cell>
          <cell r="F979">
            <v>0</v>
          </cell>
          <cell r="G979">
            <v>2</v>
          </cell>
          <cell r="H979" t="str">
            <v>2006-02-28</v>
          </cell>
        </row>
        <row r="980">
          <cell r="A980">
            <v>481004</v>
          </cell>
          <cell r="B980">
            <v>1015</v>
          </cell>
          <cell r="C980">
            <v>0</v>
          </cell>
          <cell r="D980" t="str">
            <v>202</v>
          </cell>
          <cell r="E980" t="str">
            <v>404</v>
          </cell>
          <cell r="F980">
            <v>0</v>
          </cell>
          <cell r="G980">
            <v>2</v>
          </cell>
          <cell r="H980" t="str">
            <v>2006-02-28</v>
          </cell>
        </row>
        <row r="981">
          <cell r="A981">
            <v>481004</v>
          </cell>
          <cell r="B981">
            <v>1015</v>
          </cell>
          <cell r="C981">
            <v>0</v>
          </cell>
          <cell r="D981" t="str">
            <v>202</v>
          </cell>
          <cell r="E981" t="str">
            <v>404</v>
          </cell>
          <cell r="F981">
            <v>0</v>
          </cell>
          <cell r="G981">
            <v>2</v>
          </cell>
          <cell r="H981" t="str">
            <v>2006-02-28</v>
          </cell>
        </row>
        <row r="982">
          <cell r="A982">
            <v>480000</v>
          </cell>
          <cell r="B982">
            <v>1015</v>
          </cell>
          <cell r="C982">
            <v>-1019782.91</v>
          </cell>
          <cell r="D982" t="str">
            <v>202</v>
          </cell>
          <cell r="E982" t="str">
            <v>407</v>
          </cell>
          <cell r="F982">
            <v>-411166.83</v>
          </cell>
          <cell r="G982">
            <v>2</v>
          </cell>
          <cell r="H982" t="str">
            <v>2006-02-28</v>
          </cell>
        </row>
        <row r="983">
          <cell r="A983">
            <v>480000</v>
          </cell>
          <cell r="B983">
            <v>1015</v>
          </cell>
          <cell r="C983">
            <v>-1240404.81</v>
          </cell>
          <cell r="D983" t="str">
            <v>202</v>
          </cell>
          <cell r="E983" t="str">
            <v>407</v>
          </cell>
          <cell r="F983">
            <v>-504249.42</v>
          </cell>
          <cell r="G983">
            <v>2</v>
          </cell>
          <cell r="H983" t="str">
            <v>2006-02-28</v>
          </cell>
        </row>
        <row r="984">
          <cell r="A984">
            <v>480000</v>
          </cell>
          <cell r="B984">
            <v>1015</v>
          </cell>
          <cell r="C984">
            <v>-1474285.38</v>
          </cell>
          <cell r="D984" t="str">
            <v>202</v>
          </cell>
          <cell r="E984" t="str">
            <v>407</v>
          </cell>
          <cell r="F984">
            <v>-604906.22</v>
          </cell>
          <cell r="G984">
            <v>2</v>
          </cell>
          <cell r="H984" t="str">
            <v>2006-02-28</v>
          </cell>
        </row>
        <row r="985">
          <cell r="A985">
            <v>480000</v>
          </cell>
          <cell r="B985">
            <v>1015</v>
          </cell>
          <cell r="C985">
            <v>-3546177.56</v>
          </cell>
          <cell r="D985" t="str">
            <v>202</v>
          </cell>
          <cell r="E985" t="str">
            <v>407</v>
          </cell>
          <cell r="F985">
            <v>-1443852.81</v>
          </cell>
          <cell r="G985">
            <v>2</v>
          </cell>
          <cell r="H985" t="str">
            <v>2006-02-28</v>
          </cell>
        </row>
        <row r="986">
          <cell r="A986">
            <v>480000</v>
          </cell>
          <cell r="B986">
            <v>1015</v>
          </cell>
          <cell r="C986">
            <v>-2347145.13</v>
          </cell>
          <cell r="D986" t="str">
            <v>202</v>
          </cell>
          <cell r="E986" t="str">
            <v>407</v>
          </cell>
          <cell r="F986">
            <v>-958012.66</v>
          </cell>
          <cell r="G986">
            <v>2</v>
          </cell>
          <cell r="H986" t="str">
            <v>2006-02-28</v>
          </cell>
        </row>
        <row r="987">
          <cell r="A987">
            <v>480000</v>
          </cell>
          <cell r="B987">
            <v>1015</v>
          </cell>
          <cell r="C987">
            <v>-1256197.5900000001</v>
          </cell>
          <cell r="D987" t="str">
            <v>202</v>
          </cell>
          <cell r="E987" t="str">
            <v>407</v>
          </cell>
          <cell r="F987">
            <v>-512010.63</v>
          </cell>
          <cell r="G987">
            <v>2</v>
          </cell>
          <cell r="H987" t="str">
            <v>2006-02-28</v>
          </cell>
        </row>
        <row r="988">
          <cell r="A988">
            <v>480000</v>
          </cell>
          <cell r="B988">
            <v>1015</v>
          </cell>
          <cell r="C988">
            <v>-2020771.32</v>
          </cell>
          <cell r="D988" t="str">
            <v>202</v>
          </cell>
          <cell r="E988" t="str">
            <v>407</v>
          </cell>
          <cell r="F988">
            <v>-814656.74</v>
          </cell>
          <cell r="G988">
            <v>2</v>
          </cell>
          <cell r="H988" t="str">
            <v>2006-02-28</v>
          </cell>
        </row>
        <row r="989">
          <cell r="A989">
            <v>480000</v>
          </cell>
          <cell r="B989">
            <v>1015</v>
          </cell>
          <cell r="C989">
            <v>-2527154.69</v>
          </cell>
          <cell r="D989" t="str">
            <v>202</v>
          </cell>
          <cell r="E989" t="str">
            <v>407</v>
          </cell>
          <cell r="F989">
            <v>-1031267.88</v>
          </cell>
          <cell r="G989">
            <v>2</v>
          </cell>
          <cell r="H989" t="str">
            <v>2006-02-28</v>
          </cell>
        </row>
        <row r="990">
          <cell r="A990">
            <v>480000</v>
          </cell>
          <cell r="B990">
            <v>1015</v>
          </cell>
          <cell r="C990">
            <v>-1533464.74</v>
          </cell>
          <cell r="D990" t="str">
            <v>202</v>
          </cell>
          <cell r="E990" t="str">
            <v>407</v>
          </cell>
          <cell r="F990">
            <v>-626356.97</v>
          </cell>
          <cell r="G990">
            <v>2</v>
          </cell>
          <cell r="H990" t="str">
            <v>2006-02-28</v>
          </cell>
        </row>
        <row r="991">
          <cell r="A991">
            <v>480000</v>
          </cell>
          <cell r="B991">
            <v>1015</v>
          </cell>
          <cell r="C991">
            <v>-1112203.73</v>
          </cell>
          <cell r="D991" t="str">
            <v>202</v>
          </cell>
          <cell r="E991" t="str">
            <v>407</v>
          </cell>
          <cell r="F991">
            <v>-451963.14</v>
          </cell>
          <cell r="G991">
            <v>2</v>
          </cell>
          <cell r="H991" t="str">
            <v>2006-02-28</v>
          </cell>
        </row>
        <row r="992">
          <cell r="A992">
            <v>480000</v>
          </cell>
          <cell r="B992">
            <v>1015</v>
          </cell>
          <cell r="C992">
            <v>-2708921.59</v>
          </cell>
          <cell r="D992" t="str">
            <v>202</v>
          </cell>
          <cell r="E992" t="str">
            <v>407</v>
          </cell>
          <cell r="F992">
            <v>-1102719.3999999999</v>
          </cell>
          <cell r="G992">
            <v>2</v>
          </cell>
          <cell r="H992" t="str">
            <v>2006-02-28</v>
          </cell>
        </row>
        <row r="993">
          <cell r="A993">
            <v>480000</v>
          </cell>
          <cell r="B993">
            <v>1015</v>
          </cell>
          <cell r="C993">
            <v>-2332464.3199999998</v>
          </cell>
          <cell r="D993" t="str">
            <v>202</v>
          </cell>
          <cell r="E993" t="str">
            <v>407</v>
          </cell>
          <cell r="F993">
            <v>-946438.38</v>
          </cell>
          <cell r="G993">
            <v>2</v>
          </cell>
          <cell r="H993" t="str">
            <v>2006-02-28</v>
          </cell>
        </row>
        <row r="994">
          <cell r="A994">
            <v>480000</v>
          </cell>
          <cell r="B994">
            <v>1015</v>
          </cell>
          <cell r="C994">
            <v>-38802.720000000001</v>
          </cell>
          <cell r="D994" t="str">
            <v>202</v>
          </cell>
          <cell r="E994" t="str">
            <v>407</v>
          </cell>
          <cell r="F994">
            <v>-19488.93</v>
          </cell>
          <cell r="G994">
            <v>2</v>
          </cell>
          <cell r="H994" t="str">
            <v>2006-02-28</v>
          </cell>
        </row>
        <row r="995">
          <cell r="A995">
            <v>480000</v>
          </cell>
          <cell r="B995">
            <v>1015</v>
          </cell>
          <cell r="C995">
            <v>-29763.67</v>
          </cell>
          <cell r="D995" t="str">
            <v>202</v>
          </cell>
          <cell r="E995" t="str">
            <v>407</v>
          </cell>
          <cell r="F995">
            <v>-11952.92</v>
          </cell>
          <cell r="G995">
            <v>2</v>
          </cell>
          <cell r="H995" t="str">
            <v>2006-02-28</v>
          </cell>
        </row>
        <row r="996">
          <cell r="A996">
            <v>480001</v>
          </cell>
          <cell r="B996">
            <v>1015</v>
          </cell>
          <cell r="C996">
            <v>1636139.53</v>
          </cell>
          <cell r="D996" t="str">
            <v>202</v>
          </cell>
          <cell r="E996" t="str">
            <v>407</v>
          </cell>
          <cell r="F996">
            <v>1102517.99</v>
          </cell>
          <cell r="G996">
            <v>2</v>
          </cell>
          <cell r="H996" t="str">
            <v>2006-02-28</v>
          </cell>
        </row>
        <row r="997">
          <cell r="A997">
            <v>481004</v>
          </cell>
          <cell r="B997">
            <v>1015</v>
          </cell>
          <cell r="C997">
            <v>-145471.57</v>
          </cell>
          <cell r="D997" t="str">
            <v>202</v>
          </cell>
          <cell r="E997" t="str">
            <v>407</v>
          </cell>
          <cell r="F997">
            <v>-90462.83</v>
          </cell>
          <cell r="G997">
            <v>2</v>
          </cell>
          <cell r="H997" t="str">
            <v>2006-02-28</v>
          </cell>
        </row>
        <row r="998">
          <cell r="A998">
            <v>481004</v>
          </cell>
          <cell r="B998">
            <v>1015</v>
          </cell>
          <cell r="C998">
            <v>-284333.25</v>
          </cell>
          <cell r="D998" t="str">
            <v>202</v>
          </cell>
          <cell r="E998" t="str">
            <v>407</v>
          </cell>
          <cell r="F998">
            <v>-182268.72</v>
          </cell>
          <cell r="G998">
            <v>2</v>
          </cell>
          <cell r="H998" t="str">
            <v>2006-02-28</v>
          </cell>
        </row>
        <row r="999">
          <cell r="A999">
            <v>481004</v>
          </cell>
          <cell r="B999">
            <v>1015</v>
          </cell>
          <cell r="C999">
            <v>-254960.55</v>
          </cell>
          <cell r="D999" t="str">
            <v>202</v>
          </cell>
          <cell r="E999" t="str">
            <v>407</v>
          </cell>
          <cell r="F999">
            <v>-170706.43</v>
          </cell>
          <cell r="G999">
            <v>2</v>
          </cell>
          <cell r="H999" t="str">
            <v>2006-02-28</v>
          </cell>
        </row>
        <row r="1000">
          <cell r="A1000">
            <v>481004</v>
          </cell>
          <cell r="B1000">
            <v>1015</v>
          </cell>
          <cell r="C1000">
            <v>-1105780.28</v>
          </cell>
          <cell r="D1000" t="str">
            <v>202</v>
          </cell>
          <cell r="E1000" t="str">
            <v>407</v>
          </cell>
          <cell r="F1000">
            <v>-793814.28</v>
          </cell>
          <cell r="G1000">
            <v>2</v>
          </cell>
          <cell r="H1000" t="str">
            <v>2006-02-28</v>
          </cell>
        </row>
        <row r="1001">
          <cell r="A1001">
            <v>481004</v>
          </cell>
          <cell r="B1001">
            <v>1015</v>
          </cell>
          <cell r="C1001">
            <v>-983165.63</v>
          </cell>
          <cell r="D1001" t="str">
            <v>202</v>
          </cell>
          <cell r="E1001" t="str">
            <v>407</v>
          </cell>
          <cell r="F1001">
            <v>-669766.17000000004</v>
          </cell>
          <cell r="G1001">
            <v>2</v>
          </cell>
          <cell r="H1001" t="str">
            <v>2006-02-28</v>
          </cell>
        </row>
        <row r="1002">
          <cell r="A1002">
            <v>481004</v>
          </cell>
          <cell r="B1002">
            <v>1015</v>
          </cell>
          <cell r="C1002">
            <v>-284304.15000000002</v>
          </cell>
          <cell r="D1002" t="str">
            <v>202</v>
          </cell>
          <cell r="E1002" t="str">
            <v>407</v>
          </cell>
          <cell r="F1002">
            <v>-211727.28</v>
          </cell>
          <cell r="G1002">
            <v>2</v>
          </cell>
          <cell r="H1002" t="str">
            <v>2006-02-28</v>
          </cell>
        </row>
        <row r="1003">
          <cell r="A1003">
            <v>481004</v>
          </cell>
          <cell r="B1003">
            <v>1015</v>
          </cell>
          <cell r="C1003">
            <v>-377057.82</v>
          </cell>
          <cell r="D1003" t="str">
            <v>202</v>
          </cell>
          <cell r="E1003" t="str">
            <v>407</v>
          </cell>
          <cell r="F1003">
            <v>-270303.27</v>
          </cell>
          <cell r="G1003">
            <v>2</v>
          </cell>
          <cell r="H1003" t="str">
            <v>2006-02-28</v>
          </cell>
        </row>
        <row r="1004">
          <cell r="A1004">
            <v>481004</v>
          </cell>
          <cell r="B1004">
            <v>1015</v>
          </cell>
          <cell r="C1004">
            <v>-604007.65</v>
          </cell>
          <cell r="D1004" t="str">
            <v>202</v>
          </cell>
          <cell r="E1004" t="str">
            <v>407</v>
          </cell>
          <cell r="F1004">
            <v>-410790.19</v>
          </cell>
          <cell r="G1004">
            <v>2</v>
          </cell>
          <cell r="H1004" t="str">
            <v>2006-02-28</v>
          </cell>
        </row>
        <row r="1005">
          <cell r="A1005">
            <v>481004</v>
          </cell>
          <cell r="B1005">
            <v>1015</v>
          </cell>
          <cell r="C1005">
            <v>-324561.25</v>
          </cell>
          <cell r="D1005" t="str">
            <v>202</v>
          </cell>
          <cell r="E1005" t="str">
            <v>407</v>
          </cell>
          <cell r="F1005">
            <v>-214886.23</v>
          </cell>
          <cell r="G1005">
            <v>2</v>
          </cell>
          <cell r="H1005" t="str">
            <v>2006-02-28</v>
          </cell>
        </row>
        <row r="1006">
          <cell r="A1006">
            <v>481004</v>
          </cell>
          <cell r="B1006">
            <v>1015</v>
          </cell>
          <cell r="C1006">
            <v>-319232.36</v>
          </cell>
          <cell r="D1006" t="str">
            <v>202</v>
          </cell>
          <cell r="E1006" t="str">
            <v>407</v>
          </cell>
          <cell r="F1006">
            <v>-213303.71</v>
          </cell>
          <cell r="G1006">
            <v>2</v>
          </cell>
          <cell r="H1006" t="str">
            <v>2006-02-28</v>
          </cell>
        </row>
        <row r="1007">
          <cell r="A1007">
            <v>481004</v>
          </cell>
          <cell r="B1007">
            <v>1015</v>
          </cell>
          <cell r="C1007">
            <v>-602431.25</v>
          </cell>
          <cell r="D1007" t="str">
            <v>202</v>
          </cell>
          <cell r="E1007" t="str">
            <v>407</v>
          </cell>
          <cell r="F1007">
            <v>-418883.54</v>
          </cell>
          <cell r="G1007">
            <v>2</v>
          </cell>
          <cell r="H1007" t="str">
            <v>2006-02-28</v>
          </cell>
        </row>
        <row r="1008">
          <cell r="A1008">
            <v>481004</v>
          </cell>
          <cell r="B1008">
            <v>1015</v>
          </cell>
          <cell r="C1008">
            <v>-515945.45</v>
          </cell>
          <cell r="D1008" t="str">
            <v>202</v>
          </cell>
          <cell r="E1008" t="str">
            <v>407</v>
          </cell>
          <cell r="F1008">
            <v>-366444.64</v>
          </cell>
          <cell r="G1008">
            <v>2</v>
          </cell>
          <cell r="H1008" t="str">
            <v>2006-02-28</v>
          </cell>
        </row>
        <row r="1009">
          <cell r="A1009">
            <v>481004</v>
          </cell>
          <cell r="B1009">
            <v>1015</v>
          </cell>
          <cell r="C1009">
            <v>-27606.46</v>
          </cell>
          <cell r="D1009" t="str">
            <v>202</v>
          </cell>
          <cell r="E1009" t="str">
            <v>407</v>
          </cell>
          <cell r="F1009">
            <v>-21139.1</v>
          </cell>
          <cell r="G1009">
            <v>2</v>
          </cell>
          <cell r="H1009" t="str">
            <v>2006-02-28</v>
          </cell>
        </row>
        <row r="1010">
          <cell r="A1010">
            <v>481004</v>
          </cell>
          <cell r="B1010">
            <v>1015</v>
          </cell>
          <cell r="C1010">
            <v>-9854.7000000000007</v>
          </cell>
          <cell r="D1010" t="str">
            <v>202</v>
          </cell>
          <cell r="E1010" t="str">
            <v>407</v>
          </cell>
          <cell r="F1010">
            <v>-6193.05</v>
          </cell>
          <cell r="G1010">
            <v>2</v>
          </cell>
          <cell r="H1010" t="str">
            <v>2006-02-28</v>
          </cell>
        </row>
        <row r="1011">
          <cell r="A1011">
            <v>480000</v>
          </cell>
          <cell r="B1011">
            <v>1015</v>
          </cell>
          <cell r="C1011">
            <v>-284.58</v>
          </cell>
          <cell r="D1011" t="str">
            <v>202</v>
          </cell>
          <cell r="E1011" t="str">
            <v>408</v>
          </cell>
          <cell r="F1011">
            <v>-70</v>
          </cell>
          <cell r="G1011">
            <v>2</v>
          </cell>
          <cell r="H1011" t="str">
            <v>2006-02-28</v>
          </cell>
        </row>
        <row r="1012">
          <cell r="A1012">
            <v>480000</v>
          </cell>
          <cell r="B1012">
            <v>1015</v>
          </cell>
          <cell r="C1012">
            <v>-94.35</v>
          </cell>
          <cell r="D1012" t="str">
            <v>202</v>
          </cell>
          <cell r="E1012" t="str">
            <v>408</v>
          </cell>
          <cell r="F1012">
            <v>-23.41</v>
          </cell>
          <cell r="G1012">
            <v>2</v>
          </cell>
          <cell r="H1012" t="str">
            <v>2006-02-28</v>
          </cell>
        </row>
        <row r="1013">
          <cell r="A1013">
            <v>480000</v>
          </cell>
          <cell r="B1013">
            <v>1015</v>
          </cell>
          <cell r="C1013">
            <v>-322.14</v>
          </cell>
          <cell r="D1013" t="str">
            <v>202</v>
          </cell>
          <cell r="E1013" t="str">
            <v>408</v>
          </cell>
          <cell r="F1013">
            <v>-78.95</v>
          </cell>
          <cell r="G1013">
            <v>2</v>
          </cell>
          <cell r="H1013" t="str">
            <v>2006-02-28</v>
          </cell>
        </row>
        <row r="1014">
          <cell r="A1014">
            <v>480000</v>
          </cell>
          <cell r="B1014">
            <v>1015</v>
          </cell>
          <cell r="C1014">
            <v>-58119.89</v>
          </cell>
          <cell r="D1014" t="str">
            <v>202</v>
          </cell>
          <cell r="E1014" t="str">
            <v>408</v>
          </cell>
          <cell r="F1014">
            <v>-14351.98</v>
          </cell>
          <cell r="G1014">
            <v>2</v>
          </cell>
          <cell r="H1014" t="str">
            <v>2006-02-28</v>
          </cell>
        </row>
        <row r="1015">
          <cell r="A1015">
            <v>480000</v>
          </cell>
          <cell r="B1015">
            <v>1015</v>
          </cell>
          <cell r="C1015">
            <v>-336.96</v>
          </cell>
          <cell r="D1015" t="str">
            <v>202</v>
          </cell>
          <cell r="E1015" t="str">
            <v>408</v>
          </cell>
          <cell r="F1015">
            <v>-82.95</v>
          </cell>
          <cell r="G1015">
            <v>2</v>
          </cell>
          <cell r="H1015" t="str">
            <v>2006-02-28</v>
          </cell>
        </row>
        <row r="1016">
          <cell r="A1016">
            <v>480000</v>
          </cell>
          <cell r="B1016">
            <v>1015</v>
          </cell>
          <cell r="C1016">
            <v>-490.97</v>
          </cell>
          <cell r="D1016" t="str">
            <v>202</v>
          </cell>
          <cell r="E1016" t="str">
            <v>408</v>
          </cell>
          <cell r="F1016">
            <v>-119.36</v>
          </cell>
          <cell r="G1016">
            <v>2</v>
          </cell>
          <cell r="H1016" t="str">
            <v>2006-02-28</v>
          </cell>
        </row>
        <row r="1017">
          <cell r="A1017">
            <v>480000</v>
          </cell>
          <cell r="B1017">
            <v>1015</v>
          </cell>
          <cell r="C1017">
            <v>-47176.4</v>
          </cell>
          <cell r="D1017" t="str">
            <v>202</v>
          </cell>
          <cell r="E1017" t="str">
            <v>408</v>
          </cell>
          <cell r="F1017">
            <v>-11668.91</v>
          </cell>
          <cell r="G1017">
            <v>2</v>
          </cell>
          <cell r="H1017" t="str">
            <v>2006-02-28</v>
          </cell>
        </row>
        <row r="1018">
          <cell r="A1018">
            <v>480000</v>
          </cell>
          <cell r="B1018">
            <v>1015</v>
          </cell>
          <cell r="C1018">
            <v>-134123.35999999999</v>
          </cell>
          <cell r="D1018" t="str">
            <v>202</v>
          </cell>
          <cell r="E1018" t="str">
            <v>408</v>
          </cell>
          <cell r="F1018">
            <v>-33122.800000000003</v>
          </cell>
          <cell r="G1018">
            <v>2</v>
          </cell>
          <cell r="H1018" t="str">
            <v>2006-02-28</v>
          </cell>
        </row>
        <row r="1019">
          <cell r="A1019">
            <v>480000</v>
          </cell>
          <cell r="B1019">
            <v>1015</v>
          </cell>
          <cell r="C1019">
            <v>-746.35</v>
          </cell>
          <cell r="D1019" t="str">
            <v>202</v>
          </cell>
          <cell r="E1019" t="str">
            <v>408</v>
          </cell>
          <cell r="F1019">
            <v>-181.47</v>
          </cell>
          <cell r="G1019">
            <v>2</v>
          </cell>
          <cell r="H1019" t="str">
            <v>2006-02-28</v>
          </cell>
        </row>
        <row r="1020">
          <cell r="A1020">
            <v>480000</v>
          </cell>
          <cell r="B1020">
            <v>1015</v>
          </cell>
          <cell r="C1020">
            <v>-253.16</v>
          </cell>
          <cell r="D1020" t="str">
            <v>202</v>
          </cell>
          <cell r="E1020" t="str">
            <v>408</v>
          </cell>
          <cell r="F1020">
            <v>-60.5</v>
          </cell>
          <cell r="G1020">
            <v>2</v>
          </cell>
          <cell r="H1020" t="str">
            <v>2006-02-28</v>
          </cell>
        </row>
        <row r="1021">
          <cell r="A1021">
            <v>480000</v>
          </cell>
          <cell r="B1021">
            <v>1015</v>
          </cell>
          <cell r="C1021">
            <v>-256.74</v>
          </cell>
          <cell r="D1021" t="str">
            <v>202</v>
          </cell>
          <cell r="E1021" t="str">
            <v>408</v>
          </cell>
          <cell r="F1021">
            <v>-63.14</v>
          </cell>
          <cell r="G1021">
            <v>2</v>
          </cell>
          <cell r="H1021" t="str">
            <v>2006-02-28</v>
          </cell>
        </row>
        <row r="1022">
          <cell r="A1022">
            <v>480000</v>
          </cell>
          <cell r="B1022">
            <v>1015</v>
          </cell>
          <cell r="C1022">
            <v>-14925.23</v>
          </cell>
          <cell r="D1022" t="str">
            <v>202</v>
          </cell>
          <cell r="E1022" t="str">
            <v>408</v>
          </cell>
          <cell r="F1022">
            <v>-3704.28</v>
          </cell>
          <cell r="G1022">
            <v>2</v>
          </cell>
          <cell r="H1022" t="str">
            <v>2006-02-28</v>
          </cell>
        </row>
        <row r="1023">
          <cell r="A1023">
            <v>480000</v>
          </cell>
          <cell r="B1023">
            <v>1015</v>
          </cell>
          <cell r="C1023">
            <v>-69.62</v>
          </cell>
          <cell r="D1023" t="str">
            <v>202</v>
          </cell>
          <cell r="E1023" t="str">
            <v>408</v>
          </cell>
          <cell r="F1023">
            <v>-17.28</v>
          </cell>
          <cell r="G1023">
            <v>2</v>
          </cell>
          <cell r="H1023" t="str">
            <v>2006-02-28</v>
          </cell>
        </row>
        <row r="1024">
          <cell r="A1024">
            <v>480000</v>
          </cell>
          <cell r="B1024">
            <v>1015</v>
          </cell>
          <cell r="C1024">
            <v>-144.1</v>
          </cell>
          <cell r="D1024" t="str">
            <v>202</v>
          </cell>
          <cell r="E1024" t="str">
            <v>408</v>
          </cell>
          <cell r="F1024">
            <v>-35.75</v>
          </cell>
          <cell r="G1024">
            <v>2</v>
          </cell>
          <cell r="H1024" t="str">
            <v>2006-02-28</v>
          </cell>
        </row>
        <row r="1025">
          <cell r="A1025">
            <v>480001</v>
          </cell>
          <cell r="B1025">
            <v>1015</v>
          </cell>
          <cell r="C1025">
            <v>49891.41</v>
          </cell>
          <cell r="D1025" t="str">
            <v>202</v>
          </cell>
          <cell r="E1025" t="str">
            <v>408</v>
          </cell>
          <cell r="F1025">
            <v>12559</v>
          </cell>
          <cell r="G1025">
            <v>2</v>
          </cell>
          <cell r="H1025" t="str">
            <v>2006-02-28</v>
          </cell>
        </row>
        <row r="1026">
          <cell r="A1026">
            <v>481004</v>
          </cell>
          <cell r="B1026">
            <v>1015</v>
          </cell>
          <cell r="C1026">
            <v>0</v>
          </cell>
          <cell r="D1026" t="str">
            <v>202</v>
          </cell>
          <cell r="E1026" t="str">
            <v>408</v>
          </cell>
          <cell r="F1026">
            <v>0</v>
          </cell>
          <cell r="G1026">
            <v>2</v>
          </cell>
          <cell r="H1026" t="str">
            <v>2006-02-28</v>
          </cell>
        </row>
        <row r="1027">
          <cell r="A1027">
            <v>481004</v>
          </cell>
          <cell r="B1027">
            <v>1015</v>
          </cell>
          <cell r="C1027">
            <v>-7495.93</v>
          </cell>
          <cell r="D1027" t="str">
            <v>202</v>
          </cell>
          <cell r="E1027" t="str">
            <v>408</v>
          </cell>
          <cell r="F1027">
            <v>-1858.45</v>
          </cell>
          <cell r="G1027">
            <v>2</v>
          </cell>
          <cell r="H1027" t="str">
            <v>2006-02-28</v>
          </cell>
        </row>
        <row r="1028">
          <cell r="A1028">
            <v>481004</v>
          </cell>
          <cell r="B1028">
            <v>1015</v>
          </cell>
          <cell r="C1028">
            <v>-154.69999999999999</v>
          </cell>
          <cell r="D1028" t="str">
            <v>202</v>
          </cell>
          <cell r="E1028" t="str">
            <v>408</v>
          </cell>
          <cell r="F1028">
            <v>-38.39</v>
          </cell>
          <cell r="G1028">
            <v>2</v>
          </cell>
          <cell r="H1028" t="str">
            <v>2006-02-28</v>
          </cell>
        </row>
        <row r="1029">
          <cell r="A1029">
            <v>481004</v>
          </cell>
          <cell r="B1029">
            <v>1015</v>
          </cell>
          <cell r="C1029">
            <v>-31048.6</v>
          </cell>
          <cell r="D1029" t="str">
            <v>202</v>
          </cell>
          <cell r="E1029" t="str">
            <v>408</v>
          </cell>
          <cell r="F1029">
            <v>-7701.32</v>
          </cell>
          <cell r="G1029">
            <v>2</v>
          </cell>
          <cell r="H1029" t="str">
            <v>2006-02-28</v>
          </cell>
        </row>
        <row r="1030">
          <cell r="A1030">
            <v>481004</v>
          </cell>
          <cell r="B1030">
            <v>1015</v>
          </cell>
          <cell r="C1030">
            <v>-83732.81</v>
          </cell>
          <cell r="D1030" t="str">
            <v>202</v>
          </cell>
          <cell r="E1030" t="str">
            <v>408</v>
          </cell>
          <cell r="F1030">
            <v>-20760.22</v>
          </cell>
          <cell r="G1030">
            <v>2</v>
          </cell>
          <cell r="H1030" t="str">
            <v>2006-02-28</v>
          </cell>
        </row>
        <row r="1031">
          <cell r="A1031">
            <v>481004</v>
          </cell>
          <cell r="B1031">
            <v>1015</v>
          </cell>
          <cell r="C1031">
            <v>-456.89</v>
          </cell>
          <cell r="D1031" t="str">
            <v>202</v>
          </cell>
          <cell r="E1031" t="str">
            <v>408</v>
          </cell>
          <cell r="F1031">
            <v>-112.18</v>
          </cell>
          <cell r="G1031">
            <v>2</v>
          </cell>
          <cell r="H1031" t="str">
            <v>2006-02-28</v>
          </cell>
        </row>
        <row r="1032">
          <cell r="A1032">
            <v>481004</v>
          </cell>
          <cell r="B1032">
            <v>1015</v>
          </cell>
          <cell r="C1032">
            <v>-632.04</v>
          </cell>
          <cell r="D1032" t="str">
            <v>202</v>
          </cell>
          <cell r="E1032" t="str">
            <v>408</v>
          </cell>
          <cell r="F1032">
            <v>-156.91999999999999</v>
          </cell>
          <cell r="G1032">
            <v>2</v>
          </cell>
          <cell r="H1032" t="str">
            <v>2006-02-28</v>
          </cell>
        </row>
        <row r="1033">
          <cell r="A1033">
            <v>481004</v>
          </cell>
          <cell r="B1033">
            <v>1015</v>
          </cell>
          <cell r="C1033">
            <v>-33.99</v>
          </cell>
          <cell r="D1033" t="str">
            <v>202</v>
          </cell>
          <cell r="E1033" t="str">
            <v>408</v>
          </cell>
          <cell r="F1033">
            <v>-8.44</v>
          </cell>
          <cell r="G1033">
            <v>2</v>
          </cell>
          <cell r="H1033" t="str">
            <v>2006-02-28</v>
          </cell>
        </row>
        <row r="1034">
          <cell r="A1034">
            <v>481004</v>
          </cell>
          <cell r="B1034">
            <v>1015</v>
          </cell>
          <cell r="C1034">
            <v>-3293.46</v>
          </cell>
          <cell r="D1034" t="str">
            <v>202</v>
          </cell>
          <cell r="E1034" t="str">
            <v>408</v>
          </cell>
          <cell r="F1034">
            <v>-814.66</v>
          </cell>
          <cell r="G1034">
            <v>2</v>
          </cell>
          <cell r="H1034" t="str">
            <v>2006-02-28</v>
          </cell>
        </row>
        <row r="1035">
          <cell r="A1035">
            <v>481004</v>
          </cell>
          <cell r="B1035">
            <v>1015</v>
          </cell>
          <cell r="C1035">
            <v>-399.14</v>
          </cell>
          <cell r="D1035" t="str">
            <v>202</v>
          </cell>
          <cell r="E1035" t="str">
            <v>408</v>
          </cell>
          <cell r="F1035">
            <v>-102.81</v>
          </cell>
          <cell r="G1035">
            <v>2</v>
          </cell>
          <cell r="H1035" t="str">
            <v>2006-02-28</v>
          </cell>
        </row>
        <row r="1036">
          <cell r="A1036">
            <v>481002</v>
          </cell>
          <cell r="B1036">
            <v>1015</v>
          </cell>
          <cell r="C1036">
            <v>0</v>
          </cell>
          <cell r="D1036" t="str">
            <v>202</v>
          </cell>
          <cell r="E1036" t="str">
            <v>409</v>
          </cell>
          <cell r="F1036">
            <v>0</v>
          </cell>
          <cell r="G1036">
            <v>2</v>
          </cell>
          <cell r="H1036" t="str">
            <v>2006-02-28</v>
          </cell>
        </row>
        <row r="1037">
          <cell r="A1037">
            <v>481002</v>
          </cell>
          <cell r="B1037">
            <v>1015</v>
          </cell>
          <cell r="C1037">
            <v>0</v>
          </cell>
          <cell r="D1037" t="str">
            <v>202</v>
          </cell>
          <cell r="E1037" t="str">
            <v>409</v>
          </cell>
          <cell r="F1037">
            <v>0</v>
          </cell>
          <cell r="G1037">
            <v>2</v>
          </cell>
          <cell r="H1037" t="str">
            <v>2006-02-28</v>
          </cell>
        </row>
        <row r="1038">
          <cell r="A1038">
            <v>481002</v>
          </cell>
          <cell r="B1038">
            <v>1015</v>
          </cell>
          <cell r="C1038">
            <v>0</v>
          </cell>
          <cell r="D1038" t="str">
            <v>202</v>
          </cell>
          <cell r="E1038" t="str">
            <v>409</v>
          </cell>
          <cell r="F1038">
            <v>0</v>
          </cell>
          <cell r="G1038">
            <v>2</v>
          </cell>
          <cell r="H1038" t="str">
            <v>2006-02-28</v>
          </cell>
        </row>
        <row r="1039">
          <cell r="A1039">
            <v>481002</v>
          </cell>
          <cell r="B1039">
            <v>1015</v>
          </cell>
          <cell r="C1039">
            <v>0</v>
          </cell>
          <cell r="D1039" t="str">
            <v>202</v>
          </cell>
          <cell r="E1039" t="str">
            <v>411</v>
          </cell>
          <cell r="F1039">
            <v>0</v>
          </cell>
          <cell r="G1039">
            <v>2</v>
          </cell>
          <cell r="H1039" t="str">
            <v>2006-02-28</v>
          </cell>
        </row>
        <row r="1040">
          <cell r="A1040">
            <v>481002</v>
          </cell>
          <cell r="B1040">
            <v>1015</v>
          </cell>
          <cell r="C1040">
            <v>-41500.22</v>
          </cell>
          <cell r="D1040" t="str">
            <v>202</v>
          </cell>
          <cell r="E1040" t="str">
            <v>411</v>
          </cell>
          <cell r="F1040">
            <v>-180372</v>
          </cell>
          <cell r="G1040">
            <v>2</v>
          </cell>
          <cell r="H1040" t="str">
            <v>2006-02-28</v>
          </cell>
        </row>
        <row r="1041">
          <cell r="A1041">
            <v>481002</v>
          </cell>
          <cell r="B1041">
            <v>1015</v>
          </cell>
          <cell r="C1041">
            <v>60130.64</v>
          </cell>
          <cell r="D1041" t="str">
            <v>202</v>
          </cell>
          <cell r="E1041" t="str">
            <v>411</v>
          </cell>
          <cell r="F1041">
            <v>265647</v>
          </cell>
          <cell r="G1041">
            <v>2</v>
          </cell>
          <cell r="H1041" t="str">
            <v>2006-02-28</v>
          </cell>
        </row>
        <row r="1042">
          <cell r="A1042">
            <v>481002</v>
          </cell>
          <cell r="B1042">
            <v>1015</v>
          </cell>
          <cell r="C1042">
            <v>-7299.43</v>
          </cell>
          <cell r="D1042" t="str">
            <v>202</v>
          </cell>
          <cell r="E1042" t="str">
            <v>411</v>
          </cell>
          <cell r="F1042">
            <v>-36433.800000000003</v>
          </cell>
          <cell r="G1042">
            <v>2</v>
          </cell>
          <cell r="H1042" t="str">
            <v>2006-02-28</v>
          </cell>
        </row>
        <row r="1043">
          <cell r="A1043">
            <v>481002</v>
          </cell>
          <cell r="B1043">
            <v>1015</v>
          </cell>
          <cell r="C1043">
            <v>-9139.68</v>
          </cell>
          <cell r="D1043" t="str">
            <v>202</v>
          </cell>
          <cell r="E1043" t="str">
            <v>411</v>
          </cell>
          <cell r="F1043">
            <v>-52420.97</v>
          </cell>
          <cell r="G1043">
            <v>2</v>
          </cell>
          <cell r="H1043" t="str">
            <v>2006-02-28</v>
          </cell>
        </row>
        <row r="1044">
          <cell r="A1044">
            <v>481002</v>
          </cell>
          <cell r="B1044">
            <v>1015</v>
          </cell>
          <cell r="C1044">
            <v>-780.79</v>
          </cell>
          <cell r="D1044" t="str">
            <v>202</v>
          </cell>
          <cell r="E1044" t="str">
            <v>411</v>
          </cell>
          <cell r="F1044">
            <v>-1063.83</v>
          </cell>
          <cell r="G1044">
            <v>2</v>
          </cell>
          <cell r="H1044" t="str">
            <v>2006-02-28</v>
          </cell>
        </row>
        <row r="1045">
          <cell r="A1045">
            <v>481002</v>
          </cell>
          <cell r="B1045">
            <v>1015</v>
          </cell>
          <cell r="C1045">
            <v>-1500.1</v>
          </cell>
          <cell r="D1045" t="str">
            <v>202</v>
          </cell>
          <cell r="E1045" t="str">
            <v>411</v>
          </cell>
          <cell r="F1045">
            <v>-8056.52</v>
          </cell>
          <cell r="G1045">
            <v>2</v>
          </cell>
          <cell r="H1045" t="str">
            <v>2006-02-28</v>
          </cell>
        </row>
        <row r="1046">
          <cell r="A1046">
            <v>481002</v>
          </cell>
          <cell r="B1046">
            <v>1015</v>
          </cell>
          <cell r="C1046">
            <v>-1442.62</v>
          </cell>
          <cell r="D1046" t="str">
            <v>202</v>
          </cell>
          <cell r="E1046" t="str">
            <v>411</v>
          </cell>
          <cell r="F1046">
            <v>-3354</v>
          </cell>
          <cell r="G1046">
            <v>2</v>
          </cell>
          <cell r="H1046" t="str">
            <v>2006-02-28</v>
          </cell>
        </row>
        <row r="1047">
          <cell r="A1047">
            <v>481002</v>
          </cell>
          <cell r="B1047">
            <v>1015</v>
          </cell>
          <cell r="C1047">
            <v>-1905.6</v>
          </cell>
          <cell r="D1047" t="str">
            <v>202</v>
          </cell>
          <cell r="E1047" t="str">
            <v>411</v>
          </cell>
          <cell r="F1047">
            <v>-8309.0300000000007</v>
          </cell>
          <cell r="G1047">
            <v>2</v>
          </cell>
          <cell r="H1047" t="str">
            <v>2006-02-28</v>
          </cell>
        </row>
        <row r="1048">
          <cell r="A1048">
            <v>481002</v>
          </cell>
          <cell r="B1048">
            <v>1015</v>
          </cell>
          <cell r="C1048">
            <v>-417.13</v>
          </cell>
          <cell r="D1048" t="str">
            <v>202</v>
          </cell>
          <cell r="E1048" t="str">
            <v>411</v>
          </cell>
          <cell r="F1048">
            <v>-1880.43</v>
          </cell>
          <cell r="G1048">
            <v>2</v>
          </cell>
          <cell r="H1048" t="str">
            <v>2006-02-28</v>
          </cell>
        </row>
        <row r="1049">
          <cell r="A1049">
            <v>481002</v>
          </cell>
          <cell r="B1049">
            <v>1015</v>
          </cell>
          <cell r="C1049">
            <v>-1323.77</v>
          </cell>
          <cell r="D1049" t="str">
            <v>202</v>
          </cell>
          <cell r="E1049" t="str">
            <v>411</v>
          </cell>
          <cell r="F1049">
            <v>-5753.34</v>
          </cell>
          <cell r="G1049">
            <v>2</v>
          </cell>
          <cell r="H1049" t="str">
            <v>2006-02-28</v>
          </cell>
        </row>
        <row r="1050">
          <cell r="A1050">
            <v>481002</v>
          </cell>
          <cell r="B1050">
            <v>1015</v>
          </cell>
          <cell r="C1050">
            <v>-341</v>
          </cell>
          <cell r="D1050" t="str">
            <v>202</v>
          </cell>
          <cell r="E1050" t="str">
            <v>411</v>
          </cell>
          <cell r="F1050">
            <v>0</v>
          </cell>
          <cell r="G1050">
            <v>2</v>
          </cell>
          <cell r="H1050" t="str">
            <v>2006-02-28</v>
          </cell>
        </row>
        <row r="1051">
          <cell r="A1051">
            <v>481002</v>
          </cell>
          <cell r="B1051">
            <v>1015</v>
          </cell>
          <cell r="C1051">
            <v>-822</v>
          </cell>
          <cell r="D1051" t="str">
            <v>202</v>
          </cell>
          <cell r="E1051" t="str">
            <v>411</v>
          </cell>
          <cell r="F1051">
            <v>0</v>
          </cell>
          <cell r="G1051">
            <v>2</v>
          </cell>
          <cell r="H1051" t="str">
            <v>2006-02-28</v>
          </cell>
        </row>
        <row r="1052">
          <cell r="A1052">
            <v>481005</v>
          </cell>
          <cell r="B1052">
            <v>1015</v>
          </cell>
          <cell r="C1052">
            <v>0</v>
          </cell>
          <cell r="D1052" t="str">
            <v>202</v>
          </cell>
          <cell r="E1052" t="str">
            <v>411</v>
          </cell>
          <cell r="F1052">
            <v>0</v>
          </cell>
          <cell r="G1052">
            <v>2</v>
          </cell>
          <cell r="H1052" t="str">
            <v>2006-02-28</v>
          </cell>
        </row>
        <row r="1053">
          <cell r="A1053">
            <v>481005</v>
          </cell>
          <cell r="B1053">
            <v>1015</v>
          </cell>
          <cell r="C1053">
            <v>91220.11</v>
          </cell>
          <cell r="D1053" t="str">
            <v>202</v>
          </cell>
          <cell r="E1053" t="str">
            <v>411</v>
          </cell>
          <cell r="F1053">
            <v>334996</v>
          </cell>
          <cell r="G1053">
            <v>2</v>
          </cell>
          <cell r="H1053" t="str">
            <v>2006-02-28</v>
          </cell>
        </row>
        <row r="1054">
          <cell r="A1054">
            <v>481005</v>
          </cell>
          <cell r="B1054">
            <v>1015</v>
          </cell>
          <cell r="C1054">
            <v>-110452.92</v>
          </cell>
          <cell r="D1054" t="str">
            <v>202</v>
          </cell>
          <cell r="E1054" t="str">
            <v>411</v>
          </cell>
          <cell r="F1054">
            <v>-384608</v>
          </cell>
          <cell r="G1054">
            <v>2</v>
          </cell>
          <cell r="H1054" t="str">
            <v>2006-02-28</v>
          </cell>
        </row>
        <row r="1055">
          <cell r="A1055">
            <v>481005</v>
          </cell>
          <cell r="B1055">
            <v>1015</v>
          </cell>
          <cell r="C1055">
            <v>-83.85</v>
          </cell>
          <cell r="D1055" t="str">
            <v>202</v>
          </cell>
          <cell r="E1055" t="str">
            <v>411</v>
          </cell>
          <cell r="F1055">
            <v>-108.14</v>
          </cell>
          <cell r="G1055">
            <v>2</v>
          </cell>
          <cell r="H1055" t="str">
            <v>2006-02-28</v>
          </cell>
        </row>
        <row r="1056">
          <cell r="A1056">
            <v>481005</v>
          </cell>
          <cell r="B1056">
            <v>1015</v>
          </cell>
          <cell r="C1056">
            <v>-851.61</v>
          </cell>
          <cell r="D1056" t="str">
            <v>202</v>
          </cell>
          <cell r="E1056" t="str">
            <v>411</v>
          </cell>
          <cell r="F1056">
            <v>-1521.96</v>
          </cell>
          <cell r="G1056">
            <v>2</v>
          </cell>
          <cell r="H1056" t="str">
            <v>2006-02-28</v>
          </cell>
        </row>
        <row r="1057">
          <cell r="A1057">
            <v>481005</v>
          </cell>
          <cell r="B1057">
            <v>1015</v>
          </cell>
          <cell r="C1057">
            <v>-7185.45</v>
          </cell>
          <cell r="D1057" t="str">
            <v>202</v>
          </cell>
          <cell r="E1057" t="str">
            <v>411</v>
          </cell>
          <cell r="F1057">
            <v>-39227.360000000001</v>
          </cell>
          <cell r="G1057">
            <v>2</v>
          </cell>
          <cell r="H1057" t="str">
            <v>2006-02-28</v>
          </cell>
        </row>
        <row r="1058">
          <cell r="A1058">
            <v>481005</v>
          </cell>
          <cell r="B1058">
            <v>1015</v>
          </cell>
          <cell r="C1058">
            <v>-285.45</v>
          </cell>
          <cell r="D1058" t="str">
            <v>202</v>
          </cell>
          <cell r="E1058" t="str">
            <v>411</v>
          </cell>
          <cell r="F1058">
            <v>-1459.09</v>
          </cell>
          <cell r="G1058">
            <v>2</v>
          </cell>
          <cell r="H1058" t="str">
            <v>2006-02-28</v>
          </cell>
        </row>
        <row r="1059">
          <cell r="A1059">
            <v>481005</v>
          </cell>
          <cell r="B1059">
            <v>1015</v>
          </cell>
          <cell r="C1059">
            <v>-1219.22</v>
          </cell>
          <cell r="D1059" t="str">
            <v>202</v>
          </cell>
          <cell r="E1059" t="str">
            <v>411</v>
          </cell>
          <cell r="F1059">
            <v>-6958.99</v>
          </cell>
          <cell r="G1059">
            <v>2</v>
          </cell>
          <cell r="H1059" t="str">
            <v>2006-02-28</v>
          </cell>
        </row>
        <row r="1060">
          <cell r="A1060">
            <v>481005</v>
          </cell>
          <cell r="B1060">
            <v>1015</v>
          </cell>
          <cell r="C1060">
            <v>-455.23</v>
          </cell>
          <cell r="D1060" t="str">
            <v>202</v>
          </cell>
          <cell r="E1060" t="str">
            <v>411</v>
          </cell>
          <cell r="F1060">
            <v>-1984.01</v>
          </cell>
          <cell r="G1060">
            <v>2</v>
          </cell>
          <cell r="H1060" t="str">
            <v>2006-02-28</v>
          </cell>
        </row>
        <row r="1061">
          <cell r="A1061">
            <v>481005</v>
          </cell>
          <cell r="B1061">
            <v>1015</v>
          </cell>
          <cell r="C1061">
            <v>-279.27</v>
          </cell>
          <cell r="D1061" t="str">
            <v>202</v>
          </cell>
          <cell r="E1061" t="str">
            <v>411</v>
          </cell>
          <cell r="F1061">
            <v>-1415.11</v>
          </cell>
          <cell r="G1061">
            <v>2</v>
          </cell>
          <cell r="H1061" t="str">
            <v>2006-02-28</v>
          </cell>
        </row>
        <row r="1062">
          <cell r="A1062">
            <v>481005</v>
          </cell>
          <cell r="B1062">
            <v>1015</v>
          </cell>
          <cell r="C1062">
            <v>-703.83</v>
          </cell>
          <cell r="D1062" t="str">
            <v>202</v>
          </cell>
          <cell r="E1062" t="str">
            <v>411</v>
          </cell>
          <cell r="F1062">
            <v>-2962.99</v>
          </cell>
          <cell r="G1062">
            <v>2</v>
          </cell>
          <cell r="H1062" t="str">
            <v>2006-02-28</v>
          </cell>
        </row>
        <row r="1063">
          <cell r="A1063">
            <v>481005</v>
          </cell>
          <cell r="B1063">
            <v>1015</v>
          </cell>
          <cell r="C1063">
            <v>-1115.43</v>
          </cell>
          <cell r="D1063" t="str">
            <v>202</v>
          </cell>
          <cell r="E1063" t="str">
            <v>411</v>
          </cell>
          <cell r="F1063">
            <v>-3802.58</v>
          </cell>
          <cell r="G1063">
            <v>2</v>
          </cell>
          <cell r="H1063" t="str">
            <v>2006-02-28</v>
          </cell>
        </row>
        <row r="1064">
          <cell r="A1064">
            <v>481005</v>
          </cell>
          <cell r="B1064">
            <v>1015</v>
          </cell>
          <cell r="C1064">
            <v>-1413.75</v>
          </cell>
          <cell r="D1064" t="str">
            <v>202</v>
          </cell>
          <cell r="E1064" t="str">
            <v>411</v>
          </cell>
          <cell r="F1064">
            <v>-7810.79</v>
          </cell>
          <cell r="G1064">
            <v>2</v>
          </cell>
          <cell r="H1064" t="str">
            <v>2006-02-28</v>
          </cell>
        </row>
        <row r="1065">
          <cell r="A1065">
            <v>481005</v>
          </cell>
          <cell r="B1065">
            <v>1015</v>
          </cell>
          <cell r="C1065">
            <v>-483.83</v>
          </cell>
          <cell r="D1065" t="str">
            <v>202</v>
          </cell>
          <cell r="E1065" t="str">
            <v>411</v>
          </cell>
          <cell r="F1065">
            <v>-2298.63</v>
          </cell>
          <cell r="G1065">
            <v>2</v>
          </cell>
          <cell r="H1065" t="str">
            <v>2006-02-28</v>
          </cell>
        </row>
        <row r="1066">
          <cell r="A1066">
            <v>481002</v>
          </cell>
          <cell r="B1066">
            <v>1015</v>
          </cell>
          <cell r="C1066">
            <v>0</v>
          </cell>
          <cell r="D1066" t="str">
            <v>202</v>
          </cell>
          <cell r="E1066" t="str">
            <v>414</v>
          </cell>
          <cell r="F1066">
            <v>0</v>
          </cell>
          <cell r="G1066">
            <v>2</v>
          </cell>
          <cell r="H1066" t="str">
            <v>2006-02-28</v>
          </cell>
        </row>
        <row r="1067">
          <cell r="A1067">
            <v>481002</v>
          </cell>
          <cell r="B1067">
            <v>1015</v>
          </cell>
          <cell r="C1067">
            <v>-18014.57</v>
          </cell>
          <cell r="D1067" t="str">
            <v>202</v>
          </cell>
          <cell r="E1067" t="str">
            <v>414</v>
          </cell>
          <cell r="F1067">
            <v>-21624</v>
          </cell>
          <cell r="G1067">
            <v>2</v>
          </cell>
          <cell r="H1067" t="str">
            <v>2006-02-28</v>
          </cell>
        </row>
        <row r="1068">
          <cell r="A1068">
            <v>481002</v>
          </cell>
          <cell r="B1068">
            <v>1015</v>
          </cell>
          <cell r="C1068">
            <v>25615.18</v>
          </cell>
          <cell r="D1068" t="str">
            <v>202</v>
          </cell>
          <cell r="E1068" t="str">
            <v>414</v>
          </cell>
          <cell r="F1068">
            <v>30431</v>
          </cell>
          <cell r="G1068">
            <v>2</v>
          </cell>
          <cell r="H1068" t="str">
            <v>2006-02-28</v>
          </cell>
        </row>
        <row r="1069">
          <cell r="A1069">
            <v>481002</v>
          </cell>
          <cell r="B1069">
            <v>1015</v>
          </cell>
          <cell r="C1069">
            <v>-3408.55</v>
          </cell>
          <cell r="D1069" t="str">
            <v>202</v>
          </cell>
          <cell r="E1069" t="str">
            <v>414</v>
          </cell>
          <cell r="F1069">
            <v>-6493</v>
          </cell>
          <cell r="G1069">
            <v>2</v>
          </cell>
          <cell r="H1069" t="str">
            <v>2006-02-28</v>
          </cell>
        </row>
        <row r="1070">
          <cell r="A1070">
            <v>481002</v>
          </cell>
          <cell r="B1070">
            <v>1015</v>
          </cell>
          <cell r="C1070">
            <v>-7490.68</v>
          </cell>
          <cell r="D1070" t="str">
            <v>202</v>
          </cell>
          <cell r="E1070" t="str">
            <v>414</v>
          </cell>
          <cell r="F1070">
            <v>-8046.9</v>
          </cell>
          <cell r="G1070">
            <v>2</v>
          </cell>
          <cell r="H1070" t="str">
            <v>2006-02-28</v>
          </cell>
        </row>
        <row r="1071">
          <cell r="A1071">
            <v>481005</v>
          </cell>
          <cell r="B1071">
            <v>1015</v>
          </cell>
          <cell r="C1071">
            <v>0</v>
          </cell>
          <cell r="D1071" t="str">
            <v>202</v>
          </cell>
          <cell r="E1071" t="str">
            <v>414</v>
          </cell>
          <cell r="F1071">
            <v>0</v>
          </cell>
          <cell r="G1071">
            <v>2</v>
          </cell>
          <cell r="H1071" t="str">
            <v>2006-02-28</v>
          </cell>
        </row>
        <row r="1072">
          <cell r="A1072">
            <v>481005</v>
          </cell>
          <cell r="B1072">
            <v>1015</v>
          </cell>
          <cell r="C1072">
            <v>29817.97</v>
          </cell>
          <cell r="D1072" t="str">
            <v>202</v>
          </cell>
          <cell r="E1072" t="str">
            <v>414</v>
          </cell>
          <cell r="F1072">
            <v>35856</v>
          </cell>
          <cell r="G1072">
            <v>2</v>
          </cell>
          <cell r="H1072" t="str">
            <v>2006-02-28</v>
          </cell>
        </row>
        <row r="1073">
          <cell r="A1073">
            <v>481005</v>
          </cell>
          <cell r="B1073">
            <v>1015</v>
          </cell>
          <cell r="C1073">
            <v>-36624.449999999997</v>
          </cell>
          <cell r="D1073" t="str">
            <v>202</v>
          </cell>
          <cell r="E1073" t="str">
            <v>414</v>
          </cell>
          <cell r="F1073">
            <v>-40335</v>
          </cell>
          <cell r="G1073">
            <v>2</v>
          </cell>
          <cell r="H1073" t="str">
            <v>2006-02-28</v>
          </cell>
        </row>
        <row r="1074">
          <cell r="A1074">
            <v>481005</v>
          </cell>
          <cell r="B1074">
            <v>1015</v>
          </cell>
          <cell r="C1074">
            <v>-3162.51</v>
          </cell>
          <cell r="D1074" t="str">
            <v>202</v>
          </cell>
          <cell r="E1074" t="str">
            <v>414</v>
          </cell>
          <cell r="F1074">
            <v>-4792</v>
          </cell>
          <cell r="G1074">
            <v>2</v>
          </cell>
          <cell r="H1074" t="str">
            <v>2006-02-28</v>
          </cell>
        </row>
        <row r="1075">
          <cell r="A1075">
            <v>481005</v>
          </cell>
          <cell r="B1075">
            <v>1015</v>
          </cell>
          <cell r="C1075">
            <v>-2598.6999999999998</v>
          </cell>
          <cell r="D1075" t="str">
            <v>202</v>
          </cell>
          <cell r="E1075" t="str">
            <v>414</v>
          </cell>
          <cell r="F1075">
            <v>-893.91</v>
          </cell>
          <cell r="G1075">
            <v>2</v>
          </cell>
          <cell r="H1075" t="str">
            <v>2006-02-28</v>
          </cell>
        </row>
        <row r="1076">
          <cell r="A1076">
            <v>481000</v>
          </cell>
          <cell r="B1076">
            <v>1015</v>
          </cell>
          <cell r="C1076">
            <v>0</v>
          </cell>
          <cell r="D1076" t="str">
            <v>202</v>
          </cell>
          <cell r="E1076" t="str">
            <v>451</v>
          </cell>
          <cell r="F1076">
            <v>0</v>
          </cell>
          <cell r="G1076">
            <v>2</v>
          </cell>
          <cell r="H1076" t="str">
            <v>2006-02-28</v>
          </cell>
        </row>
        <row r="1077">
          <cell r="A1077">
            <v>481000</v>
          </cell>
          <cell r="B1077">
            <v>1015</v>
          </cell>
          <cell r="C1077">
            <v>355.67</v>
          </cell>
          <cell r="D1077" t="str">
            <v>202</v>
          </cell>
          <cell r="E1077" t="str">
            <v>451</v>
          </cell>
          <cell r="F1077">
            <v>726</v>
          </cell>
          <cell r="G1077">
            <v>2</v>
          </cell>
          <cell r="H1077" t="str">
            <v>2006-02-28</v>
          </cell>
        </row>
        <row r="1078">
          <cell r="A1078">
            <v>481000</v>
          </cell>
          <cell r="B1078">
            <v>1015</v>
          </cell>
          <cell r="C1078">
            <v>135.54</v>
          </cell>
          <cell r="D1078" t="str">
            <v>202</v>
          </cell>
          <cell r="E1078" t="str">
            <v>451</v>
          </cell>
          <cell r="F1078">
            <v>-486</v>
          </cell>
          <cell r="G1078">
            <v>2</v>
          </cell>
          <cell r="H1078" t="str">
            <v>2006-02-28</v>
          </cell>
        </row>
        <row r="1079">
          <cell r="A1079">
            <v>481000</v>
          </cell>
          <cell r="B1079">
            <v>1015</v>
          </cell>
          <cell r="C1079">
            <v>-266.20999999999998</v>
          </cell>
          <cell r="D1079" t="str">
            <v>202</v>
          </cell>
          <cell r="E1079" t="str">
            <v>451</v>
          </cell>
          <cell r="F1079">
            <v>-223.16</v>
          </cell>
          <cell r="G1079">
            <v>2</v>
          </cell>
          <cell r="H1079" t="str">
            <v>2006-02-28</v>
          </cell>
        </row>
        <row r="1080">
          <cell r="A1080">
            <v>481000</v>
          </cell>
          <cell r="B1080">
            <v>1015</v>
          </cell>
          <cell r="C1080">
            <v>-225</v>
          </cell>
          <cell r="D1080" t="str">
            <v>202</v>
          </cell>
          <cell r="E1080" t="str">
            <v>451</v>
          </cell>
          <cell r="F1080">
            <v>-16.600000000000001</v>
          </cell>
          <cell r="G1080">
            <v>2</v>
          </cell>
          <cell r="H1080" t="str">
            <v>2006-02-28</v>
          </cell>
        </row>
        <row r="1081">
          <cell r="A1081">
            <v>481004</v>
          </cell>
          <cell r="B1081">
            <v>1015</v>
          </cell>
          <cell r="C1081">
            <v>0</v>
          </cell>
          <cell r="D1081" t="str">
            <v>202</v>
          </cell>
          <cell r="E1081" t="str">
            <v>451</v>
          </cell>
          <cell r="F1081">
            <v>0</v>
          </cell>
          <cell r="G1081">
            <v>2</v>
          </cell>
          <cell r="H1081" t="str">
            <v>2006-02-28</v>
          </cell>
        </row>
        <row r="1082">
          <cell r="A1082">
            <v>481004</v>
          </cell>
          <cell r="B1082">
            <v>1015</v>
          </cell>
          <cell r="C1082">
            <v>-20280.46</v>
          </cell>
          <cell r="D1082" t="str">
            <v>202</v>
          </cell>
          <cell r="E1082" t="str">
            <v>451</v>
          </cell>
          <cell r="F1082">
            <v>1387.34</v>
          </cell>
          <cell r="G1082">
            <v>2</v>
          </cell>
          <cell r="H1082" t="str">
            <v>2006-02-28</v>
          </cell>
        </row>
        <row r="1083">
          <cell r="A1083">
            <v>481004</v>
          </cell>
          <cell r="B1083">
            <v>1015</v>
          </cell>
          <cell r="C1083">
            <v>20644.38</v>
          </cell>
          <cell r="D1083" t="str">
            <v>202</v>
          </cell>
          <cell r="E1083" t="str">
            <v>451</v>
          </cell>
          <cell r="F1083">
            <v>-2214.34</v>
          </cell>
          <cell r="G1083">
            <v>2</v>
          </cell>
          <cell r="H1083" t="str">
            <v>2006-02-28</v>
          </cell>
        </row>
        <row r="1084">
          <cell r="A1084">
            <v>481004</v>
          </cell>
          <cell r="B1084">
            <v>1015</v>
          </cell>
          <cell r="C1084">
            <v>-4441.4799999999996</v>
          </cell>
          <cell r="D1084" t="str">
            <v>202</v>
          </cell>
          <cell r="E1084" t="str">
            <v>451</v>
          </cell>
          <cell r="F1084">
            <v>-5240.3900000000003</v>
          </cell>
          <cell r="G1084">
            <v>2</v>
          </cell>
          <cell r="H1084" t="str">
            <v>2006-02-28</v>
          </cell>
        </row>
        <row r="1085">
          <cell r="A1085">
            <v>481004</v>
          </cell>
          <cell r="B1085">
            <v>1015</v>
          </cell>
          <cell r="C1085">
            <v>-907.9</v>
          </cell>
          <cell r="D1085" t="str">
            <v>202</v>
          </cell>
          <cell r="E1085" t="str">
            <v>451</v>
          </cell>
          <cell r="F1085">
            <v>-1109.49</v>
          </cell>
          <cell r="G1085">
            <v>2</v>
          </cell>
          <cell r="H1085" t="str">
            <v>2006-02-28</v>
          </cell>
        </row>
        <row r="1086">
          <cell r="A1086">
            <v>481004</v>
          </cell>
          <cell r="B1086">
            <v>1015</v>
          </cell>
          <cell r="C1086">
            <v>-7939.17</v>
          </cell>
          <cell r="D1086" t="str">
            <v>202</v>
          </cell>
          <cell r="E1086" t="str">
            <v>451</v>
          </cell>
          <cell r="F1086">
            <v>-7840.74</v>
          </cell>
          <cell r="G1086">
            <v>2</v>
          </cell>
          <cell r="H1086" t="str">
            <v>2006-02-28</v>
          </cell>
        </row>
        <row r="1087">
          <cell r="A1087">
            <v>481004</v>
          </cell>
          <cell r="B1087">
            <v>1015</v>
          </cell>
          <cell r="C1087">
            <v>-1189.6400000000001</v>
          </cell>
          <cell r="D1087" t="str">
            <v>202</v>
          </cell>
          <cell r="E1087" t="str">
            <v>451</v>
          </cell>
          <cell r="F1087">
            <v>-1204.8399999999999</v>
          </cell>
          <cell r="G1087">
            <v>2</v>
          </cell>
          <cell r="H1087" t="str">
            <v>2006-02-28</v>
          </cell>
        </row>
        <row r="1088">
          <cell r="A1088">
            <v>481004</v>
          </cell>
          <cell r="B1088">
            <v>1015</v>
          </cell>
          <cell r="C1088">
            <v>-742.88</v>
          </cell>
          <cell r="D1088" t="str">
            <v>202</v>
          </cell>
          <cell r="E1088" t="str">
            <v>451</v>
          </cell>
          <cell r="F1088">
            <v>-887.76</v>
          </cell>
          <cell r="G1088">
            <v>2</v>
          </cell>
          <cell r="H1088" t="str">
            <v>2006-02-28</v>
          </cell>
        </row>
        <row r="1089">
          <cell r="A1089">
            <v>481004</v>
          </cell>
          <cell r="B1089">
            <v>1015</v>
          </cell>
          <cell r="C1089">
            <v>-7883.55</v>
          </cell>
          <cell r="D1089" t="str">
            <v>202</v>
          </cell>
          <cell r="E1089" t="str">
            <v>451</v>
          </cell>
          <cell r="F1089">
            <v>-8690.02</v>
          </cell>
          <cell r="G1089">
            <v>2</v>
          </cell>
          <cell r="H1089" t="str">
            <v>2006-02-28</v>
          </cell>
        </row>
        <row r="1090">
          <cell r="A1090">
            <v>481004</v>
          </cell>
          <cell r="B1090">
            <v>1015</v>
          </cell>
          <cell r="C1090">
            <v>-282.92</v>
          </cell>
          <cell r="D1090" t="str">
            <v>202</v>
          </cell>
          <cell r="E1090" t="str">
            <v>451</v>
          </cell>
          <cell r="F1090">
            <v>-281.38</v>
          </cell>
          <cell r="G1090">
            <v>2</v>
          </cell>
          <cell r="H1090" t="str">
            <v>2006-02-28</v>
          </cell>
        </row>
        <row r="1091">
          <cell r="A1091">
            <v>481004</v>
          </cell>
          <cell r="B1091">
            <v>1015</v>
          </cell>
          <cell r="C1091">
            <v>-2344.0700000000002</v>
          </cell>
          <cell r="D1091" t="str">
            <v>202</v>
          </cell>
          <cell r="E1091" t="str">
            <v>451</v>
          </cell>
          <cell r="F1091">
            <v>-2373.5</v>
          </cell>
          <cell r="G1091">
            <v>2</v>
          </cell>
          <cell r="H1091" t="str">
            <v>2006-02-28</v>
          </cell>
        </row>
        <row r="1092">
          <cell r="A1092">
            <v>481004</v>
          </cell>
          <cell r="B1092">
            <v>1015</v>
          </cell>
          <cell r="C1092">
            <v>-4830.74</v>
          </cell>
          <cell r="D1092" t="str">
            <v>202</v>
          </cell>
          <cell r="E1092" t="str">
            <v>451</v>
          </cell>
          <cell r="F1092">
            <v>-5567.91</v>
          </cell>
          <cell r="G1092">
            <v>2</v>
          </cell>
          <cell r="H1092" t="str">
            <v>2006-02-28</v>
          </cell>
        </row>
        <row r="1093">
          <cell r="A1093">
            <v>481004</v>
          </cell>
          <cell r="B1093">
            <v>1015</v>
          </cell>
          <cell r="C1093">
            <v>-99.57</v>
          </cell>
          <cell r="D1093" t="str">
            <v>202</v>
          </cell>
          <cell r="E1093" t="str">
            <v>451</v>
          </cell>
          <cell r="F1093">
            <v>-133.78</v>
          </cell>
          <cell r="G1093">
            <v>2</v>
          </cell>
          <cell r="H1093" t="str">
            <v>2006-02-28</v>
          </cell>
        </row>
        <row r="1094">
          <cell r="A1094">
            <v>480000</v>
          </cell>
          <cell r="B1094">
            <v>1015</v>
          </cell>
          <cell r="C1094">
            <v>0.28999999999999998</v>
          </cell>
          <cell r="D1094" t="str">
            <v>202</v>
          </cell>
          <cell r="E1094" t="str">
            <v>453</v>
          </cell>
          <cell r="F1094">
            <v>0</v>
          </cell>
          <cell r="G1094">
            <v>2</v>
          </cell>
          <cell r="H1094" t="str">
            <v>2006-02-28</v>
          </cell>
        </row>
        <row r="1095">
          <cell r="A1095">
            <v>480000</v>
          </cell>
          <cell r="B1095">
            <v>1015</v>
          </cell>
          <cell r="C1095">
            <v>-63132.94</v>
          </cell>
          <cell r="D1095" t="str">
            <v>202</v>
          </cell>
          <cell r="E1095" t="str">
            <v>453</v>
          </cell>
          <cell r="F1095">
            <v>-23134.26</v>
          </cell>
          <cell r="G1095">
            <v>2</v>
          </cell>
          <cell r="H1095" t="str">
            <v>2006-02-28</v>
          </cell>
        </row>
        <row r="1096">
          <cell r="A1096">
            <v>480000</v>
          </cell>
          <cell r="B1096">
            <v>1015</v>
          </cell>
          <cell r="C1096">
            <v>-1629.04</v>
          </cell>
          <cell r="D1096" t="str">
            <v>202</v>
          </cell>
          <cell r="E1096" t="str">
            <v>453</v>
          </cell>
          <cell r="F1096">
            <v>-600.82000000000005</v>
          </cell>
          <cell r="G1096">
            <v>2</v>
          </cell>
          <cell r="H1096" t="str">
            <v>2006-02-28</v>
          </cell>
        </row>
        <row r="1097">
          <cell r="A1097">
            <v>480000</v>
          </cell>
          <cell r="B1097">
            <v>1015</v>
          </cell>
          <cell r="C1097">
            <v>-91407.37</v>
          </cell>
          <cell r="D1097" t="str">
            <v>202</v>
          </cell>
          <cell r="E1097" t="str">
            <v>453</v>
          </cell>
          <cell r="F1097">
            <v>-34351.9</v>
          </cell>
          <cell r="G1097">
            <v>2</v>
          </cell>
          <cell r="H1097" t="str">
            <v>2006-02-28</v>
          </cell>
        </row>
        <row r="1098">
          <cell r="A1098">
            <v>480000</v>
          </cell>
          <cell r="B1098">
            <v>1015</v>
          </cell>
          <cell r="C1098">
            <v>-2046.27</v>
          </cell>
          <cell r="D1098" t="str">
            <v>202</v>
          </cell>
          <cell r="E1098" t="str">
            <v>453</v>
          </cell>
          <cell r="F1098">
            <v>-836.49</v>
          </cell>
          <cell r="G1098">
            <v>2</v>
          </cell>
          <cell r="H1098" t="str">
            <v>2006-02-28</v>
          </cell>
        </row>
        <row r="1099">
          <cell r="A1099">
            <v>480000</v>
          </cell>
          <cell r="B1099">
            <v>1015</v>
          </cell>
          <cell r="C1099">
            <v>-152377.34</v>
          </cell>
          <cell r="D1099" t="str">
            <v>202</v>
          </cell>
          <cell r="E1099" t="str">
            <v>453</v>
          </cell>
          <cell r="F1099">
            <v>-57168.13</v>
          </cell>
          <cell r="G1099">
            <v>2</v>
          </cell>
          <cell r="H1099" t="str">
            <v>2006-02-28</v>
          </cell>
        </row>
        <row r="1100">
          <cell r="A1100">
            <v>480000</v>
          </cell>
          <cell r="B1100">
            <v>1015</v>
          </cell>
          <cell r="C1100">
            <v>-57556.89</v>
          </cell>
          <cell r="D1100" t="str">
            <v>202</v>
          </cell>
          <cell r="E1100" t="str">
            <v>453</v>
          </cell>
          <cell r="F1100">
            <v>-21957.72</v>
          </cell>
          <cell r="G1100">
            <v>2</v>
          </cell>
          <cell r="H1100" t="str">
            <v>2006-02-28</v>
          </cell>
        </row>
        <row r="1101">
          <cell r="A1101">
            <v>480000</v>
          </cell>
          <cell r="B1101">
            <v>1015</v>
          </cell>
          <cell r="C1101">
            <v>-2462.7399999999998</v>
          </cell>
          <cell r="D1101" t="str">
            <v>202</v>
          </cell>
          <cell r="E1101" t="str">
            <v>453</v>
          </cell>
          <cell r="F1101">
            <v>-1110.02</v>
          </cell>
          <cell r="G1101">
            <v>2</v>
          </cell>
          <cell r="H1101" t="str">
            <v>2006-02-28</v>
          </cell>
        </row>
        <row r="1102">
          <cell r="A1102">
            <v>480000</v>
          </cell>
          <cell r="B1102">
            <v>1015</v>
          </cell>
          <cell r="C1102">
            <v>-118324.6</v>
          </cell>
          <cell r="D1102" t="str">
            <v>202</v>
          </cell>
          <cell r="E1102" t="str">
            <v>453</v>
          </cell>
          <cell r="F1102">
            <v>-46408.39</v>
          </cell>
          <cell r="G1102">
            <v>2</v>
          </cell>
          <cell r="H1102" t="str">
            <v>2006-02-28</v>
          </cell>
        </row>
        <row r="1103">
          <cell r="A1103">
            <v>480000</v>
          </cell>
          <cell r="B1103">
            <v>1015</v>
          </cell>
          <cell r="C1103">
            <v>-1093.6199999999999</v>
          </cell>
          <cell r="D1103" t="str">
            <v>202</v>
          </cell>
          <cell r="E1103" t="str">
            <v>453</v>
          </cell>
          <cell r="F1103">
            <v>-419.77</v>
          </cell>
          <cell r="G1103">
            <v>2</v>
          </cell>
          <cell r="H1103" t="str">
            <v>2006-02-28</v>
          </cell>
        </row>
        <row r="1104">
          <cell r="A1104">
            <v>480000</v>
          </cell>
          <cell r="B1104">
            <v>1015</v>
          </cell>
          <cell r="C1104">
            <v>-171662.63</v>
          </cell>
          <cell r="D1104" t="str">
            <v>202</v>
          </cell>
          <cell r="E1104" t="str">
            <v>453</v>
          </cell>
          <cell r="F1104">
            <v>-65636.52</v>
          </cell>
          <cell r="G1104">
            <v>2</v>
          </cell>
          <cell r="H1104" t="str">
            <v>2006-02-28</v>
          </cell>
        </row>
        <row r="1105">
          <cell r="A1105">
            <v>480000</v>
          </cell>
          <cell r="B1105">
            <v>1015</v>
          </cell>
          <cell r="C1105">
            <v>-2212.62</v>
          </cell>
          <cell r="D1105" t="str">
            <v>202</v>
          </cell>
          <cell r="E1105" t="str">
            <v>453</v>
          </cell>
          <cell r="F1105">
            <v>-914.53</v>
          </cell>
          <cell r="G1105">
            <v>2</v>
          </cell>
          <cell r="H1105" t="str">
            <v>2006-02-28</v>
          </cell>
        </row>
        <row r="1106">
          <cell r="A1106">
            <v>480000</v>
          </cell>
          <cell r="B1106">
            <v>1015</v>
          </cell>
          <cell r="C1106">
            <v>-95334.399999999994</v>
          </cell>
          <cell r="D1106" t="str">
            <v>202</v>
          </cell>
          <cell r="E1106" t="str">
            <v>453</v>
          </cell>
          <cell r="F1106">
            <v>-36313.03</v>
          </cell>
          <cell r="G1106">
            <v>2</v>
          </cell>
          <cell r="H1106" t="str">
            <v>2006-02-28</v>
          </cell>
        </row>
        <row r="1107">
          <cell r="A1107">
            <v>480000</v>
          </cell>
          <cell r="B1107">
            <v>1015</v>
          </cell>
          <cell r="C1107">
            <v>-496.57</v>
          </cell>
          <cell r="D1107" t="str">
            <v>202</v>
          </cell>
          <cell r="E1107" t="str">
            <v>453</v>
          </cell>
          <cell r="F1107">
            <v>-166.39</v>
          </cell>
          <cell r="G1107">
            <v>2</v>
          </cell>
          <cell r="H1107" t="str">
            <v>2006-02-28</v>
          </cell>
        </row>
        <row r="1108">
          <cell r="A1108">
            <v>480000</v>
          </cell>
          <cell r="B1108">
            <v>1015</v>
          </cell>
          <cell r="C1108">
            <v>-451.59</v>
          </cell>
          <cell r="D1108" t="str">
            <v>202</v>
          </cell>
          <cell r="E1108" t="str">
            <v>453</v>
          </cell>
          <cell r="F1108">
            <v>-150.99</v>
          </cell>
          <cell r="G1108">
            <v>2</v>
          </cell>
          <cell r="H1108" t="str">
            <v>2006-02-28</v>
          </cell>
        </row>
        <row r="1109">
          <cell r="A1109">
            <v>480001</v>
          </cell>
          <cell r="B1109">
            <v>1015</v>
          </cell>
          <cell r="C1109">
            <v>-57118.69</v>
          </cell>
          <cell r="D1109" t="str">
            <v>202</v>
          </cell>
          <cell r="E1109" t="str">
            <v>453</v>
          </cell>
          <cell r="F1109">
            <v>17814</v>
          </cell>
          <cell r="G1109">
            <v>2</v>
          </cell>
          <cell r="H1109" t="str">
            <v>2006-02-28</v>
          </cell>
        </row>
        <row r="1110">
          <cell r="A1110">
            <v>481004</v>
          </cell>
          <cell r="B1110">
            <v>1015</v>
          </cell>
          <cell r="C1110">
            <v>-10368.91</v>
          </cell>
          <cell r="D1110" t="str">
            <v>202</v>
          </cell>
          <cell r="E1110" t="str">
            <v>453</v>
          </cell>
          <cell r="F1110">
            <v>-6709.85</v>
          </cell>
          <cell r="G1110">
            <v>2</v>
          </cell>
          <cell r="H1110" t="str">
            <v>2006-02-28</v>
          </cell>
        </row>
        <row r="1111">
          <cell r="A1111">
            <v>481004</v>
          </cell>
          <cell r="B1111">
            <v>1015</v>
          </cell>
          <cell r="C1111">
            <v>-615.07000000000005</v>
          </cell>
          <cell r="D1111" t="str">
            <v>202</v>
          </cell>
          <cell r="E1111" t="str">
            <v>453</v>
          </cell>
          <cell r="F1111">
            <v>-360.22</v>
          </cell>
          <cell r="G1111">
            <v>2</v>
          </cell>
          <cell r="H1111" t="str">
            <v>2006-02-28</v>
          </cell>
        </row>
        <row r="1112">
          <cell r="A1112">
            <v>481004</v>
          </cell>
          <cell r="B1112">
            <v>1015</v>
          </cell>
          <cell r="C1112">
            <v>-33856.339999999997</v>
          </cell>
          <cell r="D1112" t="str">
            <v>202</v>
          </cell>
          <cell r="E1112" t="str">
            <v>453</v>
          </cell>
          <cell r="F1112">
            <v>-19747.87</v>
          </cell>
          <cell r="G1112">
            <v>2</v>
          </cell>
          <cell r="H1112" t="str">
            <v>2006-02-28</v>
          </cell>
        </row>
        <row r="1113">
          <cell r="A1113">
            <v>481004</v>
          </cell>
          <cell r="B1113">
            <v>1015</v>
          </cell>
          <cell r="C1113">
            <v>-11497.83</v>
          </cell>
          <cell r="D1113" t="str">
            <v>202</v>
          </cell>
          <cell r="E1113" t="str">
            <v>453</v>
          </cell>
          <cell r="F1113">
            <v>-8573.7800000000007</v>
          </cell>
          <cell r="G1113">
            <v>2</v>
          </cell>
          <cell r="H1113" t="str">
            <v>2006-02-28</v>
          </cell>
        </row>
        <row r="1114">
          <cell r="A1114">
            <v>481004</v>
          </cell>
          <cell r="B1114">
            <v>1015</v>
          </cell>
          <cell r="C1114">
            <v>-63559.199999999997</v>
          </cell>
          <cell r="D1114" t="str">
            <v>202</v>
          </cell>
          <cell r="E1114" t="str">
            <v>453</v>
          </cell>
          <cell r="F1114">
            <v>-36636.99</v>
          </cell>
          <cell r="G1114">
            <v>2</v>
          </cell>
          <cell r="H1114" t="str">
            <v>2006-02-28</v>
          </cell>
        </row>
        <row r="1115">
          <cell r="A1115">
            <v>481004</v>
          </cell>
          <cell r="B1115">
            <v>1015</v>
          </cell>
          <cell r="C1115">
            <v>-20797.43</v>
          </cell>
          <cell r="D1115" t="str">
            <v>202</v>
          </cell>
          <cell r="E1115" t="str">
            <v>453</v>
          </cell>
          <cell r="F1115">
            <v>-11116.99</v>
          </cell>
          <cell r="G1115">
            <v>2</v>
          </cell>
          <cell r="H1115" t="str">
            <v>2006-02-28</v>
          </cell>
        </row>
        <row r="1116">
          <cell r="A1116">
            <v>481004</v>
          </cell>
          <cell r="B1116">
            <v>1015</v>
          </cell>
          <cell r="C1116">
            <v>-1645.8</v>
          </cell>
          <cell r="D1116" t="str">
            <v>202</v>
          </cell>
          <cell r="E1116" t="str">
            <v>453</v>
          </cell>
          <cell r="F1116">
            <v>-818.52</v>
          </cell>
          <cell r="G1116">
            <v>2</v>
          </cell>
          <cell r="H1116" t="str">
            <v>2006-02-28</v>
          </cell>
        </row>
        <row r="1117">
          <cell r="A1117">
            <v>481004</v>
          </cell>
          <cell r="B1117">
            <v>1015</v>
          </cell>
          <cell r="C1117">
            <v>-82462.820000000007</v>
          </cell>
          <cell r="D1117" t="str">
            <v>202</v>
          </cell>
          <cell r="E1117" t="str">
            <v>453</v>
          </cell>
          <cell r="F1117">
            <v>-49975.42</v>
          </cell>
          <cell r="G1117">
            <v>2</v>
          </cell>
          <cell r="H1117" t="str">
            <v>2006-02-28</v>
          </cell>
        </row>
        <row r="1118">
          <cell r="A1118">
            <v>481004</v>
          </cell>
          <cell r="B1118">
            <v>1015</v>
          </cell>
          <cell r="C1118">
            <v>-1867.61</v>
          </cell>
          <cell r="D1118" t="str">
            <v>202</v>
          </cell>
          <cell r="E1118" t="str">
            <v>453</v>
          </cell>
          <cell r="F1118">
            <v>-1123.1300000000001</v>
          </cell>
          <cell r="G1118">
            <v>2</v>
          </cell>
          <cell r="H1118" t="str">
            <v>2006-02-28</v>
          </cell>
        </row>
        <row r="1119">
          <cell r="A1119">
            <v>481004</v>
          </cell>
          <cell r="B1119">
            <v>1015</v>
          </cell>
          <cell r="C1119">
            <v>-38937.089999999997</v>
          </cell>
          <cell r="D1119" t="str">
            <v>202</v>
          </cell>
          <cell r="E1119" t="str">
            <v>453</v>
          </cell>
          <cell r="F1119">
            <v>-23801.9</v>
          </cell>
          <cell r="G1119">
            <v>2</v>
          </cell>
          <cell r="H1119" t="str">
            <v>2006-02-28</v>
          </cell>
        </row>
        <row r="1120">
          <cell r="A1120">
            <v>481004</v>
          </cell>
          <cell r="B1120">
            <v>1015</v>
          </cell>
          <cell r="C1120">
            <v>-3863.38</v>
          </cell>
          <cell r="D1120" t="str">
            <v>202</v>
          </cell>
          <cell r="E1120" t="str">
            <v>453</v>
          </cell>
          <cell r="F1120">
            <v>-2227.9499999999998</v>
          </cell>
          <cell r="G1120">
            <v>2</v>
          </cell>
          <cell r="H1120" t="str">
            <v>2006-02-28</v>
          </cell>
        </row>
        <row r="1121">
          <cell r="A1121">
            <v>481004</v>
          </cell>
          <cell r="B1121">
            <v>1015</v>
          </cell>
          <cell r="C1121">
            <v>-46879.26</v>
          </cell>
          <cell r="D1121" t="str">
            <v>202</v>
          </cell>
          <cell r="E1121" t="str">
            <v>453</v>
          </cell>
          <cell r="F1121">
            <v>-25836.57</v>
          </cell>
          <cell r="G1121">
            <v>2</v>
          </cell>
          <cell r="H1121" t="str">
            <v>2006-02-28</v>
          </cell>
        </row>
        <row r="1122">
          <cell r="A1122">
            <v>481004</v>
          </cell>
          <cell r="B1122">
            <v>1015</v>
          </cell>
          <cell r="C1122">
            <v>-2205.83</v>
          </cell>
          <cell r="D1122" t="str">
            <v>202</v>
          </cell>
          <cell r="E1122" t="str">
            <v>453</v>
          </cell>
          <cell r="F1122">
            <v>-1243.06</v>
          </cell>
          <cell r="G1122">
            <v>2</v>
          </cell>
          <cell r="H1122" t="str">
            <v>2006-02-28</v>
          </cell>
        </row>
        <row r="1123">
          <cell r="A1123">
            <v>481004</v>
          </cell>
          <cell r="B1123">
            <v>1015</v>
          </cell>
          <cell r="C1123">
            <v>-249.41</v>
          </cell>
          <cell r="D1123" t="str">
            <v>202</v>
          </cell>
          <cell r="E1123" t="str">
            <v>453</v>
          </cell>
          <cell r="F1123">
            <v>-130.74</v>
          </cell>
          <cell r="G1123">
            <v>2</v>
          </cell>
          <cell r="H1123" t="str">
            <v>2006-02-28</v>
          </cell>
        </row>
        <row r="1124">
          <cell r="A1124">
            <v>480000</v>
          </cell>
          <cell r="B1124">
            <v>1015</v>
          </cell>
          <cell r="C1124">
            <v>-125.65</v>
          </cell>
          <cell r="D1124" t="str">
            <v>202</v>
          </cell>
          <cell r="E1124" t="str">
            <v>455</v>
          </cell>
          <cell r="F1124">
            <v>-44.47</v>
          </cell>
          <cell r="G1124">
            <v>2</v>
          </cell>
          <cell r="H1124" t="str">
            <v>2006-02-28</v>
          </cell>
        </row>
        <row r="1125">
          <cell r="A1125">
            <v>480000</v>
          </cell>
          <cell r="B1125">
            <v>1015</v>
          </cell>
          <cell r="C1125">
            <v>-8.69</v>
          </cell>
          <cell r="D1125" t="str">
            <v>202</v>
          </cell>
          <cell r="E1125" t="str">
            <v>455</v>
          </cell>
          <cell r="F1125">
            <v>-2.99</v>
          </cell>
          <cell r="G1125">
            <v>2</v>
          </cell>
          <cell r="H1125" t="str">
            <v>2006-02-28</v>
          </cell>
        </row>
        <row r="1126">
          <cell r="A1126">
            <v>480000</v>
          </cell>
          <cell r="B1126">
            <v>1015</v>
          </cell>
          <cell r="C1126">
            <v>-33528.949999999997</v>
          </cell>
          <cell r="D1126" t="str">
            <v>202</v>
          </cell>
          <cell r="E1126" t="str">
            <v>455</v>
          </cell>
          <cell r="F1126">
            <v>-11709.36</v>
          </cell>
          <cell r="G1126">
            <v>2</v>
          </cell>
          <cell r="H1126" t="str">
            <v>2006-02-28</v>
          </cell>
        </row>
        <row r="1127">
          <cell r="A1127">
            <v>480000</v>
          </cell>
          <cell r="B1127">
            <v>1015</v>
          </cell>
          <cell r="C1127">
            <v>-457.02</v>
          </cell>
          <cell r="D1127" t="str">
            <v>202</v>
          </cell>
          <cell r="E1127" t="str">
            <v>455</v>
          </cell>
          <cell r="F1127">
            <v>-172.22</v>
          </cell>
          <cell r="G1127">
            <v>2</v>
          </cell>
          <cell r="H1127" t="str">
            <v>2006-02-28</v>
          </cell>
        </row>
        <row r="1128">
          <cell r="A1128">
            <v>480000</v>
          </cell>
          <cell r="B1128">
            <v>1015</v>
          </cell>
          <cell r="C1128">
            <v>-18.739999999999998</v>
          </cell>
          <cell r="D1128" t="str">
            <v>202</v>
          </cell>
          <cell r="E1128" t="str">
            <v>455</v>
          </cell>
          <cell r="F1128">
            <v>-3.19</v>
          </cell>
          <cell r="G1128">
            <v>2</v>
          </cell>
          <cell r="H1128" t="str">
            <v>2006-02-28</v>
          </cell>
        </row>
        <row r="1129">
          <cell r="A1129">
            <v>480000</v>
          </cell>
          <cell r="B1129">
            <v>1015</v>
          </cell>
          <cell r="C1129">
            <v>-219.46</v>
          </cell>
          <cell r="D1129" t="str">
            <v>202</v>
          </cell>
          <cell r="E1129" t="str">
            <v>455</v>
          </cell>
          <cell r="F1129">
            <v>-73.53</v>
          </cell>
          <cell r="G1129">
            <v>2</v>
          </cell>
          <cell r="H1129" t="str">
            <v>2006-02-28</v>
          </cell>
        </row>
        <row r="1130">
          <cell r="A1130">
            <v>480000</v>
          </cell>
          <cell r="B1130">
            <v>1015</v>
          </cell>
          <cell r="C1130">
            <v>-51.86</v>
          </cell>
          <cell r="D1130" t="str">
            <v>202</v>
          </cell>
          <cell r="E1130" t="str">
            <v>455</v>
          </cell>
          <cell r="F1130">
            <v>-18.940000000000001</v>
          </cell>
          <cell r="G1130">
            <v>2</v>
          </cell>
          <cell r="H1130" t="str">
            <v>2006-02-28</v>
          </cell>
        </row>
        <row r="1131">
          <cell r="A1131">
            <v>480000</v>
          </cell>
          <cell r="B1131">
            <v>1015</v>
          </cell>
          <cell r="C1131">
            <v>-115.54</v>
          </cell>
          <cell r="D1131" t="str">
            <v>202</v>
          </cell>
          <cell r="E1131" t="str">
            <v>455</v>
          </cell>
          <cell r="F1131">
            <v>-34.96</v>
          </cell>
          <cell r="G1131">
            <v>2</v>
          </cell>
          <cell r="H1131" t="str">
            <v>2006-02-28</v>
          </cell>
        </row>
        <row r="1132">
          <cell r="A1132">
            <v>480000</v>
          </cell>
          <cell r="B1132">
            <v>1015</v>
          </cell>
          <cell r="C1132">
            <v>-33.520000000000003</v>
          </cell>
          <cell r="D1132" t="str">
            <v>202</v>
          </cell>
          <cell r="E1132" t="str">
            <v>455</v>
          </cell>
          <cell r="F1132">
            <v>-11.42</v>
          </cell>
          <cell r="G1132">
            <v>2</v>
          </cell>
          <cell r="H1132" t="str">
            <v>2006-02-28</v>
          </cell>
        </row>
        <row r="1133">
          <cell r="A1133">
            <v>480001</v>
          </cell>
          <cell r="B1133">
            <v>1015</v>
          </cell>
          <cell r="C1133">
            <v>1705.63</v>
          </cell>
          <cell r="D1133" t="str">
            <v>202</v>
          </cell>
          <cell r="E1133" t="str">
            <v>455</v>
          </cell>
          <cell r="F1133">
            <v>1307</v>
          </cell>
          <cell r="G1133">
            <v>2</v>
          </cell>
          <cell r="H1133" t="str">
            <v>2006-02-28</v>
          </cell>
        </row>
        <row r="1134">
          <cell r="A1134">
            <v>481004</v>
          </cell>
          <cell r="B1134">
            <v>1015</v>
          </cell>
          <cell r="C1134">
            <v>-32.1</v>
          </cell>
          <cell r="D1134" t="str">
            <v>202</v>
          </cell>
          <cell r="E1134" t="str">
            <v>455</v>
          </cell>
          <cell r="F1134">
            <v>-11.68</v>
          </cell>
          <cell r="G1134">
            <v>2</v>
          </cell>
          <cell r="H1134" t="str">
            <v>2006-02-28</v>
          </cell>
        </row>
        <row r="1135">
          <cell r="A1135">
            <v>481004</v>
          </cell>
          <cell r="B1135">
            <v>1015</v>
          </cell>
          <cell r="C1135">
            <v>-20750.189999999999</v>
          </cell>
          <cell r="D1135" t="str">
            <v>202</v>
          </cell>
          <cell r="E1135" t="str">
            <v>455</v>
          </cell>
          <cell r="F1135">
            <v>-8468.4699999999993</v>
          </cell>
          <cell r="G1135">
            <v>2</v>
          </cell>
          <cell r="H1135" t="str">
            <v>2006-02-28</v>
          </cell>
        </row>
        <row r="1136">
          <cell r="A1136">
            <v>481004</v>
          </cell>
          <cell r="B1136">
            <v>1015</v>
          </cell>
          <cell r="C1136">
            <v>-1308.57</v>
          </cell>
          <cell r="D1136" t="str">
            <v>202</v>
          </cell>
          <cell r="E1136" t="str">
            <v>455</v>
          </cell>
          <cell r="F1136">
            <v>-509.24</v>
          </cell>
          <cell r="G1136">
            <v>2</v>
          </cell>
          <cell r="H1136" t="str">
            <v>2006-02-28</v>
          </cell>
        </row>
        <row r="1137">
          <cell r="A1137">
            <v>481004</v>
          </cell>
          <cell r="B1137">
            <v>1015</v>
          </cell>
          <cell r="C1137">
            <v>-264.99</v>
          </cell>
          <cell r="D1137" t="str">
            <v>202</v>
          </cell>
          <cell r="E1137" t="str">
            <v>455</v>
          </cell>
          <cell r="F1137">
            <v>-102.24</v>
          </cell>
          <cell r="G1137">
            <v>2</v>
          </cell>
          <cell r="H1137" t="str">
            <v>2006-02-28</v>
          </cell>
        </row>
        <row r="1138">
          <cell r="A1138">
            <v>481004</v>
          </cell>
          <cell r="B1138">
            <v>1015</v>
          </cell>
          <cell r="C1138">
            <v>-1135.3499999999999</v>
          </cell>
          <cell r="D1138" t="str">
            <v>202</v>
          </cell>
          <cell r="E1138" t="str">
            <v>455</v>
          </cell>
          <cell r="F1138">
            <v>-493.18</v>
          </cell>
          <cell r="G1138">
            <v>2</v>
          </cell>
          <cell r="H1138" t="str">
            <v>2006-02-28</v>
          </cell>
        </row>
        <row r="1139">
          <cell r="A1139">
            <v>481002</v>
          </cell>
          <cell r="B1139">
            <v>1015</v>
          </cell>
          <cell r="C1139">
            <v>0</v>
          </cell>
          <cell r="D1139" t="str">
            <v>202</v>
          </cell>
          <cell r="E1139" t="str">
            <v>456</v>
          </cell>
          <cell r="F1139">
            <v>0</v>
          </cell>
          <cell r="G1139">
            <v>2</v>
          </cell>
          <cell r="H1139" t="str">
            <v>2006-02-28</v>
          </cell>
        </row>
        <row r="1140">
          <cell r="A1140">
            <v>481002</v>
          </cell>
          <cell r="B1140">
            <v>1015</v>
          </cell>
          <cell r="C1140">
            <v>0</v>
          </cell>
          <cell r="D1140" t="str">
            <v>202</v>
          </cell>
          <cell r="E1140" t="str">
            <v>456</v>
          </cell>
          <cell r="F1140">
            <v>0</v>
          </cell>
          <cell r="G1140">
            <v>2</v>
          </cell>
          <cell r="H1140" t="str">
            <v>2006-02-28</v>
          </cell>
        </row>
        <row r="1141">
          <cell r="A1141">
            <v>481002</v>
          </cell>
          <cell r="B1141">
            <v>1015</v>
          </cell>
          <cell r="C1141">
            <v>0</v>
          </cell>
          <cell r="D1141" t="str">
            <v>202</v>
          </cell>
          <cell r="E1141" t="str">
            <v>456</v>
          </cell>
          <cell r="F1141">
            <v>0</v>
          </cell>
          <cell r="G1141">
            <v>2</v>
          </cell>
          <cell r="H1141" t="str">
            <v>2006-02-28</v>
          </cell>
        </row>
        <row r="1142">
          <cell r="A1142">
            <v>481002</v>
          </cell>
          <cell r="B1142">
            <v>1015</v>
          </cell>
          <cell r="C1142">
            <v>0</v>
          </cell>
          <cell r="D1142" t="str">
            <v>202</v>
          </cell>
          <cell r="E1142" t="str">
            <v>457</v>
          </cell>
          <cell r="F1142">
            <v>0</v>
          </cell>
          <cell r="G1142">
            <v>2</v>
          </cell>
          <cell r="H1142" t="str">
            <v>2006-02-28</v>
          </cell>
        </row>
        <row r="1143">
          <cell r="A1143">
            <v>481002</v>
          </cell>
          <cell r="B1143">
            <v>1015</v>
          </cell>
          <cell r="C1143">
            <v>-2204.27</v>
          </cell>
          <cell r="D1143" t="str">
            <v>202</v>
          </cell>
          <cell r="E1143" t="str">
            <v>457</v>
          </cell>
          <cell r="F1143">
            <v>-12810</v>
          </cell>
          <cell r="G1143">
            <v>2</v>
          </cell>
          <cell r="H1143" t="str">
            <v>2006-02-28</v>
          </cell>
        </row>
        <row r="1144">
          <cell r="A1144">
            <v>481002</v>
          </cell>
          <cell r="B1144">
            <v>1015</v>
          </cell>
          <cell r="C1144">
            <v>2540.2199999999998</v>
          </cell>
          <cell r="D1144" t="str">
            <v>202</v>
          </cell>
          <cell r="E1144" t="str">
            <v>457</v>
          </cell>
          <cell r="F1144">
            <v>14775</v>
          </cell>
          <cell r="G1144">
            <v>2</v>
          </cell>
          <cell r="H1144" t="str">
            <v>2006-02-28</v>
          </cell>
        </row>
        <row r="1145">
          <cell r="A1145">
            <v>481002</v>
          </cell>
          <cell r="B1145">
            <v>1015</v>
          </cell>
          <cell r="C1145">
            <v>-447.64</v>
          </cell>
          <cell r="D1145" t="str">
            <v>202</v>
          </cell>
          <cell r="E1145" t="str">
            <v>457</v>
          </cell>
          <cell r="F1145">
            <v>-2781</v>
          </cell>
          <cell r="G1145">
            <v>2</v>
          </cell>
          <cell r="H1145" t="str">
            <v>2006-02-28</v>
          </cell>
        </row>
        <row r="1146">
          <cell r="A1146">
            <v>481002</v>
          </cell>
          <cell r="B1146">
            <v>1015</v>
          </cell>
          <cell r="C1146">
            <v>-67</v>
          </cell>
          <cell r="D1146" t="str">
            <v>202</v>
          </cell>
          <cell r="E1146" t="str">
            <v>457</v>
          </cell>
          <cell r="F1146">
            <v>0</v>
          </cell>
          <cell r="G1146">
            <v>2</v>
          </cell>
          <cell r="H1146" t="str">
            <v>2006-02-28</v>
          </cell>
        </row>
        <row r="1147">
          <cell r="A1147">
            <v>481005</v>
          </cell>
          <cell r="B1147">
            <v>1015</v>
          </cell>
          <cell r="C1147">
            <v>0</v>
          </cell>
          <cell r="D1147" t="str">
            <v>202</v>
          </cell>
          <cell r="E1147" t="str">
            <v>457</v>
          </cell>
          <cell r="F1147">
            <v>0</v>
          </cell>
          <cell r="G1147">
            <v>2</v>
          </cell>
          <cell r="H1147" t="str">
            <v>2006-02-28</v>
          </cell>
        </row>
        <row r="1148">
          <cell r="A1148">
            <v>481005</v>
          </cell>
          <cell r="B1148">
            <v>1015</v>
          </cell>
          <cell r="C1148">
            <v>3507.08</v>
          </cell>
          <cell r="D1148" t="str">
            <v>202</v>
          </cell>
          <cell r="E1148" t="str">
            <v>457</v>
          </cell>
          <cell r="F1148">
            <v>15016</v>
          </cell>
          <cell r="G1148">
            <v>2</v>
          </cell>
          <cell r="H1148" t="str">
            <v>2006-02-28</v>
          </cell>
        </row>
        <row r="1149">
          <cell r="A1149">
            <v>481005</v>
          </cell>
          <cell r="B1149">
            <v>1015</v>
          </cell>
          <cell r="C1149">
            <v>-3889.74</v>
          </cell>
          <cell r="D1149" t="str">
            <v>202</v>
          </cell>
          <cell r="E1149" t="str">
            <v>457</v>
          </cell>
          <cell r="F1149">
            <v>-15764</v>
          </cell>
          <cell r="G1149">
            <v>2</v>
          </cell>
          <cell r="H1149" t="str">
            <v>2006-02-28</v>
          </cell>
        </row>
        <row r="1150">
          <cell r="A1150">
            <v>481005</v>
          </cell>
          <cell r="B1150">
            <v>1015</v>
          </cell>
          <cell r="C1150">
            <v>-337.05</v>
          </cell>
          <cell r="D1150" t="str">
            <v>202</v>
          </cell>
          <cell r="E1150" t="str">
            <v>457</v>
          </cell>
          <cell r="F1150">
            <v>-2462.52</v>
          </cell>
          <cell r="G1150">
            <v>2</v>
          </cell>
          <cell r="H1150" t="str">
            <v>2006-02-28</v>
          </cell>
        </row>
        <row r="1151">
          <cell r="A1151">
            <v>481005</v>
          </cell>
          <cell r="B1151">
            <v>1015</v>
          </cell>
          <cell r="C1151">
            <v>-1069.3800000000001</v>
          </cell>
          <cell r="D1151" t="str">
            <v>202</v>
          </cell>
          <cell r="E1151" t="str">
            <v>457</v>
          </cell>
          <cell r="F1151">
            <v>-7323.59</v>
          </cell>
          <cell r="G1151">
            <v>2</v>
          </cell>
          <cell r="H1151" t="str">
            <v>2006-02-28</v>
          </cell>
        </row>
        <row r="1152">
          <cell r="A1152">
            <v>481005</v>
          </cell>
          <cell r="B1152">
            <v>1015</v>
          </cell>
          <cell r="C1152">
            <v>-978.91</v>
          </cell>
          <cell r="D1152" t="str">
            <v>202</v>
          </cell>
          <cell r="E1152" t="str">
            <v>457</v>
          </cell>
          <cell r="F1152">
            <v>-4836.0200000000004</v>
          </cell>
          <cell r="G1152">
            <v>2</v>
          </cell>
          <cell r="H1152" t="str">
            <v>2006-02-28</v>
          </cell>
        </row>
        <row r="1153">
          <cell r="A1153">
            <v>481003</v>
          </cell>
          <cell r="B1153">
            <v>1015</v>
          </cell>
          <cell r="C1153">
            <v>-13332.8</v>
          </cell>
          <cell r="D1153" t="str">
            <v>200</v>
          </cell>
          <cell r="F1153">
            <v>1185.78</v>
          </cell>
          <cell r="G1153">
            <v>2</v>
          </cell>
          <cell r="H1153" t="str">
            <v>2006-02-28</v>
          </cell>
        </row>
        <row r="1154">
          <cell r="A1154">
            <v>481003</v>
          </cell>
          <cell r="B1154">
            <v>1015</v>
          </cell>
          <cell r="C1154">
            <v>-7143.57</v>
          </cell>
          <cell r="D1154" t="str">
            <v>200</v>
          </cell>
          <cell r="F1154">
            <v>72.98</v>
          </cell>
          <cell r="G1154">
            <v>2</v>
          </cell>
          <cell r="H1154" t="str">
            <v>2006-02-28</v>
          </cell>
        </row>
        <row r="1155">
          <cell r="A1155">
            <v>481003</v>
          </cell>
          <cell r="B1155">
            <v>1015</v>
          </cell>
          <cell r="C1155">
            <v>-13946.41</v>
          </cell>
          <cell r="D1155" t="str">
            <v>200</v>
          </cell>
          <cell r="F1155">
            <v>-1165.67</v>
          </cell>
          <cell r="G1155">
            <v>2</v>
          </cell>
          <cell r="H1155" t="str">
            <v>2006-02-28</v>
          </cell>
        </row>
        <row r="1156">
          <cell r="A1156">
            <v>481003</v>
          </cell>
          <cell r="B1156">
            <v>1015</v>
          </cell>
          <cell r="C1156">
            <v>851.72</v>
          </cell>
          <cell r="D1156" t="str">
            <v>200</v>
          </cell>
          <cell r="F1156">
            <v>0</v>
          </cell>
          <cell r="G1156">
            <v>2</v>
          </cell>
          <cell r="H1156" t="str">
            <v>2006-02-28</v>
          </cell>
        </row>
        <row r="1157">
          <cell r="A1157">
            <v>481003</v>
          </cell>
          <cell r="B1157">
            <v>1015</v>
          </cell>
          <cell r="C1157">
            <v>623.02</v>
          </cell>
          <cell r="D1157" t="str">
            <v>200</v>
          </cell>
          <cell r="F1157">
            <v>74.180000000000007</v>
          </cell>
          <cell r="G1157">
            <v>2</v>
          </cell>
          <cell r="H1157" t="str">
            <v>2006-02-28</v>
          </cell>
        </row>
        <row r="1158">
          <cell r="A1158">
            <v>481003</v>
          </cell>
          <cell r="B1158">
            <v>1015</v>
          </cell>
          <cell r="C1158">
            <v>0</v>
          </cell>
          <cell r="D1158" t="str">
            <v>200</v>
          </cell>
          <cell r="F1158">
            <v>-2371.56</v>
          </cell>
          <cell r="G1158">
            <v>2</v>
          </cell>
          <cell r="H1158" t="str">
            <v>2006-02-28</v>
          </cell>
        </row>
        <row r="1159">
          <cell r="A1159">
            <v>481003</v>
          </cell>
          <cell r="B1159">
            <v>1015</v>
          </cell>
          <cell r="C1159">
            <v>0</v>
          </cell>
          <cell r="D1159" t="str">
            <v>200</v>
          </cell>
          <cell r="F1159">
            <v>-145.96</v>
          </cell>
          <cell r="G1159">
            <v>2</v>
          </cell>
          <cell r="H1159" t="str">
            <v>2006-02-28</v>
          </cell>
        </row>
        <row r="1160">
          <cell r="A1160">
            <v>481003</v>
          </cell>
          <cell r="B1160">
            <v>1015</v>
          </cell>
          <cell r="C1160">
            <v>-96352.21</v>
          </cell>
          <cell r="D1160" t="str">
            <v>200</v>
          </cell>
          <cell r="F1160">
            <v>-8558.64</v>
          </cell>
          <cell r="G1160">
            <v>2</v>
          </cell>
          <cell r="H1160" t="str">
            <v>2006-02-28</v>
          </cell>
        </row>
        <row r="1161">
          <cell r="A1161">
            <v>481003</v>
          </cell>
          <cell r="B1161">
            <v>1515</v>
          </cell>
          <cell r="C1161">
            <v>3750.2</v>
          </cell>
          <cell r="D1161" t="str">
            <v>200</v>
          </cell>
          <cell r="F1161">
            <v>391.34</v>
          </cell>
          <cell r="G1161">
            <v>2</v>
          </cell>
          <cell r="H1161" t="str">
            <v>2006-02-28</v>
          </cell>
        </row>
        <row r="1162">
          <cell r="A1162">
            <v>481000</v>
          </cell>
          <cell r="B1162">
            <v>1015</v>
          </cell>
          <cell r="C1162">
            <v>0</v>
          </cell>
          <cell r="D1162" t="str">
            <v>203</v>
          </cell>
          <cell r="E1162" t="str">
            <v>402</v>
          </cell>
          <cell r="F1162">
            <v>0</v>
          </cell>
          <cell r="G1162">
            <v>2</v>
          </cell>
          <cell r="H1162" t="str">
            <v>2006-02-28</v>
          </cell>
        </row>
        <row r="1163">
          <cell r="A1163">
            <v>481000</v>
          </cell>
          <cell r="B1163">
            <v>1015</v>
          </cell>
          <cell r="C1163">
            <v>383313.26</v>
          </cell>
          <cell r="D1163" t="str">
            <v>203</v>
          </cell>
          <cell r="E1163" t="str">
            <v>402</v>
          </cell>
          <cell r="F1163">
            <v>0</v>
          </cell>
          <cell r="G1163">
            <v>2</v>
          </cell>
          <cell r="H1163" t="str">
            <v>2006-02-28</v>
          </cell>
        </row>
        <row r="1164">
          <cell r="A1164">
            <v>481000</v>
          </cell>
          <cell r="B1164">
            <v>1015</v>
          </cell>
          <cell r="C1164">
            <v>-171711.62</v>
          </cell>
          <cell r="D1164" t="str">
            <v>203</v>
          </cell>
          <cell r="E1164" t="str">
            <v>402</v>
          </cell>
          <cell r="F1164">
            <v>0</v>
          </cell>
          <cell r="G1164">
            <v>2</v>
          </cell>
          <cell r="H1164" t="str">
            <v>2006-02-28</v>
          </cell>
        </row>
        <row r="1165">
          <cell r="A1165">
            <v>481000</v>
          </cell>
          <cell r="B1165">
            <v>1015</v>
          </cell>
          <cell r="C1165">
            <v>-1405.51</v>
          </cell>
          <cell r="D1165" t="str">
            <v>203</v>
          </cell>
          <cell r="E1165" t="str">
            <v>402</v>
          </cell>
          <cell r="F1165">
            <v>0</v>
          </cell>
          <cell r="G1165">
            <v>2</v>
          </cell>
          <cell r="H1165" t="str">
            <v>2006-02-28</v>
          </cell>
        </row>
        <row r="1166">
          <cell r="A1166">
            <v>481000</v>
          </cell>
          <cell r="B1166">
            <v>1015</v>
          </cell>
          <cell r="C1166">
            <v>-3779.69</v>
          </cell>
          <cell r="D1166" t="str">
            <v>203</v>
          </cell>
          <cell r="E1166" t="str">
            <v>402</v>
          </cell>
          <cell r="F1166">
            <v>0</v>
          </cell>
          <cell r="G1166">
            <v>2</v>
          </cell>
          <cell r="H1166" t="str">
            <v>2006-02-28</v>
          </cell>
        </row>
        <row r="1167">
          <cell r="A1167">
            <v>481000</v>
          </cell>
          <cell r="B1167">
            <v>1015</v>
          </cell>
          <cell r="C1167">
            <v>-43074.13</v>
          </cell>
          <cell r="D1167" t="str">
            <v>203</v>
          </cell>
          <cell r="E1167" t="str">
            <v>402</v>
          </cell>
          <cell r="F1167">
            <v>0</v>
          </cell>
          <cell r="G1167">
            <v>2</v>
          </cell>
          <cell r="H1167" t="str">
            <v>2006-02-28</v>
          </cell>
        </row>
        <row r="1168">
          <cell r="A1168">
            <v>481000</v>
          </cell>
          <cell r="B1168">
            <v>1015</v>
          </cell>
          <cell r="C1168">
            <v>-52837.4</v>
          </cell>
          <cell r="D1168" t="str">
            <v>203</v>
          </cell>
          <cell r="E1168" t="str">
            <v>402</v>
          </cell>
          <cell r="F1168">
            <v>0</v>
          </cell>
          <cell r="G1168">
            <v>2</v>
          </cell>
          <cell r="H1168" t="str">
            <v>2006-02-28</v>
          </cell>
        </row>
        <row r="1169">
          <cell r="A1169">
            <v>481000</v>
          </cell>
          <cell r="B1169">
            <v>1015</v>
          </cell>
          <cell r="C1169">
            <v>-67132.399999999994</v>
          </cell>
          <cell r="D1169" t="str">
            <v>203</v>
          </cell>
          <cell r="E1169" t="str">
            <v>402</v>
          </cell>
          <cell r="F1169">
            <v>0</v>
          </cell>
          <cell r="G1169">
            <v>2</v>
          </cell>
          <cell r="H1169" t="str">
            <v>2006-02-28</v>
          </cell>
        </row>
        <row r="1170">
          <cell r="A1170">
            <v>481000</v>
          </cell>
          <cell r="B1170">
            <v>1015</v>
          </cell>
          <cell r="C1170">
            <v>-16674.11</v>
          </cell>
          <cell r="D1170" t="str">
            <v>203</v>
          </cell>
          <cell r="E1170" t="str">
            <v>402</v>
          </cell>
          <cell r="F1170">
            <v>0</v>
          </cell>
          <cell r="G1170">
            <v>2</v>
          </cell>
          <cell r="H1170" t="str">
            <v>2006-02-28</v>
          </cell>
        </row>
        <row r="1171">
          <cell r="A1171">
            <v>481000</v>
          </cell>
          <cell r="B1171">
            <v>1015</v>
          </cell>
          <cell r="C1171">
            <v>-10610.99</v>
          </cell>
          <cell r="D1171" t="str">
            <v>203</v>
          </cell>
          <cell r="E1171" t="str">
            <v>402</v>
          </cell>
          <cell r="F1171">
            <v>0</v>
          </cell>
          <cell r="G1171">
            <v>2</v>
          </cell>
          <cell r="H1171" t="str">
            <v>2006-02-28</v>
          </cell>
        </row>
        <row r="1172">
          <cell r="A1172">
            <v>481000</v>
          </cell>
          <cell r="B1172">
            <v>1015</v>
          </cell>
          <cell r="C1172">
            <v>-10415.66</v>
          </cell>
          <cell r="D1172" t="str">
            <v>203</v>
          </cell>
          <cell r="E1172" t="str">
            <v>402</v>
          </cell>
          <cell r="F1172">
            <v>0</v>
          </cell>
          <cell r="G1172">
            <v>2</v>
          </cell>
          <cell r="H1172" t="str">
            <v>2006-02-28</v>
          </cell>
        </row>
        <row r="1173">
          <cell r="A1173">
            <v>481000</v>
          </cell>
          <cell r="B1173">
            <v>1015</v>
          </cell>
          <cell r="C1173">
            <v>-14875.63</v>
          </cell>
          <cell r="D1173" t="str">
            <v>203</v>
          </cell>
          <cell r="E1173" t="str">
            <v>402</v>
          </cell>
          <cell r="F1173">
            <v>0</v>
          </cell>
          <cell r="G1173">
            <v>2</v>
          </cell>
          <cell r="H1173" t="str">
            <v>2006-02-28</v>
          </cell>
        </row>
        <row r="1174">
          <cell r="A1174">
            <v>481000</v>
          </cell>
          <cell r="B1174">
            <v>1015</v>
          </cell>
          <cell r="C1174">
            <v>-9909.7000000000007</v>
          </cell>
          <cell r="D1174" t="str">
            <v>203</v>
          </cell>
          <cell r="E1174" t="str">
            <v>402</v>
          </cell>
          <cell r="F1174">
            <v>0</v>
          </cell>
          <cell r="G1174">
            <v>2</v>
          </cell>
          <cell r="H1174" t="str">
            <v>2006-02-28</v>
          </cell>
        </row>
        <row r="1175">
          <cell r="A1175">
            <v>481000</v>
          </cell>
          <cell r="B1175">
            <v>1015</v>
          </cell>
          <cell r="C1175">
            <v>-11209.76</v>
          </cell>
          <cell r="D1175" t="str">
            <v>203</v>
          </cell>
          <cell r="E1175" t="str">
            <v>402</v>
          </cell>
          <cell r="F1175">
            <v>0</v>
          </cell>
          <cell r="G1175">
            <v>2</v>
          </cell>
          <cell r="H1175" t="str">
            <v>2006-02-28</v>
          </cell>
        </row>
        <row r="1176">
          <cell r="A1176">
            <v>481000</v>
          </cell>
          <cell r="B1176">
            <v>1015</v>
          </cell>
          <cell r="C1176">
            <v>-26997.21</v>
          </cell>
          <cell r="D1176" t="str">
            <v>203</v>
          </cell>
          <cell r="E1176" t="str">
            <v>402</v>
          </cell>
          <cell r="F1176">
            <v>0</v>
          </cell>
          <cell r="G1176">
            <v>2</v>
          </cell>
          <cell r="H1176" t="str">
            <v>2006-02-28</v>
          </cell>
        </row>
        <row r="1177">
          <cell r="A1177">
            <v>481000</v>
          </cell>
          <cell r="B1177">
            <v>1015</v>
          </cell>
          <cell r="C1177">
            <v>-1.0900000000000001</v>
          </cell>
          <cell r="D1177" t="str">
            <v>203</v>
          </cell>
          <cell r="E1177" t="str">
            <v>402</v>
          </cell>
          <cell r="F1177">
            <v>0</v>
          </cell>
          <cell r="G1177">
            <v>2</v>
          </cell>
          <cell r="H1177" t="str">
            <v>2006-02-28</v>
          </cell>
        </row>
        <row r="1178">
          <cell r="A1178">
            <v>481004</v>
          </cell>
          <cell r="B1178">
            <v>1015</v>
          </cell>
          <cell r="C1178">
            <v>0</v>
          </cell>
          <cell r="D1178" t="str">
            <v>203</v>
          </cell>
          <cell r="E1178" t="str">
            <v>402</v>
          </cell>
          <cell r="F1178">
            <v>0</v>
          </cell>
          <cell r="G1178">
            <v>2</v>
          </cell>
          <cell r="H1178" t="str">
            <v>2006-02-28</v>
          </cell>
        </row>
        <row r="1179">
          <cell r="A1179">
            <v>481004</v>
          </cell>
          <cell r="B1179">
            <v>1015</v>
          </cell>
          <cell r="C1179">
            <v>-75052.41</v>
          </cell>
          <cell r="D1179" t="str">
            <v>203</v>
          </cell>
          <cell r="E1179" t="str">
            <v>402</v>
          </cell>
          <cell r="F1179">
            <v>0</v>
          </cell>
          <cell r="G1179">
            <v>2</v>
          </cell>
          <cell r="H1179" t="str">
            <v>2006-02-28</v>
          </cell>
        </row>
        <row r="1180">
          <cell r="A1180">
            <v>481004</v>
          </cell>
          <cell r="B1180">
            <v>1015</v>
          </cell>
          <cell r="C1180">
            <v>-292347.09000000003</v>
          </cell>
          <cell r="D1180" t="str">
            <v>203</v>
          </cell>
          <cell r="E1180" t="str">
            <v>402</v>
          </cell>
          <cell r="F1180">
            <v>0</v>
          </cell>
          <cell r="G1180">
            <v>2</v>
          </cell>
          <cell r="H1180" t="str">
            <v>2006-02-28</v>
          </cell>
        </row>
        <row r="1181">
          <cell r="A1181">
            <v>481004</v>
          </cell>
          <cell r="B1181">
            <v>1015</v>
          </cell>
          <cell r="C1181">
            <v>-9414.25</v>
          </cell>
          <cell r="D1181" t="str">
            <v>203</v>
          </cell>
          <cell r="E1181" t="str">
            <v>402</v>
          </cell>
          <cell r="F1181">
            <v>0</v>
          </cell>
          <cell r="G1181">
            <v>2</v>
          </cell>
          <cell r="H1181" t="str">
            <v>2006-02-28</v>
          </cell>
        </row>
        <row r="1182">
          <cell r="A1182">
            <v>481004</v>
          </cell>
          <cell r="B1182">
            <v>1015</v>
          </cell>
          <cell r="C1182">
            <v>-6443.85</v>
          </cell>
          <cell r="D1182" t="str">
            <v>203</v>
          </cell>
          <cell r="E1182" t="str">
            <v>402</v>
          </cell>
          <cell r="F1182">
            <v>0</v>
          </cell>
          <cell r="G1182">
            <v>2</v>
          </cell>
          <cell r="H1182" t="str">
            <v>2006-02-28</v>
          </cell>
        </row>
        <row r="1183">
          <cell r="A1183">
            <v>481004</v>
          </cell>
          <cell r="B1183">
            <v>1015</v>
          </cell>
          <cell r="C1183">
            <v>-31773.47</v>
          </cell>
          <cell r="D1183" t="str">
            <v>203</v>
          </cell>
          <cell r="E1183" t="str">
            <v>402</v>
          </cell>
          <cell r="F1183">
            <v>0</v>
          </cell>
          <cell r="G1183">
            <v>2</v>
          </cell>
          <cell r="H1183" t="str">
            <v>2006-02-28</v>
          </cell>
        </row>
        <row r="1184">
          <cell r="A1184">
            <v>481004</v>
          </cell>
          <cell r="B1184">
            <v>1015</v>
          </cell>
          <cell r="C1184">
            <v>-168565.99</v>
          </cell>
          <cell r="D1184" t="str">
            <v>203</v>
          </cell>
          <cell r="E1184" t="str">
            <v>402</v>
          </cell>
          <cell r="F1184">
            <v>0</v>
          </cell>
          <cell r="G1184">
            <v>2</v>
          </cell>
          <cell r="H1184" t="str">
            <v>2006-02-28</v>
          </cell>
        </row>
        <row r="1185">
          <cell r="A1185">
            <v>481004</v>
          </cell>
          <cell r="B1185">
            <v>1015</v>
          </cell>
          <cell r="C1185">
            <v>-60434.09</v>
          </cell>
          <cell r="D1185" t="str">
            <v>203</v>
          </cell>
          <cell r="E1185" t="str">
            <v>402</v>
          </cell>
          <cell r="F1185">
            <v>0</v>
          </cell>
          <cell r="G1185">
            <v>2</v>
          </cell>
          <cell r="H1185" t="str">
            <v>2006-02-28</v>
          </cell>
        </row>
        <row r="1186">
          <cell r="A1186">
            <v>481004</v>
          </cell>
          <cell r="B1186">
            <v>1015</v>
          </cell>
          <cell r="C1186">
            <v>-29111.07</v>
          </cell>
          <cell r="D1186" t="str">
            <v>203</v>
          </cell>
          <cell r="E1186" t="str">
            <v>402</v>
          </cell>
          <cell r="F1186">
            <v>0</v>
          </cell>
          <cell r="G1186">
            <v>2</v>
          </cell>
          <cell r="H1186" t="str">
            <v>2006-02-28</v>
          </cell>
        </row>
        <row r="1187">
          <cell r="A1187">
            <v>481004</v>
          </cell>
          <cell r="B1187">
            <v>1015</v>
          </cell>
          <cell r="C1187">
            <v>-8647.8700000000008</v>
          </cell>
          <cell r="D1187" t="str">
            <v>203</v>
          </cell>
          <cell r="E1187" t="str">
            <v>402</v>
          </cell>
          <cell r="F1187">
            <v>0</v>
          </cell>
          <cell r="G1187">
            <v>2</v>
          </cell>
          <cell r="H1187" t="str">
            <v>2006-02-28</v>
          </cell>
        </row>
        <row r="1188">
          <cell r="A1188">
            <v>481004</v>
          </cell>
          <cell r="B1188">
            <v>1015</v>
          </cell>
          <cell r="C1188">
            <v>-25205.360000000001</v>
          </cell>
          <cell r="D1188" t="str">
            <v>203</v>
          </cell>
          <cell r="E1188" t="str">
            <v>402</v>
          </cell>
          <cell r="F1188">
            <v>0</v>
          </cell>
          <cell r="G1188">
            <v>2</v>
          </cell>
          <cell r="H1188" t="str">
            <v>2006-02-28</v>
          </cell>
        </row>
        <row r="1189">
          <cell r="A1189">
            <v>481004</v>
          </cell>
          <cell r="B1189">
            <v>1015</v>
          </cell>
          <cell r="C1189">
            <v>-33845.35</v>
          </cell>
          <cell r="D1189" t="str">
            <v>203</v>
          </cell>
          <cell r="E1189" t="str">
            <v>402</v>
          </cell>
          <cell r="F1189">
            <v>0</v>
          </cell>
          <cell r="G1189">
            <v>2</v>
          </cell>
          <cell r="H1189" t="str">
            <v>2006-02-28</v>
          </cell>
        </row>
        <row r="1190">
          <cell r="A1190">
            <v>481004</v>
          </cell>
          <cell r="B1190">
            <v>1015</v>
          </cell>
          <cell r="C1190">
            <v>-32667.22</v>
          </cell>
          <cell r="D1190" t="str">
            <v>203</v>
          </cell>
          <cell r="E1190" t="str">
            <v>402</v>
          </cell>
          <cell r="F1190">
            <v>0</v>
          </cell>
          <cell r="G1190">
            <v>2</v>
          </cell>
          <cell r="H1190" t="str">
            <v>2006-02-28</v>
          </cell>
        </row>
        <row r="1191">
          <cell r="A1191">
            <v>481004</v>
          </cell>
          <cell r="B1191">
            <v>1015</v>
          </cell>
          <cell r="C1191">
            <v>-53885.68</v>
          </cell>
          <cell r="D1191" t="str">
            <v>203</v>
          </cell>
          <cell r="E1191" t="str">
            <v>402</v>
          </cell>
          <cell r="F1191">
            <v>0</v>
          </cell>
          <cell r="G1191">
            <v>2</v>
          </cell>
          <cell r="H1191" t="str">
            <v>2006-02-28</v>
          </cell>
        </row>
        <row r="1192">
          <cell r="A1192">
            <v>481004</v>
          </cell>
          <cell r="B1192">
            <v>1015</v>
          </cell>
          <cell r="C1192">
            <v>-32788.81</v>
          </cell>
          <cell r="D1192" t="str">
            <v>203</v>
          </cell>
          <cell r="E1192" t="str">
            <v>402</v>
          </cell>
          <cell r="F1192">
            <v>0</v>
          </cell>
          <cell r="G1192">
            <v>2</v>
          </cell>
          <cell r="H1192" t="str">
            <v>2006-02-28</v>
          </cell>
        </row>
        <row r="1193">
          <cell r="A1193">
            <v>481004</v>
          </cell>
          <cell r="B1193">
            <v>1015</v>
          </cell>
          <cell r="C1193">
            <v>-6721.84</v>
          </cell>
          <cell r="D1193" t="str">
            <v>203</v>
          </cell>
          <cell r="E1193" t="str">
            <v>402</v>
          </cell>
          <cell r="F1193">
            <v>0</v>
          </cell>
          <cell r="G1193">
            <v>2</v>
          </cell>
          <cell r="H1193" t="str">
            <v>2006-02-28</v>
          </cell>
        </row>
        <row r="1194">
          <cell r="A1194">
            <v>481004</v>
          </cell>
          <cell r="B1194">
            <v>1015</v>
          </cell>
          <cell r="C1194">
            <v>-1880.9</v>
          </cell>
          <cell r="D1194" t="str">
            <v>203</v>
          </cell>
          <cell r="E1194" t="str">
            <v>402</v>
          </cell>
          <cell r="F1194">
            <v>0</v>
          </cell>
          <cell r="G1194">
            <v>2</v>
          </cell>
          <cell r="H1194" t="str">
            <v>2006-02-28</v>
          </cell>
        </row>
        <row r="1195">
          <cell r="A1195">
            <v>481000</v>
          </cell>
          <cell r="B1195">
            <v>1015</v>
          </cell>
          <cell r="C1195">
            <v>0</v>
          </cell>
          <cell r="D1195" t="str">
            <v>203</v>
          </cell>
          <cell r="E1195" t="str">
            <v>403</v>
          </cell>
          <cell r="F1195">
            <v>0</v>
          </cell>
          <cell r="G1195">
            <v>2</v>
          </cell>
          <cell r="H1195" t="str">
            <v>2006-02-28</v>
          </cell>
        </row>
        <row r="1196">
          <cell r="A1196">
            <v>481000</v>
          </cell>
          <cell r="B1196">
            <v>1015</v>
          </cell>
          <cell r="C1196">
            <v>0</v>
          </cell>
          <cell r="D1196" t="str">
            <v>203</v>
          </cell>
          <cell r="E1196" t="str">
            <v>403</v>
          </cell>
          <cell r="F1196">
            <v>0</v>
          </cell>
          <cell r="G1196">
            <v>2</v>
          </cell>
          <cell r="H1196" t="str">
            <v>2006-02-28</v>
          </cell>
        </row>
        <row r="1197">
          <cell r="A1197">
            <v>481000</v>
          </cell>
          <cell r="B1197">
            <v>1015</v>
          </cell>
          <cell r="C1197">
            <v>0</v>
          </cell>
          <cell r="D1197" t="str">
            <v>203</v>
          </cell>
          <cell r="E1197" t="str">
            <v>403</v>
          </cell>
          <cell r="F1197">
            <v>0</v>
          </cell>
          <cell r="G1197">
            <v>2</v>
          </cell>
          <cell r="H1197" t="str">
            <v>2006-02-28</v>
          </cell>
        </row>
        <row r="1198">
          <cell r="A1198">
            <v>481000</v>
          </cell>
          <cell r="B1198">
            <v>1015</v>
          </cell>
          <cell r="C1198">
            <v>-1633.86</v>
          </cell>
          <cell r="D1198" t="str">
            <v>203</v>
          </cell>
          <cell r="E1198" t="str">
            <v>403</v>
          </cell>
          <cell r="F1198">
            <v>0</v>
          </cell>
          <cell r="G1198">
            <v>2</v>
          </cell>
          <cell r="H1198" t="str">
            <v>2006-02-28</v>
          </cell>
        </row>
        <row r="1199">
          <cell r="A1199">
            <v>481004</v>
          </cell>
          <cell r="B1199">
            <v>1015</v>
          </cell>
          <cell r="C1199">
            <v>0</v>
          </cell>
          <cell r="D1199" t="str">
            <v>203</v>
          </cell>
          <cell r="E1199" t="str">
            <v>403</v>
          </cell>
          <cell r="F1199">
            <v>0</v>
          </cell>
          <cell r="G1199">
            <v>2</v>
          </cell>
          <cell r="H1199" t="str">
            <v>2006-02-28</v>
          </cell>
        </row>
        <row r="1200">
          <cell r="A1200">
            <v>481004</v>
          </cell>
          <cell r="B1200">
            <v>1015</v>
          </cell>
          <cell r="C1200">
            <v>0</v>
          </cell>
          <cell r="D1200" t="str">
            <v>203</v>
          </cell>
          <cell r="E1200" t="str">
            <v>403</v>
          </cell>
          <cell r="F1200">
            <v>0</v>
          </cell>
          <cell r="G1200">
            <v>2</v>
          </cell>
          <cell r="H1200" t="str">
            <v>2006-02-28</v>
          </cell>
        </row>
        <row r="1201">
          <cell r="A1201">
            <v>481004</v>
          </cell>
          <cell r="B1201">
            <v>1015</v>
          </cell>
          <cell r="C1201">
            <v>0</v>
          </cell>
          <cell r="D1201" t="str">
            <v>203</v>
          </cell>
          <cell r="E1201" t="str">
            <v>403</v>
          </cell>
          <cell r="F1201">
            <v>0</v>
          </cell>
          <cell r="G1201">
            <v>2</v>
          </cell>
          <cell r="H1201" t="str">
            <v>2006-02-28</v>
          </cell>
        </row>
        <row r="1202">
          <cell r="A1202">
            <v>481000</v>
          </cell>
          <cell r="B1202">
            <v>1015</v>
          </cell>
          <cell r="C1202">
            <v>0</v>
          </cell>
          <cell r="D1202" t="str">
            <v>203</v>
          </cell>
          <cell r="E1202" t="str">
            <v>404</v>
          </cell>
          <cell r="F1202">
            <v>0</v>
          </cell>
          <cell r="G1202">
            <v>2</v>
          </cell>
          <cell r="H1202" t="str">
            <v>2006-02-28</v>
          </cell>
        </row>
        <row r="1203">
          <cell r="A1203">
            <v>481000</v>
          </cell>
          <cell r="B1203">
            <v>1015</v>
          </cell>
          <cell r="C1203">
            <v>200633.4</v>
          </cell>
          <cell r="D1203" t="str">
            <v>203</v>
          </cell>
          <cell r="E1203" t="str">
            <v>404</v>
          </cell>
          <cell r="F1203">
            <v>0</v>
          </cell>
          <cell r="G1203">
            <v>2</v>
          </cell>
          <cell r="H1203" t="str">
            <v>2006-02-28</v>
          </cell>
        </row>
        <row r="1204">
          <cell r="A1204">
            <v>481000</v>
          </cell>
          <cell r="B1204">
            <v>1015</v>
          </cell>
          <cell r="C1204">
            <v>-181867.77</v>
          </cell>
          <cell r="D1204" t="str">
            <v>203</v>
          </cell>
          <cell r="E1204" t="str">
            <v>404</v>
          </cell>
          <cell r="F1204">
            <v>0</v>
          </cell>
          <cell r="G1204">
            <v>2</v>
          </cell>
          <cell r="H1204" t="str">
            <v>2006-02-28</v>
          </cell>
        </row>
        <row r="1205">
          <cell r="A1205">
            <v>481000</v>
          </cell>
          <cell r="B1205">
            <v>1015</v>
          </cell>
          <cell r="C1205">
            <v>-200633.4</v>
          </cell>
          <cell r="D1205" t="str">
            <v>203</v>
          </cell>
          <cell r="E1205" t="str">
            <v>404</v>
          </cell>
          <cell r="F1205">
            <v>0</v>
          </cell>
          <cell r="G1205">
            <v>2</v>
          </cell>
          <cell r="H1205" t="str">
            <v>2006-02-28</v>
          </cell>
        </row>
        <row r="1206">
          <cell r="A1206">
            <v>481004</v>
          </cell>
          <cell r="B1206">
            <v>1015</v>
          </cell>
          <cell r="C1206">
            <v>0</v>
          </cell>
          <cell r="D1206" t="str">
            <v>203</v>
          </cell>
          <cell r="E1206" t="str">
            <v>404</v>
          </cell>
          <cell r="F1206">
            <v>0</v>
          </cell>
          <cell r="G1206">
            <v>2</v>
          </cell>
          <cell r="H1206" t="str">
            <v>2006-02-28</v>
          </cell>
        </row>
        <row r="1207">
          <cell r="A1207">
            <v>481004</v>
          </cell>
          <cell r="B1207">
            <v>1015</v>
          </cell>
          <cell r="C1207">
            <v>0</v>
          </cell>
          <cell r="D1207" t="str">
            <v>203</v>
          </cell>
          <cell r="E1207" t="str">
            <v>404</v>
          </cell>
          <cell r="F1207">
            <v>0</v>
          </cell>
          <cell r="G1207">
            <v>2</v>
          </cell>
          <cell r="H1207" t="str">
            <v>2006-02-28</v>
          </cell>
        </row>
        <row r="1208">
          <cell r="A1208">
            <v>481004</v>
          </cell>
          <cell r="B1208">
            <v>1015</v>
          </cell>
          <cell r="C1208">
            <v>0</v>
          </cell>
          <cell r="D1208" t="str">
            <v>203</v>
          </cell>
          <cell r="E1208" t="str">
            <v>404</v>
          </cell>
          <cell r="F1208">
            <v>0</v>
          </cell>
          <cell r="G1208">
            <v>2</v>
          </cell>
          <cell r="H1208" t="str">
            <v>2006-02-28</v>
          </cell>
        </row>
        <row r="1209">
          <cell r="A1209">
            <v>480000</v>
          </cell>
          <cell r="B1209">
            <v>1015</v>
          </cell>
          <cell r="C1209">
            <v>-439241.82</v>
          </cell>
          <cell r="D1209" t="str">
            <v>203</v>
          </cell>
          <cell r="E1209" t="str">
            <v>407</v>
          </cell>
          <cell r="F1209">
            <v>0</v>
          </cell>
          <cell r="G1209">
            <v>2</v>
          </cell>
          <cell r="H1209" t="str">
            <v>2006-02-28</v>
          </cell>
        </row>
        <row r="1210">
          <cell r="A1210">
            <v>480000</v>
          </cell>
          <cell r="B1210">
            <v>1015</v>
          </cell>
          <cell r="C1210">
            <v>-538446.92000000004</v>
          </cell>
          <cell r="D1210" t="str">
            <v>203</v>
          </cell>
          <cell r="E1210" t="str">
            <v>407</v>
          </cell>
          <cell r="F1210">
            <v>0</v>
          </cell>
          <cell r="G1210">
            <v>2</v>
          </cell>
          <cell r="H1210" t="str">
            <v>2006-02-28</v>
          </cell>
        </row>
        <row r="1211">
          <cell r="A1211">
            <v>480000</v>
          </cell>
          <cell r="B1211">
            <v>1015</v>
          </cell>
          <cell r="C1211">
            <v>-645911.75</v>
          </cell>
          <cell r="D1211" t="str">
            <v>203</v>
          </cell>
          <cell r="E1211" t="str">
            <v>407</v>
          </cell>
          <cell r="F1211">
            <v>0</v>
          </cell>
          <cell r="G1211">
            <v>2</v>
          </cell>
          <cell r="H1211" t="str">
            <v>2006-02-28</v>
          </cell>
        </row>
        <row r="1212">
          <cell r="A1212">
            <v>480000</v>
          </cell>
          <cell r="B1212">
            <v>1015</v>
          </cell>
          <cell r="C1212">
            <v>-1540654.3</v>
          </cell>
          <cell r="D1212" t="str">
            <v>203</v>
          </cell>
          <cell r="E1212" t="str">
            <v>407</v>
          </cell>
          <cell r="F1212">
            <v>0</v>
          </cell>
          <cell r="G1212">
            <v>2</v>
          </cell>
          <cell r="H1212" t="str">
            <v>2006-02-28</v>
          </cell>
        </row>
        <row r="1213">
          <cell r="A1213">
            <v>480000</v>
          </cell>
          <cell r="B1213">
            <v>1015</v>
          </cell>
          <cell r="C1213">
            <v>-1021334.53</v>
          </cell>
          <cell r="D1213" t="str">
            <v>203</v>
          </cell>
          <cell r="E1213" t="str">
            <v>407</v>
          </cell>
          <cell r="F1213">
            <v>0</v>
          </cell>
          <cell r="G1213">
            <v>2</v>
          </cell>
          <cell r="H1213" t="str">
            <v>2006-02-28</v>
          </cell>
        </row>
        <row r="1214">
          <cell r="A1214">
            <v>480000</v>
          </cell>
          <cell r="B1214">
            <v>1015</v>
          </cell>
          <cell r="C1214">
            <v>-545678.99</v>
          </cell>
          <cell r="D1214" t="str">
            <v>203</v>
          </cell>
          <cell r="E1214" t="str">
            <v>407</v>
          </cell>
          <cell r="F1214">
            <v>0</v>
          </cell>
          <cell r="G1214">
            <v>2</v>
          </cell>
          <cell r="H1214" t="str">
            <v>2006-02-28</v>
          </cell>
        </row>
        <row r="1215">
          <cell r="A1215">
            <v>480000</v>
          </cell>
          <cell r="B1215">
            <v>1015</v>
          </cell>
          <cell r="C1215">
            <v>-867772.24</v>
          </cell>
          <cell r="D1215" t="str">
            <v>203</v>
          </cell>
          <cell r="E1215" t="str">
            <v>407</v>
          </cell>
          <cell r="F1215">
            <v>0</v>
          </cell>
          <cell r="G1215">
            <v>2</v>
          </cell>
          <cell r="H1215" t="str">
            <v>2006-02-28</v>
          </cell>
        </row>
        <row r="1216">
          <cell r="A1216">
            <v>480000</v>
          </cell>
          <cell r="B1216">
            <v>1015</v>
          </cell>
          <cell r="C1216">
            <v>-1097558.1200000001</v>
          </cell>
          <cell r="D1216" t="str">
            <v>203</v>
          </cell>
          <cell r="E1216" t="str">
            <v>407</v>
          </cell>
          <cell r="F1216">
            <v>0</v>
          </cell>
          <cell r="G1216">
            <v>2</v>
          </cell>
          <cell r="H1216" t="str">
            <v>2006-02-28</v>
          </cell>
        </row>
        <row r="1217">
          <cell r="A1217">
            <v>480000</v>
          </cell>
          <cell r="B1217">
            <v>1015</v>
          </cell>
          <cell r="C1217">
            <v>-666367.18000000005</v>
          </cell>
          <cell r="D1217" t="str">
            <v>203</v>
          </cell>
          <cell r="E1217" t="str">
            <v>407</v>
          </cell>
          <cell r="F1217">
            <v>0</v>
          </cell>
          <cell r="G1217">
            <v>2</v>
          </cell>
          <cell r="H1217" t="str">
            <v>2006-02-28</v>
          </cell>
        </row>
        <row r="1218">
          <cell r="A1218">
            <v>480000</v>
          </cell>
          <cell r="B1218">
            <v>1015</v>
          </cell>
          <cell r="C1218">
            <v>-480682.9</v>
          </cell>
          <cell r="D1218" t="str">
            <v>203</v>
          </cell>
          <cell r="E1218" t="str">
            <v>407</v>
          </cell>
          <cell r="F1218">
            <v>0</v>
          </cell>
          <cell r="G1218">
            <v>2</v>
          </cell>
          <cell r="H1218" t="str">
            <v>2006-02-28</v>
          </cell>
        </row>
        <row r="1219">
          <cell r="A1219">
            <v>480000</v>
          </cell>
          <cell r="B1219">
            <v>1015</v>
          </cell>
          <cell r="C1219">
            <v>-1171728.03</v>
          </cell>
          <cell r="D1219" t="str">
            <v>203</v>
          </cell>
          <cell r="E1219" t="str">
            <v>407</v>
          </cell>
          <cell r="F1219">
            <v>0</v>
          </cell>
          <cell r="G1219">
            <v>2</v>
          </cell>
          <cell r="H1219" t="str">
            <v>2006-02-28</v>
          </cell>
        </row>
        <row r="1220">
          <cell r="A1220">
            <v>480000</v>
          </cell>
          <cell r="B1220">
            <v>1015</v>
          </cell>
          <cell r="C1220">
            <v>-1005189.52</v>
          </cell>
          <cell r="D1220" t="str">
            <v>203</v>
          </cell>
          <cell r="E1220" t="str">
            <v>407</v>
          </cell>
          <cell r="F1220">
            <v>0</v>
          </cell>
          <cell r="G1220">
            <v>2</v>
          </cell>
          <cell r="H1220" t="str">
            <v>2006-02-28</v>
          </cell>
        </row>
        <row r="1221">
          <cell r="A1221">
            <v>480000</v>
          </cell>
          <cell r="B1221">
            <v>1015</v>
          </cell>
          <cell r="C1221">
            <v>-20718.689999999999</v>
          </cell>
          <cell r="D1221" t="str">
            <v>203</v>
          </cell>
          <cell r="E1221" t="str">
            <v>407</v>
          </cell>
          <cell r="F1221">
            <v>0</v>
          </cell>
          <cell r="G1221">
            <v>2</v>
          </cell>
          <cell r="H1221" t="str">
            <v>2006-02-28</v>
          </cell>
        </row>
        <row r="1222">
          <cell r="A1222">
            <v>480000</v>
          </cell>
          <cell r="B1222">
            <v>1015</v>
          </cell>
          <cell r="C1222">
            <v>-12665.74</v>
          </cell>
          <cell r="D1222" t="str">
            <v>203</v>
          </cell>
          <cell r="E1222" t="str">
            <v>407</v>
          </cell>
          <cell r="F1222">
            <v>0</v>
          </cell>
          <cell r="G1222">
            <v>2</v>
          </cell>
          <cell r="H1222" t="str">
            <v>2006-02-28</v>
          </cell>
        </row>
        <row r="1223">
          <cell r="A1223">
            <v>480001</v>
          </cell>
          <cell r="B1223">
            <v>1015</v>
          </cell>
          <cell r="C1223">
            <v>1237869.8500000001</v>
          </cell>
          <cell r="D1223" t="str">
            <v>203</v>
          </cell>
          <cell r="E1223" t="str">
            <v>407</v>
          </cell>
          <cell r="F1223">
            <v>0</v>
          </cell>
          <cell r="G1223">
            <v>2</v>
          </cell>
          <cell r="H1223" t="str">
            <v>2006-02-28</v>
          </cell>
        </row>
        <row r="1224">
          <cell r="A1224">
            <v>481004</v>
          </cell>
          <cell r="B1224">
            <v>1015</v>
          </cell>
          <cell r="C1224">
            <v>-96595.3</v>
          </cell>
          <cell r="D1224" t="str">
            <v>203</v>
          </cell>
          <cell r="E1224" t="str">
            <v>407</v>
          </cell>
          <cell r="F1224">
            <v>0</v>
          </cell>
          <cell r="G1224">
            <v>2</v>
          </cell>
          <cell r="H1224" t="str">
            <v>2006-02-28</v>
          </cell>
        </row>
        <row r="1225">
          <cell r="A1225">
            <v>481004</v>
          </cell>
          <cell r="B1225">
            <v>1015</v>
          </cell>
          <cell r="C1225">
            <v>-194390.86</v>
          </cell>
          <cell r="D1225" t="str">
            <v>203</v>
          </cell>
          <cell r="E1225" t="str">
            <v>407</v>
          </cell>
          <cell r="F1225">
            <v>0</v>
          </cell>
          <cell r="G1225">
            <v>2</v>
          </cell>
          <cell r="H1225" t="str">
            <v>2006-02-28</v>
          </cell>
        </row>
        <row r="1226">
          <cell r="A1226">
            <v>481004</v>
          </cell>
          <cell r="B1226">
            <v>1015</v>
          </cell>
          <cell r="C1226">
            <v>-182176.19</v>
          </cell>
          <cell r="D1226" t="str">
            <v>203</v>
          </cell>
          <cell r="E1226" t="str">
            <v>407</v>
          </cell>
          <cell r="F1226">
            <v>0</v>
          </cell>
          <cell r="G1226">
            <v>2</v>
          </cell>
          <cell r="H1226" t="str">
            <v>2006-02-28</v>
          </cell>
        </row>
        <row r="1227">
          <cell r="A1227">
            <v>481004</v>
          </cell>
          <cell r="B1227">
            <v>1015</v>
          </cell>
          <cell r="C1227">
            <v>-846624.46</v>
          </cell>
          <cell r="D1227" t="str">
            <v>203</v>
          </cell>
          <cell r="E1227" t="str">
            <v>407</v>
          </cell>
          <cell r="F1227">
            <v>0</v>
          </cell>
          <cell r="G1227">
            <v>2</v>
          </cell>
          <cell r="H1227" t="str">
            <v>2006-02-28</v>
          </cell>
        </row>
        <row r="1228">
          <cell r="A1228">
            <v>481004</v>
          </cell>
          <cell r="B1228">
            <v>1015</v>
          </cell>
          <cell r="C1228">
            <v>-713902.7</v>
          </cell>
          <cell r="D1228" t="str">
            <v>203</v>
          </cell>
          <cell r="E1228" t="str">
            <v>407</v>
          </cell>
          <cell r="F1228">
            <v>0</v>
          </cell>
          <cell r="G1228">
            <v>2</v>
          </cell>
          <cell r="H1228" t="str">
            <v>2006-02-28</v>
          </cell>
        </row>
        <row r="1229">
          <cell r="A1229">
            <v>481004</v>
          </cell>
          <cell r="B1229">
            <v>1015</v>
          </cell>
          <cell r="C1229">
            <v>-225582.73</v>
          </cell>
          <cell r="D1229" t="str">
            <v>203</v>
          </cell>
          <cell r="E1229" t="str">
            <v>407</v>
          </cell>
          <cell r="F1229">
            <v>0</v>
          </cell>
          <cell r="G1229">
            <v>2</v>
          </cell>
          <cell r="H1229" t="str">
            <v>2006-02-28</v>
          </cell>
        </row>
        <row r="1230">
          <cell r="A1230">
            <v>481004</v>
          </cell>
          <cell r="B1230">
            <v>1015</v>
          </cell>
          <cell r="C1230">
            <v>-287204.05</v>
          </cell>
          <cell r="D1230" t="str">
            <v>203</v>
          </cell>
          <cell r="E1230" t="str">
            <v>407</v>
          </cell>
          <cell r="F1230">
            <v>0</v>
          </cell>
          <cell r="G1230">
            <v>2</v>
          </cell>
          <cell r="H1230" t="str">
            <v>2006-02-28</v>
          </cell>
        </row>
        <row r="1231">
          <cell r="A1231">
            <v>481004</v>
          </cell>
          <cell r="B1231">
            <v>1015</v>
          </cell>
          <cell r="C1231">
            <v>-436774.86</v>
          </cell>
          <cell r="D1231" t="str">
            <v>203</v>
          </cell>
          <cell r="E1231" t="str">
            <v>407</v>
          </cell>
          <cell r="F1231">
            <v>0</v>
          </cell>
          <cell r="G1231">
            <v>2</v>
          </cell>
          <cell r="H1231" t="str">
            <v>2006-02-28</v>
          </cell>
        </row>
        <row r="1232">
          <cell r="A1232">
            <v>481004</v>
          </cell>
          <cell r="B1232">
            <v>1015</v>
          </cell>
          <cell r="C1232">
            <v>-228251.58</v>
          </cell>
          <cell r="D1232" t="str">
            <v>203</v>
          </cell>
          <cell r="E1232" t="str">
            <v>407</v>
          </cell>
          <cell r="F1232">
            <v>0</v>
          </cell>
          <cell r="G1232">
            <v>2</v>
          </cell>
          <cell r="H1232" t="str">
            <v>2006-02-28</v>
          </cell>
        </row>
        <row r="1233">
          <cell r="A1233">
            <v>481004</v>
          </cell>
          <cell r="B1233">
            <v>1015</v>
          </cell>
          <cell r="C1233">
            <v>-226659.48</v>
          </cell>
          <cell r="D1233" t="str">
            <v>203</v>
          </cell>
          <cell r="E1233" t="str">
            <v>407</v>
          </cell>
          <cell r="F1233">
            <v>0</v>
          </cell>
          <cell r="G1233">
            <v>2</v>
          </cell>
          <cell r="H1233" t="str">
            <v>2006-02-28</v>
          </cell>
        </row>
        <row r="1234">
          <cell r="A1234">
            <v>481004</v>
          </cell>
          <cell r="B1234">
            <v>1015</v>
          </cell>
          <cell r="C1234">
            <v>-444983.44</v>
          </cell>
          <cell r="D1234" t="str">
            <v>203</v>
          </cell>
          <cell r="E1234" t="str">
            <v>407</v>
          </cell>
          <cell r="F1234">
            <v>0</v>
          </cell>
          <cell r="G1234">
            <v>2</v>
          </cell>
          <cell r="H1234" t="str">
            <v>2006-02-28</v>
          </cell>
        </row>
        <row r="1235">
          <cell r="A1235">
            <v>481004</v>
          </cell>
          <cell r="B1235">
            <v>1015</v>
          </cell>
          <cell r="C1235">
            <v>-389005.07</v>
          </cell>
          <cell r="D1235" t="str">
            <v>203</v>
          </cell>
          <cell r="E1235" t="str">
            <v>407</v>
          </cell>
          <cell r="F1235">
            <v>0</v>
          </cell>
          <cell r="G1235">
            <v>2</v>
          </cell>
          <cell r="H1235" t="str">
            <v>2006-02-28</v>
          </cell>
        </row>
        <row r="1236">
          <cell r="A1236">
            <v>481004</v>
          </cell>
          <cell r="B1236">
            <v>1015</v>
          </cell>
          <cell r="C1236">
            <v>-22214.85</v>
          </cell>
          <cell r="D1236" t="str">
            <v>203</v>
          </cell>
          <cell r="E1236" t="str">
            <v>407</v>
          </cell>
          <cell r="F1236">
            <v>0</v>
          </cell>
          <cell r="G1236">
            <v>2</v>
          </cell>
          <cell r="H1236" t="str">
            <v>2006-02-28</v>
          </cell>
        </row>
        <row r="1237">
          <cell r="A1237">
            <v>481004</v>
          </cell>
          <cell r="B1237">
            <v>1015</v>
          </cell>
          <cell r="C1237">
            <v>-6801.55</v>
          </cell>
          <cell r="D1237" t="str">
            <v>203</v>
          </cell>
          <cell r="E1237" t="str">
            <v>407</v>
          </cell>
          <cell r="F1237">
            <v>0</v>
          </cell>
          <cell r="G1237">
            <v>2</v>
          </cell>
          <cell r="H1237" t="str">
            <v>2006-02-28</v>
          </cell>
        </row>
        <row r="1238">
          <cell r="A1238">
            <v>480000</v>
          </cell>
          <cell r="B1238">
            <v>1015</v>
          </cell>
          <cell r="C1238">
            <v>-74.790000000000006</v>
          </cell>
          <cell r="D1238" t="str">
            <v>203</v>
          </cell>
          <cell r="E1238" t="str">
            <v>408</v>
          </cell>
          <cell r="F1238">
            <v>0</v>
          </cell>
          <cell r="G1238">
            <v>2</v>
          </cell>
          <cell r="H1238" t="str">
            <v>2006-02-28</v>
          </cell>
        </row>
        <row r="1239">
          <cell r="A1239">
            <v>480000</v>
          </cell>
          <cell r="B1239">
            <v>1015</v>
          </cell>
          <cell r="C1239">
            <v>-25</v>
          </cell>
          <cell r="D1239" t="str">
            <v>203</v>
          </cell>
          <cell r="E1239" t="str">
            <v>408</v>
          </cell>
          <cell r="F1239">
            <v>0</v>
          </cell>
          <cell r="G1239">
            <v>2</v>
          </cell>
          <cell r="H1239" t="str">
            <v>2006-02-28</v>
          </cell>
        </row>
        <row r="1240">
          <cell r="A1240">
            <v>480000</v>
          </cell>
          <cell r="B1240">
            <v>1015</v>
          </cell>
          <cell r="C1240">
            <v>-84.34</v>
          </cell>
          <cell r="D1240" t="str">
            <v>203</v>
          </cell>
          <cell r="E1240" t="str">
            <v>408</v>
          </cell>
          <cell r="F1240">
            <v>0</v>
          </cell>
          <cell r="G1240">
            <v>2</v>
          </cell>
          <cell r="H1240" t="str">
            <v>2006-02-28</v>
          </cell>
        </row>
        <row r="1241">
          <cell r="A1241">
            <v>480000</v>
          </cell>
          <cell r="B1241">
            <v>1015</v>
          </cell>
          <cell r="C1241">
            <v>-15312.23</v>
          </cell>
          <cell r="D1241" t="str">
            <v>203</v>
          </cell>
          <cell r="E1241" t="str">
            <v>408</v>
          </cell>
          <cell r="F1241">
            <v>0</v>
          </cell>
          <cell r="G1241">
            <v>2</v>
          </cell>
          <cell r="H1241" t="str">
            <v>2006-02-28</v>
          </cell>
        </row>
        <row r="1242">
          <cell r="A1242">
            <v>480000</v>
          </cell>
          <cell r="B1242">
            <v>1015</v>
          </cell>
          <cell r="C1242">
            <v>-88.53</v>
          </cell>
          <cell r="D1242" t="str">
            <v>203</v>
          </cell>
          <cell r="E1242" t="str">
            <v>408</v>
          </cell>
          <cell r="F1242">
            <v>0</v>
          </cell>
          <cell r="G1242">
            <v>2</v>
          </cell>
          <cell r="H1242" t="str">
            <v>2006-02-28</v>
          </cell>
        </row>
        <row r="1243">
          <cell r="A1243">
            <v>480000</v>
          </cell>
          <cell r="B1243">
            <v>1015</v>
          </cell>
          <cell r="C1243">
            <v>-127.45</v>
          </cell>
          <cell r="D1243" t="str">
            <v>203</v>
          </cell>
          <cell r="E1243" t="str">
            <v>408</v>
          </cell>
          <cell r="F1243">
            <v>0</v>
          </cell>
          <cell r="G1243">
            <v>2</v>
          </cell>
          <cell r="H1243" t="str">
            <v>2006-02-28</v>
          </cell>
        </row>
        <row r="1244">
          <cell r="A1244">
            <v>480000</v>
          </cell>
          <cell r="B1244">
            <v>1015</v>
          </cell>
          <cell r="C1244">
            <v>-12430.07</v>
          </cell>
          <cell r="D1244" t="str">
            <v>203</v>
          </cell>
          <cell r="E1244" t="str">
            <v>408</v>
          </cell>
          <cell r="F1244">
            <v>0</v>
          </cell>
          <cell r="G1244">
            <v>2</v>
          </cell>
          <cell r="H1244" t="str">
            <v>2006-02-28</v>
          </cell>
        </row>
        <row r="1245">
          <cell r="A1245">
            <v>480000</v>
          </cell>
          <cell r="B1245">
            <v>1015</v>
          </cell>
          <cell r="C1245">
            <v>-35259.67</v>
          </cell>
          <cell r="D1245" t="str">
            <v>203</v>
          </cell>
          <cell r="E1245" t="str">
            <v>408</v>
          </cell>
          <cell r="F1245">
            <v>0</v>
          </cell>
          <cell r="G1245">
            <v>2</v>
          </cell>
          <cell r="H1245" t="str">
            <v>2006-02-28</v>
          </cell>
        </row>
        <row r="1246">
          <cell r="A1246">
            <v>480000</v>
          </cell>
          <cell r="B1246">
            <v>1015</v>
          </cell>
          <cell r="C1246">
            <v>-193.15</v>
          </cell>
          <cell r="D1246" t="str">
            <v>203</v>
          </cell>
          <cell r="E1246" t="str">
            <v>408</v>
          </cell>
          <cell r="F1246">
            <v>0</v>
          </cell>
          <cell r="G1246">
            <v>2</v>
          </cell>
          <cell r="H1246" t="str">
            <v>2006-02-28</v>
          </cell>
        </row>
        <row r="1247">
          <cell r="A1247">
            <v>480000</v>
          </cell>
          <cell r="B1247">
            <v>1015</v>
          </cell>
          <cell r="C1247">
            <v>-64.430000000000007</v>
          </cell>
          <cell r="D1247" t="str">
            <v>203</v>
          </cell>
          <cell r="E1247" t="str">
            <v>408</v>
          </cell>
          <cell r="F1247">
            <v>0</v>
          </cell>
          <cell r="G1247">
            <v>2</v>
          </cell>
          <cell r="H1247" t="str">
            <v>2006-02-28</v>
          </cell>
        </row>
        <row r="1248">
          <cell r="A1248">
            <v>480000</v>
          </cell>
          <cell r="B1248">
            <v>1015</v>
          </cell>
          <cell r="C1248">
            <v>-67.28</v>
          </cell>
          <cell r="D1248" t="str">
            <v>203</v>
          </cell>
          <cell r="E1248" t="str">
            <v>408</v>
          </cell>
          <cell r="F1248">
            <v>0</v>
          </cell>
          <cell r="G1248">
            <v>2</v>
          </cell>
          <cell r="H1248" t="str">
            <v>2006-02-28</v>
          </cell>
        </row>
        <row r="1249">
          <cell r="A1249">
            <v>480000</v>
          </cell>
          <cell r="B1249">
            <v>1015</v>
          </cell>
          <cell r="C1249">
            <v>-3934.94</v>
          </cell>
          <cell r="D1249" t="str">
            <v>203</v>
          </cell>
          <cell r="E1249" t="str">
            <v>408</v>
          </cell>
          <cell r="F1249">
            <v>0</v>
          </cell>
          <cell r="G1249">
            <v>2</v>
          </cell>
          <cell r="H1249" t="str">
            <v>2006-02-28</v>
          </cell>
        </row>
        <row r="1250">
          <cell r="A1250">
            <v>480000</v>
          </cell>
          <cell r="B1250">
            <v>1015</v>
          </cell>
          <cell r="C1250">
            <v>-18.37</v>
          </cell>
          <cell r="D1250" t="str">
            <v>203</v>
          </cell>
          <cell r="E1250" t="str">
            <v>408</v>
          </cell>
          <cell r="F1250">
            <v>0</v>
          </cell>
          <cell r="G1250">
            <v>2</v>
          </cell>
          <cell r="H1250" t="str">
            <v>2006-02-28</v>
          </cell>
        </row>
        <row r="1251">
          <cell r="A1251">
            <v>480000</v>
          </cell>
          <cell r="B1251">
            <v>1015</v>
          </cell>
          <cell r="C1251">
            <v>-37.950000000000003</v>
          </cell>
          <cell r="D1251" t="str">
            <v>203</v>
          </cell>
          <cell r="E1251" t="str">
            <v>408</v>
          </cell>
          <cell r="F1251">
            <v>0</v>
          </cell>
          <cell r="G1251">
            <v>2</v>
          </cell>
          <cell r="H1251" t="str">
            <v>2006-02-28</v>
          </cell>
        </row>
        <row r="1252">
          <cell r="A1252">
            <v>480001</v>
          </cell>
          <cell r="B1252">
            <v>1015</v>
          </cell>
          <cell r="C1252">
            <v>13787.73</v>
          </cell>
          <cell r="D1252" t="str">
            <v>203</v>
          </cell>
          <cell r="E1252" t="str">
            <v>408</v>
          </cell>
          <cell r="F1252">
            <v>0</v>
          </cell>
          <cell r="G1252">
            <v>2</v>
          </cell>
          <cell r="H1252" t="str">
            <v>2006-02-28</v>
          </cell>
        </row>
        <row r="1253">
          <cell r="A1253">
            <v>481004</v>
          </cell>
          <cell r="B1253">
            <v>1015</v>
          </cell>
          <cell r="C1253">
            <v>0</v>
          </cell>
          <cell r="D1253" t="str">
            <v>203</v>
          </cell>
          <cell r="E1253" t="str">
            <v>408</v>
          </cell>
          <cell r="F1253">
            <v>0</v>
          </cell>
          <cell r="G1253">
            <v>2</v>
          </cell>
          <cell r="H1253" t="str">
            <v>2006-02-28</v>
          </cell>
        </row>
        <row r="1254">
          <cell r="A1254">
            <v>481004</v>
          </cell>
          <cell r="B1254">
            <v>1015</v>
          </cell>
          <cell r="C1254">
            <v>-1982.09</v>
          </cell>
          <cell r="D1254" t="str">
            <v>203</v>
          </cell>
          <cell r="E1254" t="str">
            <v>408</v>
          </cell>
          <cell r="F1254">
            <v>0</v>
          </cell>
          <cell r="G1254">
            <v>2</v>
          </cell>
          <cell r="H1254" t="str">
            <v>2006-02-28</v>
          </cell>
        </row>
        <row r="1255">
          <cell r="A1255">
            <v>481004</v>
          </cell>
          <cell r="B1255">
            <v>1015</v>
          </cell>
          <cell r="C1255">
            <v>-41.01</v>
          </cell>
          <cell r="D1255" t="str">
            <v>203</v>
          </cell>
          <cell r="E1255" t="str">
            <v>408</v>
          </cell>
          <cell r="F1255">
            <v>0</v>
          </cell>
          <cell r="G1255">
            <v>2</v>
          </cell>
          <cell r="H1255" t="str">
            <v>2006-02-28</v>
          </cell>
        </row>
        <row r="1256">
          <cell r="A1256">
            <v>481004</v>
          </cell>
          <cell r="B1256">
            <v>1015</v>
          </cell>
          <cell r="C1256">
            <v>-8200.23</v>
          </cell>
          <cell r="D1256" t="str">
            <v>203</v>
          </cell>
          <cell r="E1256" t="str">
            <v>408</v>
          </cell>
          <cell r="F1256">
            <v>0</v>
          </cell>
          <cell r="G1256">
            <v>2</v>
          </cell>
          <cell r="H1256" t="str">
            <v>2006-02-28</v>
          </cell>
        </row>
        <row r="1257">
          <cell r="A1257">
            <v>481004</v>
          </cell>
          <cell r="B1257">
            <v>1015</v>
          </cell>
          <cell r="C1257">
            <v>-22089.58</v>
          </cell>
          <cell r="D1257" t="str">
            <v>203</v>
          </cell>
          <cell r="E1257" t="str">
            <v>408</v>
          </cell>
          <cell r="F1257">
            <v>0</v>
          </cell>
          <cell r="G1257">
            <v>2</v>
          </cell>
          <cell r="H1257" t="str">
            <v>2006-02-28</v>
          </cell>
        </row>
        <row r="1258">
          <cell r="A1258">
            <v>481004</v>
          </cell>
          <cell r="B1258">
            <v>1015</v>
          </cell>
          <cell r="C1258">
            <v>-119.36</v>
          </cell>
          <cell r="D1258" t="str">
            <v>203</v>
          </cell>
          <cell r="E1258" t="str">
            <v>408</v>
          </cell>
          <cell r="F1258">
            <v>0</v>
          </cell>
          <cell r="G1258">
            <v>2</v>
          </cell>
          <cell r="H1258" t="str">
            <v>2006-02-28</v>
          </cell>
        </row>
        <row r="1259">
          <cell r="A1259">
            <v>481004</v>
          </cell>
          <cell r="B1259">
            <v>1015</v>
          </cell>
          <cell r="C1259">
            <v>-166.91</v>
          </cell>
          <cell r="D1259" t="str">
            <v>203</v>
          </cell>
          <cell r="E1259" t="str">
            <v>408</v>
          </cell>
          <cell r="F1259">
            <v>0</v>
          </cell>
          <cell r="G1259">
            <v>2</v>
          </cell>
          <cell r="H1259" t="str">
            <v>2006-02-28</v>
          </cell>
        </row>
        <row r="1260">
          <cell r="A1260">
            <v>481004</v>
          </cell>
          <cell r="B1260">
            <v>1015</v>
          </cell>
          <cell r="C1260">
            <v>-8.9700000000000006</v>
          </cell>
          <cell r="D1260" t="str">
            <v>203</v>
          </cell>
          <cell r="E1260" t="str">
            <v>408</v>
          </cell>
          <cell r="F1260">
            <v>0</v>
          </cell>
          <cell r="G1260">
            <v>2</v>
          </cell>
          <cell r="H1260" t="str">
            <v>2006-02-28</v>
          </cell>
        </row>
        <row r="1261">
          <cell r="A1261">
            <v>481004</v>
          </cell>
          <cell r="B1261">
            <v>1015</v>
          </cell>
          <cell r="C1261">
            <v>-864.72</v>
          </cell>
          <cell r="D1261" t="str">
            <v>203</v>
          </cell>
          <cell r="E1261" t="str">
            <v>408</v>
          </cell>
          <cell r="F1261">
            <v>0</v>
          </cell>
          <cell r="G1261">
            <v>2</v>
          </cell>
          <cell r="H1261" t="str">
            <v>2006-02-28</v>
          </cell>
        </row>
        <row r="1262">
          <cell r="A1262">
            <v>481004</v>
          </cell>
          <cell r="B1262">
            <v>1015</v>
          </cell>
          <cell r="C1262">
            <v>-109.66</v>
          </cell>
          <cell r="D1262" t="str">
            <v>203</v>
          </cell>
          <cell r="E1262" t="str">
            <v>408</v>
          </cell>
          <cell r="F1262">
            <v>0</v>
          </cell>
          <cell r="G1262">
            <v>2</v>
          </cell>
          <cell r="H1262" t="str">
            <v>2006-02-28</v>
          </cell>
        </row>
        <row r="1263">
          <cell r="A1263">
            <v>481002</v>
          </cell>
          <cell r="B1263">
            <v>1015</v>
          </cell>
          <cell r="C1263">
            <v>0</v>
          </cell>
          <cell r="D1263" t="str">
            <v>203</v>
          </cell>
          <cell r="E1263" t="str">
            <v>409</v>
          </cell>
          <cell r="F1263">
            <v>0</v>
          </cell>
          <cell r="G1263">
            <v>2</v>
          </cell>
          <cell r="H1263" t="str">
            <v>2006-02-28</v>
          </cell>
        </row>
        <row r="1264">
          <cell r="A1264">
            <v>481002</v>
          </cell>
          <cell r="B1264">
            <v>1015</v>
          </cell>
          <cell r="C1264">
            <v>0</v>
          </cell>
          <cell r="D1264" t="str">
            <v>203</v>
          </cell>
          <cell r="E1264" t="str">
            <v>409</v>
          </cell>
          <cell r="F1264">
            <v>0</v>
          </cell>
          <cell r="G1264">
            <v>2</v>
          </cell>
          <cell r="H1264" t="str">
            <v>2006-02-28</v>
          </cell>
        </row>
        <row r="1265">
          <cell r="A1265">
            <v>481002</v>
          </cell>
          <cell r="B1265">
            <v>1015</v>
          </cell>
          <cell r="C1265">
            <v>0</v>
          </cell>
          <cell r="D1265" t="str">
            <v>203</v>
          </cell>
          <cell r="E1265" t="str">
            <v>409</v>
          </cell>
          <cell r="F1265">
            <v>0</v>
          </cell>
          <cell r="G1265">
            <v>2</v>
          </cell>
          <cell r="H1265" t="str">
            <v>2006-02-28</v>
          </cell>
        </row>
        <row r="1266">
          <cell r="A1266">
            <v>481002</v>
          </cell>
          <cell r="B1266">
            <v>1015</v>
          </cell>
          <cell r="C1266">
            <v>0</v>
          </cell>
          <cell r="D1266" t="str">
            <v>203</v>
          </cell>
          <cell r="E1266" t="str">
            <v>411</v>
          </cell>
          <cell r="F1266">
            <v>0</v>
          </cell>
          <cell r="G1266">
            <v>2</v>
          </cell>
          <cell r="H1266" t="str">
            <v>2006-02-28</v>
          </cell>
        </row>
        <row r="1267">
          <cell r="A1267">
            <v>481002</v>
          </cell>
          <cell r="B1267">
            <v>1015</v>
          </cell>
          <cell r="C1267">
            <v>-32989.5</v>
          </cell>
          <cell r="D1267" t="str">
            <v>203</v>
          </cell>
          <cell r="E1267" t="str">
            <v>411</v>
          </cell>
          <cell r="F1267">
            <v>0</v>
          </cell>
          <cell r="G1267">
            <v>2</v>
          </cell>
          <cell r="H1267" t="str">
            <v>2006-02-28</v>
          </cell>
        </row>
        <row r="1268">
          <cell r="A1268">
            <v>481002</v>
          </cell>
          <cell r="B1268">
            <v>1015</v>
          </cell>
          <cell r="C1268">
            <v>48583.76</v>
          </cell>
          <cell r="D1268" t="str">
            <v>203</v>
          </cell>
          <cell r="E1268" t="str">
            <v>411</v>
          </cell>
          <cell r="F1268">
            <v>0</v>
          </cell>
          <cell r="G1268">
            <v>2</v>
          </cell>
          <cell r="H1268" t="str">
            <v>2006-02-28</v>
          </cell>
        </row>
        <row r="1269">
          <cell r="A1269">
            <v>481002</v>
          </cell>
          <cell r="B1269">
            <v>1015</v>
          </cell>
          <cell r="C1269">
            <v>-6662.66</v>
          </cell>
          <cell r="D1269" t="str">
            <v>203</v>
          </cell>
          <cell r="E1269" t="str">
            <v>411</v>
          </cell>
          <cell r="F1269">
            <v>0</v>
          </cell>
          <cell r="G1269">
            <v>2</v>
          </cell>
          <cell r="H1269" t="str">
            <v>2006-02-28</v>
          </cell>
        </row>
        <row r="1270">
          <cell r="A1270">
            <v>481002</v>
          </cell>
          <cell r="B1270">
            <v>1015</v>
          </cell>
          <cell r="C1270">
            <v>-9586.2199999999993</v>
          </cell>
          <cell r="D1270" t="str">
            <v>203</v>
          </cell>
          <cell r="E1270" t="str">
            <v>411</v>
          </cell>
          <cell r="F1270">
            <v>0</v>
          </cell>
          <cell r="G1270">
            <v>2</v>
          </cell>
          <cell r="H1270" t="str">
            <v>2006-02-28</v>
          </cell>
        </row>
        <row r="1271">
          <cell r="A1271">
            <v>481002</v>
          </cell>
          <cell r="B1271">
            <v>1015</v>
          </cell>
          <cell r="C1271">
            <v>-194.54</v>
          </cell>
          <cell r="D1271" t="str">
            <v>203</v>
          </cell>
          <cell r="E1271" t="str">
            <v>411</v>
          </cell>
          <cell r="F1271">
            <v>0</v>
          </cell>
          <cell r="G1271">
            <v>2</v>
          </cell>
          <cell r="H1271" t="str">
            <v>2006-02-28</v>
          </cell>
        </row>
        <row r="1272">
          <cell r="A1272">
            <v>481002</v>
          </cell>
          <cell r="B1272">
            <v>1015</v>
          </cell>
          <cell r="C1272">
            <v>-1473.3</v>
          </cell>
          <cell r="D1272" t="str">
            <v>203</v>
          </cell>
          <cell r="E1272" t="str">
            <v>411</v>
          </cell>
          <cell r="F1272">
            <v>0</v>
          </cell>
          <cell r="G1272">
            <v>2</v>
          </cell>
          <cell r="H1272" t="str">
            <v>2006-02-28</v>
          </cell>
        </row>
        <row r="1273">
          <cell r="A1273">
            <v>481002</v>
          </cell>
          <cell r="B1273">
            <v>1015</v>
          </cell>
          <cell r="C1273">
            <v>-613.35</v>
          </cell>
          <cell r="D1273" t="str">
            <v>203</v>
          </cell>
          <cell r="E1273" t="str">
            <v>411</v>
          </cell>
          <cell r="F1273">
            <v>0</v>
          </cell>
          <cell r="G1273">
            <v>2</v>
          </cell>
          <cell r="H1273" t="str">
            <v>2006-02-28</v>
          </cell>
        </row>
        <row r="1274">
          <cell r="A1274">
            <v>481002</v>
          </cell>
          <cell r="B1274">
            <v>1015</v>
          </cell>
          <cell r="C1274">
            <v>-1519.48</v>
          </cell>
          <cell r="D1274" t="str">
            <v>203</v>
          </cell>
          <cell r="E1274" t="str">
            <v>411</v>
          </cell>
          <cell r="F1274">
            <v>0</v>
          </cell>
          <cell r="G1274">
            <v>2</v>
          </cell>
          <cell r="H1274" t="str">
            <v>2006-02-28</v>
          </cell>
        </row>
        <row r="1275">
          <cell r="A1275">
            <v>481002</v>
          </cell>
          <cell r="B1275">
            <v>1015</v>
          </cell>
          <cell r="C1275">
            <v>-343.87</v>
          </cell>
          <cell r="D1275" t="str">
            <v>203</v>
          </cell>
          <cell r="E1275" t="str">
            <v>411</v>
          </cell>
          <cell r="F1275">
            <v>0</v>
          </cell>
          <cell r="G1275">
            <v>2</v>
          </cell>
          <cell r="H1275" t="str">
            <v>2006-02-28</v>
          </cell>
        </row>
        <row r="1276">
          <cell r="A1276">
            <v>481002</v>
          </cell>
          <cell r="B1276">
            <v>1015</v>
          </cell>
          <cell r="C1276">
            <v>-1052.1199999999999</v>
          </cell>
          <cell r="D1276" t="str">
            <v>203</v>
          </cell>
          <cell r="E1276" t="str">
            <v>411</v>
          </cell>
          <cell r="F1276">
            <v>0</v>
          </cell>
          <cell r="G1276">
            <v>2</v>
          </cell>
          <cell r="H1276" t="str">
            <v>2006-02-28</v>
          </cell>
        </row>
        <row r="1277">
          <cell r="A1277">
            <v>481005</v>
          </cell>
          <cell r="B1277">
            <v>1015</v>
          </cell>
          <cell r="C1277">
            <v>0</v>
          </cell>
          <cell r="D1277" t="str">
            <v>203</v>
          </cell>
          <cell r="E1277" t="str">
            <v>411</v>
          </cell>
          <cell r="F1277">
            <v>0</v>
          </cell>
          <cell r="G1277">
            <v>2</v>
          </cell>
          <cell r="H1277" t="str">
            <v>2006-02-28</v>
          </cell>
        </row>
        <row r="1278">
          <cell r="A1278">
            <v>481005</v>
          </cell>
          <cell r="B1278">
            <v>1015</v>
          </cell>
          <cell r="C1278">
            <v>61257.85</v>
          </cell>
          <cell r="D1278" t="str">
            <v>203</v>
          </cell>
          <cell r="E1278" t="str">
            <v>411</v>
          </cell>
          <cell r="F1278">
            <v>0</v>
          </cell>
          <cell r="G1278">
            <v>2</v>
          </cell>
          <cell r="H1278" t="str">
            <v>2006-02-28</v>
          </cell>
        </row>
        <row r="1279">
          <cell r="A1279">
            <v>481005</v>
          </cell>
          <cell r="B1279">
            <v>1015</v>
          </cell>
          <cell r="C1279">
            <v>-70330.77</v>
          </cell>
          <cell r="D1279" t="str">
            <v>203</v>
          </cell>
          <cell r="E1279" t="str">
            <v>411</v>
          </cell>
          <cell r="F1279">
            <v>0</v>
          </cell>
          <cell r="G1279">
            <v>2</v>
          </cell>
          <cell r="H1279" t="str">
            <v>2006-02-28</v>
          </cell>
        </row>
        <row r="1280">
          <cell r="A1280">
            <v>481005</v>
          </cell>
          <cell r="B1280">
            <v>1015</v>
          </cell>
          <cell r="C1280">
            <v>-19.78</v>
          </cell>
          <cell r="D1280" t="str">
            <v>203</v>
          </cell>
          <cell r="E1280" t="str">
            <v>411</v>
          </cell>
          <cell r="F1280">
            <v>0</v>
          </cell>
          <cell r="G1280">
            <v>2</v>
          </cell>
          <cell r="H1280" t="str">
            <v>2006-02-28</v>
          </cell>
        </row>
        <row r="1281">
          <cell r="A1281">
            <v>481005</v>
          </cell>
          <cell r="B1281">
            <v>1015</v>
          </cell>
          <cell r="C1281">
            <v>-278.32</v>
          </cell>
          <cell r="D1281" t="str">
            <v>203</v>
          </cell>
          <cell r="E1281" t="str">
            <v>411</v>
          </cell>
          <cell r="F1281">
            <v>0</v>
          </cell>
          <cell r="G1281">
            <v>2</v>
          </cell>
          <cell r="H1281" t="str">
            <v>2006-02-28</v>
          </cell>
        </row>
        <row r="1282">
          <cell r="A1282">
            <v>481005</v>
          </cell>
          <cell r="B1282">
            <v>1015</v>
          </cell>
          <cell r="C1282">
            <v>-7173.51</v>
          </cell>
          <cell r="D1282" t="str">
            <v>203</v>
          </cell>
          <cell r="E1282" t="str">
            <v>411</v>
          </cell>
          <cell r="F1282">
            <v>0</v>
          </cell>
          <cell r="G1282">
            <v>2</v>
          </cell>
          <cell r="H1282" t="str">
            <v>2006-02-28</v>
          </cell>
        </row>
        <row r="1283">
          <cell r="A1283">
            <v>481005</v>
          </cell>
          <cell r="B1283">
            <v>1015</v>
          </cell>
          <cell r="C1283">
            <v>-266.82</v>
          </cell>
          <cell r="D1283" t="str">
            <v>203</v>
          </cell>
          <cell r="E1283" t="str">
            <v>411</v>
          </cell>
          <cell r="F1283">
            <v>0</v>
          </cell>
          <cell r="G1283">
            <v>2</v>
          </cell>
          <cell r="H1283" t="str">
            <v>2006-02-28</v>
          </cell>
        </row>
        <row r="1284">
          <cell r="A1284">
            <v>481005</v>
          </cell>
          <cell r="B1284">
            <v>1015</v>
          </cell>
          <cell r="C1284">
            <v>-1272.5899999999999</v>
          </cell>
          <cell r="D1284" t="str">
            <v>203</v>
          </cell>
          <cell r="E1284" t="str">
            <v>411</v>
          </cell>
          <cell r="F1284">
            <v>0</v>
          </cell>
          <cell r="G1284">
            <v>2</v>
          </cell>
          <cell r="H1284" t="str">
            <v>2006-02-28</v>
          </cell>
        </row>
        <row r="1285">
          <cell r="A1285">
            <v>481005</v>
          </cell>
          <cell r="B1285">
            <v>1015</v>
          </cell>
          <cell r="C1285">
            <v>-362.82</v>
          </cell>
          <cell r="D1285" t="str">
            <v>203</v>
          </cell>
          <cell r="E1285" t="str">
            <v>411</v>
          </cell>
          <cell r="F1285">
            <v>0</v>
          </cell>
          <cell r="G1285">
            <v>2</v>
          </cell>
          <cell r="H1285" t="str">
            <v>2006-02-28</v>
          </cell>
        </row>
        <row r="1286">
          <cell r="A1286">
            <v>481005</v>
          </cell>
          <cell r="B1286">
            <v>1015</v>
          </cell>
          <cell r="C1286">
            <v>-258.77999999999997</v>
          </cell>
          <cell r="D1286" t="str">
            <v>203</v>
          </cell>
          <cell r="E1286" t="str">
            <v>411</v>
          </cell>
          <cell r="F1286">
            <v>0</v>
          </cell>
          <cell r="G1286">
            <v>2</v>
          </cell>
          <cell r="H1286" t="str">
            <v>2006-02-28</v>
          </cell>
        </row>
        <row r="1287">
          <cell r="A1287">
            <v>481005</v>
          </cell>
          <cell r="B1287">
            <v>1015</v>
          </cell>
          <cell r="C1287">
            <v>-541.84</v>
          </cell>
          <cell r="D1287" t="str">
            <v>203</v>
          </cell>
          <cell r="E1287" t="str">
            <v>411</v>
          </cell>
          <cell r="F1287">
            <v>0</v>
          </cell>
          <cell r="G1287">
            <v>2</v>
          </cell>
          <cell r="H1287" t="str">
            <v>2006-02-28</v>
          </cell>
        </row>
        <row r="1288">
          <cell r="A1288">
            <v>481005</v>
          </cell>
          <cell r="B1288">
            <v>1015</v>
          </cell>
          <cell r="C1288">
            <v>-695.38</v>
          </cell>
          <cell r="D1288" t="str">
            <v>203</v>
          </cell>
          <cell r="E1288" t="str">
            <v>411</v>
          </cell>
          <cell r="F1288">
            <v>0</v>
          </cell>
          <cell r="G1288">
            <v>2</v>
          </cell>
          <cell r="H1288" t="str">
            <v>2006-02-28</v>
          </cell>
        </row>
        <row r="1289">
          <cell r="A1289">
            <v>481005</v>
          </cell>
          <cell r="B1289">
            <v>1015</v>
          </cell>
          <cell r="C1289">
            <v>-1428.37</v>
          </cell>
          <cell r="D1289" t="str">
            <v>203</v>
          </cell>
          <cell r="E1289" t="str">
            <v>411</v>
          </cell>
          <cell r="F1289">
            <v>0</v>
          </cell>
          <cell r="G1289">
            <v>2</v>
          </cell>
          <cell r="H1289" t="str">
            <v>2006-02-28</v>
          </cell>
        </row>
        <row r="1290">
          <cell r="A1290">
            <v>481005</v>
          </cell>
          <cell r="B1290">
            <v>1015</v>
          </cell>
          <cell r="C1290">
            <v>-420.36</v>
          </cell>
          <cell r="D1290" t="str">
            <v>203</v>
          </cell>
          <cell r="E1290" t="str">
            <v>411</v>
          </cell>
          <cell r="F1290">
            <v>0</v>
          </cell>
          <cell r="G1290">
            <v>2</v>
          </cell>
          <cell r="H1290" t="str">
            <v>2006-02-28</v>
          </cell>
        </row>
        <row r="1291">
          <cell r="A1291">
            <v>481002</v>
          </cell>
          <cell r="B1291">
            <v>1015</v>
          </cell>
          <cell r="C1291">
            <v>0</v>
          </cell>
          <cell r="D1291" t="str">
            <v>203</v>
          </cell>
          <cell r="E1291" t="str">
            <v>414</v>
          </cell>
          <cell r="F1291">
            <v>0</v>
          </cell>
          <cell r="G1291">
            <v>2</v>
          </cell>
          <cell r="H1291" t="str">
            <v>2006-02-28</v>
          </cell>
        </row>
        <row r="1292">
          <cell r="A1292">
            <v>481002</v>
          </cell>
          <cell r="B1292">
            <v>1015</v>
          </cell>
          <cell r="C1292">
            <v>-3954.74</v>
          </cell>
          <cell r="D1292" t="str">
            <v>203</v>
          </cell>
          <cell r="E1292" t="str">
            <v>414</v>
          </cell>
          <cell r="F1292">
            <v>0</v>
          </cell>
          <cell r="G1292">
            <v>2</v>
          </cell>
          <cell r="H1292" t="str">
            <v>2006-02-28</v>
          </cell>
        </row>
        <row r="1293">
          <cell r="A1293">
            <v>481002</v>
          </cell>
          <cell r="B1293">
            <v>1015</v>
          </cell>
          <cell r="C1293">
            <v>5565.26</v>
          </cell>
          <cell r="D1293" t="str">
            <v>203</v>
          </cell>
          <cell r="E1293" t="str">
            <v>414</v>
          </cell>
          <cell r="F1293">
            <v>0</v>
          </cell>
          <cell r="G1293">
            <v>2</v>
          </cell>
          <cell r="H1293" t="str">
            <v>2006-02-28</v>
          </cell>
        </row>
        <row r="1294">
          <cell r="A1294">
            <v>481002</v>
          </cell>
          <cell r="B1294">
            <v>1015</v>
          </cell>
          <cell r="C1294">
            <v>-1187.3699999999999</v>
          </cell>
          <cell r="D1294" t="str">
            <v>203</v>
          </cell>
          <cell r="E1294" t="str">
            <v>414</v>
          </cell>
          <cell r="F1294">
            <v>0</v>
          </cell>
          <cell r="G1294">
            <v>2</v>
          </cell>
          <cell r="H1294" t="str">
            <v>2006-02-28</v>
          </cell>
        </row>
        <row r="1295">
          <cell r="A1295">
            <v>481002</v>
          </cell>
          <cell r="B1295">
            <v>1015</v>
          </cell>
          <cell r="C1295">
            <v>-1471.54</v>
          </cell>
          <cell r="D1295" t="str">
            <v>203</v>
          </cell>
          <cell r="E1295" t="str">
            <v>414</v>
          </cell>
          <cell r="F1295">
            <v>0</v>
          </cell>
          <cell r="G1295">
            <v>2</v>
          </cell>
          <cell r="H1295" t="str">
            <v>2006-02-28</v>
          </cell>
        </row>
        <row r="1296">
          <cell r="A1296">
            <v>481005</v>
          </cell>
          <cell r="B1296">
            <v>1015</v>
          </cell>
          <cell r="C1296">
            <v>0</v>
          </cell>
          <cell r="D1296" t="str">
            <v>203</v>
          </cell>
          <cell r="E1296" t="str">
            <v>414</v>
          </cell>
          <cell r="F1296">
            <v>0</v>
          </cell>
          <cell r="G1296">
            <v>2</v>
          </cell>
          <cell r="H1296" t="str">
            <v>2006-02-28</v>
          </cell>
        </row>
        <row r="1297">
          <cell r="A1297">
            <v>481005</v>
          </cell>
          <cell r="B1297">
            <v>1015</v>
          </cell>
          <cell r="C1297">
            <v>6557.17</v>
          </cell>
          <cell r="D1297" t="str">
            <v>203</v>
          </cell>
          <cell r="E1297" t="str">
            <v>414</v>
          </cell>
          <cell r="F1297">
            <v>0</v>
          </cell>
          <cell r="G1297">
            <v>2</v>
          </cell>
          <cell r="H1297" t="str">
            <v>2006-02-28</v>
          </cell>
        </row>
        <row r="1298">
          <cell r="A1298">
            <v>481005</v>
          </cell>
          <cell r="B1298">
            <v>1015</v>
          </cell>
          <cell r="C1298">
            <v>-7376.47</v>
          </cell>
          <cell r="D1298" t="str">
            <v>203</v>
          </cell>
          <cell r="E1298" t="str">
            <v>414</v>
          </cell>
          <cell r="F1298">
            <v>0</v>
          </cell>
          <cell r="G1298">
            <v>2</v>
          </cell>
          <cell r="H1298" t="str">
            <v>2006-02-28</v>
          </cell>
        </row>
        <row r="1299">
          <cell r="A1299">
            <v>481005</v>
          </cell>
          <cell r="B1299">
            <v>1015</v>
          </cell>
          <cell r="C1299">
            <v>-876.31</v>
          </cell>
          <cell r="D1299" t="str">
            <v>203</v>
          </cell>
          <cell r="E1299" t="str">
            <v>414</v>
          </cell>
          <cell r="F1299">
            <v>0</v>
          </cell>
          <cell r="G1299">
            <v>2</v>
          </cell>
          <cell r="H1299" t="str">
            <v>2006-02-28</v>
          </cell>
        </row>
        <row r="1300">
          <cell r="A1300">
            <v>481005</v>
          </cell>
          <cell r="B1300">
            <v>1015</v>
          </cell>
          <cell r="C1300">
            <v>-163.47</v>
          </cell>
          <cell r="D1300" t="str">
            <v>203</v>
          </cell>
          <cell r="E1300" t="str">
            <v>414</v>
          </cell>
          <cell r="F1300">
            <v>0</v>
          </cell>
          <cell r="G1300">
            <v>2</v>
          </cell>
          <cell r="H1300" t="str">
            <v>2006-02-28</v>
          </cell>
        </row>
        <row r="1301">
          <cell r="A1301">
            <v>481000</v>
          </cell>
          <cell r="B1301">
            <v>1015</v>
          </cell>
          <cell r="C1301">
            <v>0</v>
          </cell>
          <cell r="D1301" t="str">
            <v>203</v>
          </cell>
          <cell r="E1301" t="str">
            <v>451</v>
          </cell>
          <cell r="F1301">
            <v>0</v>
          </cell>
          <cell r="G1301">
            <v>2</v>
          </cell>
          <cell r="H1301" t="str">
            <v>2006-02-28</v>
          </cell>
        </row>
        <row r="1302">
          <cell r="A1302">
            <v>481000</v>
          </cell>
          <cell r="B1302">
            <v>1015</v>
          </cell>
          <cell r="C1302">
            <v>0</v>
          </cell>
          <cell r="D1302" t="str">
            <v>203</v>
          </cell>
          <cell r="E1302" t="str">
            <v>451</v>
          </cell>
          <cell r="F1302">
            <v>0</v>
          </cell>
          <cell r="G1302">
            <v>2</v>
          </cell>
          <cell r="H1302" t="str">
            <v>2006-02-28</v>
          </cell>
        </row>
        <row r="1303">
          <cell r="A1303">
            <v>481000</v>
          </cell>
          <cell r="B1303">
            <v>1015</v>
          </cell>
          <cell r="C1303">
            <v>0</v>
          </cell>
          <cell r="D1303" t="str">
            <v>203</v>
          </cell>
          <cell r="E1303" t="str">
            <v>451</v>
          </cell>
          <cell r="F1303">
            <v>0</v>
          </cell>
          <cell r="G1303">
            <v>2</v>
          </cell>
          <cell r="H1303" t="str">
            <v>2006-02-28</v>
          </cell>
        </row>
        <row r="1304">
          <cell r="A1304">
            <v>481004</v>
          </cell>
          <cell r="B1304">
            <v>1015</v>
          </cell>
          <cell r="C1304">
            <v>0</v>
          </cell>
          <cell r="D1304" t="str">
            <v>203</v>
          </cell>
          <cell r="E1304" t="str">
            <v>451</v>
          </cell>
          <cell r="F1304">
            <v>0</v>
          </cell>
          <cell r="G1304">
            <v>2</v>
          </cell>
          <cell r="H1304" t="str">
            <v>2006-02-28</v>
          </cell>
        </row>
        <row r="1305">
          <cell r="A1305">
            <v>481004</v>
          </cell>
          <cell r="B1305">
            <v>1015</v>
          </cell>
          <cell r="C1305">
            <v>0</v>
          </cell>
          <cell r="D1305" t="str">
            <v>203</v>
          </cell>
          <cell r="E1305" t="str">
            <v>451</v>
          </cell>
          <cell r="F1305">
            <v>0</v>
          </cell>
          <cell r="G1305">
            <v>2</v>
          </cell>
          <cell r="H1305" t="str">
            <v>2006-02-28</v>
          </cell>
        </row>
        <row r="1306">
          <cell r="A1306">
            <v>481004</v>
          </cell>
          <cell r="B1306">
            <v>1015</v>
          </cell>
          <cell r="C1306">
            <v>0</v>
          </cell>
          <cell r="D1306" t="str">
            <v>203</v>
          </cell>
          <cell r="E1306" t="str">
            <v>451</v>
          </cell>
          <cell r="F1306">
            <v>0</v>
          </cell>
          <cell r="G1306">
            <v>2</v>
          </cell>
          <cell r="H1306" t="str">
            <v>2006-02-28</v>
          </cell>
        </row>
        <row r="1307">
          <cell r="A1307">
            <v>480001</v>
          </cell>
          <cell r="B1307">
            <v>1015</v>
          </cell>
          <cell r="C1307">
            <v>0</v>
          </cell>
          <cell r="D1307" t="str">
            <v>203</v>
          </cell>
          <cell r="E1307" t="str">
            <v>453</v>
          </cell>
          <cell r="F1307">
            <v>0</v>
          </cell>
          <cell r="G1307">
            <v>2</v>
          </cell>
          <cell r="H1307" t="str">
            <v>2006-02-28</v>
          </cell>
        </row>
        <row r="1308">
          <cell r="A1308">
            <v>480001</v>
          </cell>
          <cell r="B1308">
            <v>1015</v>
          </cell>
          <cell r="C1308">
            <v>0</v>
          </cell>
          <cell r="D1308" t="str">
            <v>203</v>
          </cell>
          <cell r="E1308" t="str">
            <v>455</v>
          </cell>
          <cell r="F1308">
            <v>0</v>
          </cell>
          <cell r="G1308">
            <v>2</v>
          </cell>
          <cell r="H1308" t="str">
            <v>2006-02-28</v>
          </cell>
        </row>
        <row r="1309">
          <cell r="A1309">
            <v>481002</v>
          </cell>
          <cell r="B1309">
            <v>1015</v>
          </cell>
          <cell r="C1309">
            <v>0</v>
          </cell>
          <cell r="D1309" t="str">
            <v>203</v>
          </cell>
          <cell r="E1309" t="str">
            <v>456</v>
          </cell>
          <cell r="F1309">
            <v>0</v>
          </cell>
          <cell r="G1309">
            <v>2</v>
          </cell>
          <cell r="H1309" t="str">
            <v>2006-02-28</v>
          </cell>
        </row>
        <row r="1310">
          <cell r="A1310">
            <v>481002</v>
          </cell>
          <cell r="B1310">
            <v>1015</v>
          </cell>
          <cell r="C1310">
            <v>0</v>
          </cell>
          <cell r="D1310" t="str">
            <v>203</v>
          </cell>
          <cell r="E1310" t="str">
            <v>456</v>
          </cell>
          <cell r="F1310">
            <v>0</v>
          </cell>
          <cell r="G1310">
            <v>2</v>
          </cell>
          <cell r="H1310" t="str">
            <v>2006-02-28</v>
          </cell>
        </row>
        <row r="1311">
          <cell r="A1311">
            <v>481002</v>
          </cell>
          <cell r="B1311">
            <v>1015</v>
          </cell>
          <cell r="C1311">
            <v>0</v>
          </cell>
          <cell r="D1311" t="str">
            <v>203</v>
          </cell>
          <cell r="E1311" t="str">
            <v>456</v>
          </cell>
          <cell r="F1311">
            <v>0</v>
          </cell>
          <cell r="G1311">
            <v>2</v>
          </cell>
          <cell r="H1311" t="str">
            <v>2006-02-28</v>
          </cell>
        </row>
        <row r="1312">
          <cell r="A1312">
            <v>481002</v>
          </cell>
          <cell r="B1312">
            <v>1015</v>
          </cell>
          <cell r="C1312">
            <v>0</v>
          </cell>
          <cell r="D1312" t="str">
            <v>203</v>
          </cell>
          <cell r="E1312" t="str">
            <v>457</v>
          </cell>
          <cell r="F1312">
            <v>0</v>
          </cell>
          <cell r="G1312">
            <v>2</v>
          </cell>
          <cell r="H1312" t="str">
            <v>2006-02-28</v>
          </cell>
        </row>
        <row r="1313">
          <cell r="A1313">
            <v>481002</v>
          </cell>
          <cell r="B1313">
            <v>1015</v>
          </cell>
          <cell r="C1313">
            <v>3689.42</v>
          </cell>
          <cell r="D1313" t="str">
            <v>203</v>
          </cell>
          <cell r="E1313" t="str">
            <v>457</v>
          </cell>
          <cell r="F1313">
            <v>0</v>
          </cell>
          <cell r="G1313">
            <v>2</v>
          </cell>
          <cell r="H1313" t="str">
            <v>2006-02-28</v>
          </cell>
        </row>
        <row r="1314">
          <cell r="A1314">
            <v>481002</v>
          </cell>
          <cell r="B1314">
            <v>1015</v>
          </cell>
          <cell r="C1314">
            <v>-3838.64</v>
          </cell>
          <cell r="D1314" t="str">
            <v>203</v>
          </cell>
          <cell r="E1314" t="str">
            <v>457</v>
          </cell>
          <cell r="F1314">
            <v>0</v>
          </cell>
          <cell r="G1314">
            <v>2</v>
          </cell>
          <cell r="H1314" t="str">
            <v>2006-02-28</v>
          </cell>
        </row>
        <row r="1315">
          <cell r="A1315">
            <v>481005</v>
          </cell>
          <cell r="B1315">
            <v>1015</v>
          </cell>
          <cell r="C1315">
            <v>0</v>
          </cell>
          <cell r="D1315" t="str">
            <v>203</v>
          </cell>
          <cell r="E1315" t="str">
            <v>457</v>
          </cell>
          <cell r="F1315">
            <v>0</v>
          </cell>
          <cell r="G1315">
            <v>2</v>
          </cell>
          <cell r="H1315" t="str">
            <v>2006-02-28</v>
          </cell>
        </row>
        <row r="1316">
          <cell r="A1316">
            <v>481005</v>
          </cell>
          <cell r="B1316">
            <v>1015</v>
          </cell>
          <cell r="C1316">
            <v>5925.3</v>
          </cell>
          <cell r="D1316" t="str">
            <v>203</v>
          </cell>
          <cell r="E1316" t="str">
            <v>457</v>
          </cell>
          <cell r="F1316">
            <v>0</v>
          </cell>
          <cell r="G1316">
            <v>2</v>
          </cell>
          <cell r="H1316" t="str">
            <v>2006-02-28</v>
          </cell>
        </row>
        <row r="1317">
          <cell r="A1317">
            <v>481005</v>
          </cell>
          <cell r="B1317">
            <v>1015</v>
          </cell>
          <cell r="C1317">
            <v>-8736.2999999999993</v>
          </cell>
          <cell r="D1317" t="str">
            <v>203</v>
          </cell>
          <cell r="E1317" t="str">
            <v>457</v>
          </cell>
          <cell r="F1317">
            <v>0</v>
          </cell>
          <cell r="G1317">
            <v>2</v>
          </cell>
          <cell r="H1317" t="str">
            <v>2006-02-28</v>
          </cell>
        </row>
        <row r="1318">
          <cell r="A1318">
            <v>489300</v>
          </cell>
          <cell r="B1318">
            <v>1015</v>
          </cell>
          <cell r="C1318">
            <v>0</v>
          </cell>
          <cell r="D1318" t="str">
            <v>250</v>
          </cell>
          <cell r="E1318" t="str">
            <v>405</v>
          </cell>
          <cell r="F1318">
            <v>0</v>
          </cell>
          <cell r="G1318">
            <v>2</v>
          </cell>
          <cell r="H1318" t="str">
            <v>2006-02-28</v>
          </cell>
        </row>
        <row r="1319">
          <cell r="A1319">
            <v>489300</v>
          </cell>
          <cell r="B1319">
            <v>1015</v>
          </cell>
          <cell r="C1319">
            <v>60469.26</v>
          </cell>
          <cell r="D1319" t="str">
            <v>250</v>
          </cell>
          <cell r="E1319" t="str">
            <v>405</v>
          </cell>
          <cell r="F1319">
            <v>326858</v>
          </cell>
          <cell r="G1319">
            <v>2</v>
          </cell>
          <cell r="H1319" t="str">
            <v>2006-02-28</v>
          </cell>
        </row>
        <row r="1320">
          <cell r="A1320">
            <v>489300</v>
          </cell>
          <cell r="B1320">
            <v>1015</v>
          </cell>
          <cell r="C1320">
            <v>-54876.58</v>
          </cell>
          <cell r="D1320" t="str">
            <v>250</v>
          </cell>
          <cell r="E1320" t="str">
            <v>405</v>
          </cell>
          <cell r="F1320">
            <v>-287562</v>
          </cell>
          <cell r="G1320">
            <v>2</v>
          </cell>
          <cell r="H1320" t="str">
            <v>2006-02-28</v>
          </cell>
        </row>
        <row r="1321">
          <cell r="A1321">
            <v>489300</v>
          </cell>
          <cell r="B1321">
            <v>1015</v>
          </cell>
          <cell r="C1321">
            <v>-3069.96</v>
          </cell>
          <cell r="D1321" t="str">
            <v>250</v>
          </cell>
          <cell r="E1321" t="str">
            <v>405</v>
          </cell>
          <cell r="F1321">
            <v>0</v>
          </cell>
          <cell r="G1321">
            <v>2</v>
          </cell>
          <cell r="H1321" t="str">
            <v>2006-02-28</v>
          </cell>
        </row>
        <row r="1322">
          <cell r="A1322">
            <v>489300</v>
          </cell>
          <cell r="B1322">
            <v>1015</v>
          </cell>
          <cell r="C1322">
            <v>-60469.26</v>
          </cell>
          <cell r="D1322" t="str">
            <v>250</v>
          </cell>
          <cell r="E1322" t="str">
            <v>405</v>
          </cell>
          <cell r="F1322">
            <v>-326858</v>
          </cell>
          <cell r="G1322">
            <v>2</v>
          </cell>
          <cell r="H1322" t="str">
            <v>2006-02-28</v>
          </cell>
        </row>
        <row r="1323">
          <cell r="A1323">
            <v>489304</v>
          </cell>
          <cell r="B1323">
            <v>1015</v>
          </cell>
          <cell r="C1323">
            <v>0</v>
          </cell>
          <cell r="D1323" t="str">
            <v>250</v>
          </cell>
          <cell r="E1323" t="str">
            <v>405</v>
          </cell>
          <cell r="F1323">
            <v>0</v>
          </cell>
          <cell r="G1323">
            <v>2</v>
          </cell>
          <cell r="H1323" t="str">
            <v>2006-02-28</v>
          </cell>
        </row>
        <row r="1324">
          <cell r="A1324">
            <v>489304</v>
          </cell>
          <cell r="B1324">
            <v>1015</v>
          </cell>
          <cell r="C1324">
            <v>32558.23</v>
          </cell>
          <cell r="D1324" t="str">
            <v>250</v>
          </cell>
          <cell r="E1324" t="str">
            <v>405</v>
          </cell>
          <cell r="F1324">
            <v>178720</v>
          </cell>
          <cell r="G1324">
            <v>2</v>
          </cell>
          <cell r="H1324" t="str">
            <v>2006-02-28</v>
          </cell>
        </row>
        <row r="1325">
          <cell r="A1325">
            <v>489304</v>
          </cell>
          <cell r="B1325">
            <v>1015</v>
          </cell>
          <cell r="C1325">
            <v>-30803.56</v>
          </cell>
          <cell r="D1325" t="str">
            <v>250</v>
          </cell>
          <cell r="E1325" t="str">
            <v>405</v>
          </cell>
          <cell r="F1325">
            <v>-167794</v>
          </cell>
          <cell r="G1325">
            <v>2</v>
          </cell>
          <cell r="H1325" t="str">
            <v>2006-02-28</v>
          </cell>
        </row>
        <row r="1326">
          <cell r="A1326">
            <v>489304</v>
          </cell>
          <cell r="B1326">
            <v>1015</v>
          </cell>
          <cell r="C1326">
            <v>-32558.23</v>
          </cell>
          <cell r="D1326" t="str">
            <v>250</v>
          </cell>
          <cell r="E1326" t="str">
            <v>405</v>
          </cell>
          <cell r="F1326">
            <v>-178720</v>
          </cell>
          <cell r="G1326">
            <v>2</v>
          </cell>
          <cell r="H1326" t="str">
            <v>2006-02-28</v>
          </cell>
        </row>
        <row r="1327">
          <cell r="A1327">
            <v>489300</v>
          </cell>
          <cell r="B1327">
            <v>1015</v>
          </cell>
          <cell r="C1327">
            <v>0</v>
          </cell>
          <cell r="D1327" t="str">
            <v>250</v>
          </cell>
          <cell r="E1327" t="str">
            <v>405</v>
          </cell>
          <cell r="F1327">
            <v>0</v>
          </cell>
          <cell r="G1327">
            <v>2</v>
          </cell>
          <cell r="H1327" t="str">
            <v>2006-02-28</v>
          </cell>
        </row>
        <row r="1328">
          <cell r="A1328">
            <v>489300</v>
          </cell>
          <cell r="B1328">
            <v>1015</v>
          </cell>
          <cell r="C1328">
            <v>79549.09</v>
          </cell>
          <cell r="D1328" t="str">
            <v>250</v>
          </cell>
          <cell r="E1328" t="str">
            <v>405</v>
          </cell>
          <cell r="F1328">
            <v>328298</v>
          </cell>
          <cell r="G1328">
            <v>2</v>
          </cell>
          <cell r="H1328" t="str">
            <v>2006-02-28</v>
          </cell>
        </row>
        <row r="1329">
          <cell r="A1329">
            <v>489300</v>
          </cell>
          <cell r="B1329">
            <v>1015</v>
          </cell>
          <cell r="C1329">
            <v>-76971.92</v>
          </cell>
          <cell r="D1329" t="str">
            <v>250</v>
          </cell>
          <cell r="E1329" t="str">
            <v>405</v>
          </cell>
          <cell r="F1329">
            <v>-299321</v>
          </cell>
          <cell r="G1329">
            <v>2</v>
          </cell>
          <cell r="H1329" t="str">
            <v>2006-02-28</v>
          </cell>
        </row>
        <row r="1330">
          <cell r="A1330">
            <v>489300</v>
          </cell>
          <cell r="B1330">
            <v>1015</v>
          </cell>
          <cell r="C1330">
            <v>1465.22</v>
          </cell>
          <cell r="D1330" t="str">
            <v>250</v>
          </cell>
          <cell r="E1330" t="str">
            <v>405</v>
          </cell>
          <cell r="F1330">
            <v>0</v>
          </cell>
          <cell r="G1330">
            <v>2</v>
          </cell>
          <cell r="H1330" t="str">
            <v>2006-02-28</v>
          </cell>
        </row>
        <row r="1331">
          <cell r="A1331">
            <v>489300</v>
          </cell>
          <cell r="B1331">
            <v>1015</v>
          </cell>
          <cell r="C1331">
            <v>-1465.22</v>
          </cell>
          <cell r="D1331" t="str">
            <v>250</v>
          </cell>
          <cell r="E1331" t="str">
            <v>405</v>
          </cell>
          <cell r="F1331">
            <v>0</v>
          </cell>
          <cell r="G1331">
            <v>2</v>
          </cell>
          <cell r="H1331" t="str">
            <v>2006-02-28</v>
          </cell>
        </row>
        <row r="1332">
          <cell r="A1332">
            <v>489300</v>
          </cell>
          <cell r="B1332">
            <v>1015</v>
          </cell>
          <cell r="C1332">
            <v>-630.48</v>
          </cell>
          <cell r="D1332" t="str">
            <v>250</v>
          </cell>
          <cell r="E1332" t="str">
            <v>405</v>
          </cell>
          <cell r="F1332">
            <v>0</v>
          </cell>
          <cell r="G1332">
            <v>2</v>
          </cell>
          <cell r="H1332" t="str">
            <v>2006-02-28</v>
          </cell>
        </row>
        <row r="1333">
          <cell r="A1333">
            <v>489300</v>
          </cell>
          <cell r="B1333">
            <v>1015</v>
          </cell>
          <cell r="C1333">
            <v>-77295</v>
          </cell>
          <cell r="D1333" t="str">
            <v>250</v>
          </cell>
          <cell r="E1333" t="str">
            <v>405</v>
          </cell>
          <cell r="F1333">
            <v>-310021</v>
          </cell>
          <cell r="G1333">
            <v>2</v>
          </cell>
          <cell r="H1333" t="str">
            <v>2006-02-28</v>
          </cell>
        </row>
        <row r="1334">
          <cell r="A1334">
            <v>489300</v>
          </cell>
          <cell r="B1334">
            <v>1015</v>
          </cell>
          <cell r="C1334">
            <v>-1632.42</v>
          </cell>
          <cell r="D1334" t="str">
            <v>250</v>
          </cell>
          <cell r="E1334" t="str">
            <v>405</v>
          </cell>
          <cell r="F1334">
            <v>-18277</v>
          </cell>
          <cell r="G1334">
            <v>2</v>
          </cell>
          <cell r="H1334" t="str">
            <v>2006-02-28</v>
          </cell>
        </row>
        <row r="1335">
          <cell r="A1335">
            <v>489304</v>
          </cell>
          <cell r="B1335">
            <v>1015</v>
          </cell>
          <cell r="C1335">
            <v>0</v>
          </cell>
          <cell r="D1335" t="str">
            <v>250</v>
          </cell>
          <cell r="E1335" t="str">
            <v>405</v>
          </cell>
          <cell r="F1335">
            <v>0</v>
          </cell>
          <cell r="G1335">
            <v>2</v>
          </cell>
          <cell r="H1335" t="str">
            <v>2006-02-28</v>
          </cell>
        </row>
        <row r="1336">
          <cell r="A1336">
            <v>489304</v>
          </cell>
          <cell r="B1336">
            <v>1015</v>
          </cell>
          <cell r="C1336">
            <v>42930.05</v>
          </cell>
          <cell r="D1336" t="str">
            <v>250</v>
          </cell>
          <cell r="E1336" t="str">
            <v>405</v>
          </cell>
          <cell r="F1336">
            <v>224361</v>
          </cell>
          <cell r="G1336">
            <v>2</v>
          </cell>
          <cell r="H1336" t="str">
            <v>2006-02-28</v>
          </cell>
        </row>
        <row r="1337">
          <cell r="A1337">
            <v>489304</v>
          </cell>
          <cell r="B1337">
            <v>1015</v>
          </cell>
          <cell r="C1337">
            <v>-42193.3</v>
          </cell>
          <cell r="D1337" t="str">
            <v>250</v>
          </cell>
          <cell r="E1337" t="str">
            <v>405</v>
          </cell>
          <cell r="F1337">
            <v>-199625</v>
          </cell>
          <cell r="G1337">
            <v>2</v>
          </cell>
          <cell r="H1337" t="str">
            <v>2006-02-28</v>
          </cell>
        </row>
        <row r="1338">
          <cell r="A1338">
            <v>489304</v>
          </cell>
          <cell r="B1338">
            <v>1015</v>
          </cell>
          <cell r="C1338">
            <v>-42930.05</v>
          </cell>
          <cell r="D1338" t="str">
            <v>250</v>
          </cell>
          <cell r="E1338" t="str">
            <v>405</v>
          </cell>
          <cell r="F1338">
            <v>-224361</v>
          </cell>
          <cell r="G1338">
            <v>2</v>
          </cell>
          <cell r="H1338" t="str">
            <v>2006-02-28</v>
          </cell>
        </row>
        <row r="1339">
          <cell r="A1339">
            <v>489304</v>
          </cell>
          <cell r="B1339">
            <v>1015</v>
          </cell>
          <cell r="C1339">
            <v>-621.66999999999996</v>
          </cell>
          <cell r="D1339" t="str">
            <v>250</v>
          </cell>
          <cell r="E1339" t="str">
            <v>405</v>
          </cell>
          <cell r="F1339">
            <v>0</v>
          </cell>
          <cell r="G1339">
            <v>2</v>
          </cell>
          <cell r="H1339" t="str">
            <v>2006-02-28</v>
          </cell>
        </row>
        <row r="1340">
          <cell r="A1340">
            <v>489304</v>
          </cell>
          <cell r="B1340">
            <v>1015</v>
          </cell>
          <cell r="C1340">
            <v>927.31</v>
          </cell>
          <cell r="D1340" t="str">
            <v>250</v>
          </cell>
          <cell r="E1340" t="str">
            <v>405</v>
          </cell>
          <cell r="F1340">
            <v>4725</v>
          </cell>
          <cell r="G1340">
            <v>2</v>
          </cell>
          <cell r="H1340" t="str">
            <v>2006-02-28</v>
          </cell>
        </row>
        <row r="1341">
          <cell r="A1341">
            <v>489304</v>
          </cell>
          <cell r="B1341">
            <v>1015</v>
          </cell>
          <cell r="C1341">
            <v>-2.66</v>
          </cell>
          <cell r="D1341" t="str">
            <v>250</v>
          </cell>
          <cell r="E1341" t="str">
            <v>405</v>
          </cell>
          <cell r="F1341">
            <v>-13</v>
          </cell>
          <cell r="G1341">
            <v>2</v>
          </cell>
          <cell r="H1341" t="str">
            <v>2006-02-28</v>
          </cell>
        </row>
        <row r="1342">
          <cell r="A1342">
            <v>489300</v>
          </cell>
          <cell r="B1342">
            <v>1015</v>
          </cell>
          <cell r="C1342">
            <v>0</v>
          </cell>
          <cell r="D1342" t="str">
            <v>250</v>
          </cell>
          <cell r="E1342" t="str">
            <v>415</v>
          </cell>
          <cell r="F1342">
            <v>0</v>
          </cell>
          <cell r="G1342">
            <v>2</v>
          </cell>
          <cell r="H1342" t="str">
            <v>2006-02-28</v>
          </cell>
        </row>
        <row r="1343">
          <cell r="A1343">
            <v>489300</v>
          </cell>
          <cell r="B1343">
            <v>1015</v>
          </cell>
          <cell r="C1343">
            <v>202946.29</v>
          </cell>
          <cell r="D1343" t="str">
            <v>250</v>
          </cell>
          <cell r="E1343" t="str">
            <v>415</v>
          </cell>
          <cell r="F1343">
            <v>1421071</v>
          </cell>
          <cell r="G1343">
            <v>2</v>
          </cell>
          <cell r="H1343" t="str">
            <v>2006-02-28</v>
          </cell>
        </row>
        <row r="1344">
          <cell r="A1344">
            <v>489300</v>
          </cell>
          <cell r="B1344">
            <v>1015</v>
          </cell>
          <cell r="C1344">
            <v>-213266.42</v>
          </cell>
          <cell r="D1344" t="str">
            <v>250</v>
          </cell>
          <cell r="E1344" t="str">
            <v>415</v>
          </cell>
          <cell r="F1344">
            <v>-1401101</v>
          </cell>
          <cell r="G1344">
            <v>2</v>
          </cell>
          <cell r="H1344" t="str">
            <v>2006-02-28</v>
          </cell>
        </row>
        <row r="1345">
          <cell r="A1345">
            <v>489300</v>
          </cell>
          <cell r="B1345">
            <v>1015</v>
          </cell>
          <cell r="C1345">
            <v>3069.96</v>
          </cell>
          <cell r="D1345" t="str">
            <v>250</v>
          </cell>
          <cell r="E1345" t="str">
            <v>415</v>
          </cell>
          <cell r="F1345">
            <v>0</v>
          </cell>
          <cell r="G1345">
            <v>2</v>
          </cell>
          <cell r="H1345" t="str">
            <v>2006-02-28</v>
          </cell>
        </row>
        <row r="1346">
          <cell r="A1346">
            <v>489300</v>
          </cell>
          <cell r="B1346">
            <v>1015</v>
          </cell>
          <cell r="C1346">
            <v>-64.38</v>
          </cell>
          <cell r="D1346" t="str">
            <v>250</v>
          </cell>
          <cell r="E1346" t="str">
            <v>415</v>
          </cell>
          <cell r="F1346">
            <v>0</v>
          </cell>
          <cell r="G1346">
            <v>2</v>
          </cell>
          <cell r="H1346" t="str">
            <v>2006-02-28</v>
          </cell>
        </row>
        <row r="1347">
          <cell r="A1347">
            <v>489300</v>
          </cell>
          <cell r="B1347">
            <v>1015</v>
          </cell>
          <cell r="C1347">
            <v>-202946.29</v>
          </cell>
          <cell r="D1347" t="str">
            <v>250</v>
          </cell>
          <cell r="E1347" t="str">
            <v>415</v>
          </cell>
          <cell r="F1347">
            <v>-1421071</v>
          </cell>
          <cell r="G1347">
            <v>2</v>
          </cell>
          <cell r="H1347" t="str">
            <v>2006-02-28</v>
          </cell>
        </row>
        <row r="1348">
          <cell r="A1348">
            <v>489300</v>
          </cell>
          <cell r="B1348">
            <v>4015</v>
          </cell>
          <cell r="C1348">
            <v>0</v>
          </cell>
          <cell r="D1348" t="str">
            <v>250</v>
          </cell>
          <cell r="E1348" t="str">
            <v>415</v>
          </cell>
          <cell r="F1348">
            <v>0</v>
          </cell>
          <cell r="G1348">
            <v>2</v>
          </cell>
          <cell r="H1348" t="str">
            <v>2006-02-28</v>
          </cell>
        </row>
        <row r="1349">
          <cell r="A1349">
            <v>489304</v>
          </cell>
          <cell r="B1349">
            <v>1015</v>
          </cell>
          <cell r="C1349">
            <v>0</v>
          </cell>
          <cell r="D1349" t="str">
            <v>250</v>
          </cell>
          <cell r="E1349" t="str">
            <v>415</v>
          </cell>
          <cell r="F1349">
            <v>0</v>
          </cell>
          <cell r="G1349">
            <v>2</v>
          </cell>
          <cell r="H1349" t="str">
            <v>2006-02-28</v>
          </cell>
        </row>
        <row r="1350">
          <cell r="A1350">
            <v>489304</v>
          </cell>
          <cell r="B1350">
            <v>1015</v>
          </cell>
          <cell r="C1350">
            <v>83924.68</v>
          </cell>
          <cell r="D1350" t="str">
            <v>250</v>
          </cell>
          <cell r="E1350" t="str">
            <v>415</v>
          </cell>
          <cell r="F1350">
            <v>487278</v>
          </cell>
          <cell r="G1350">
            <v>2</v>
          </cell>
          <cell r="H1350" t="str">
            <v>2006-02-28</v>
          </cell>
        </row>
        <row r="1351">
          <cell r="A1351">
            <v>489304</v>
          </cell>
          <cell r="B1351">
            <v>1015</v>
          </cell>
          <cell r="C1351">
            <v>-80232.649999999994</v>
          </cell>
          <cell r="D1351" t="str">
            <v>250</v>
          </cell>
          <cell r="E1351" t="str">
            <v>415</v>
          </cell>
          <cell r="F1351">
            <v>-425123</v>
          </cell>
          <cell r="G1351">
            <v>2</v>
          </cell>
          <cell r="H1351" t="str">
            <v>2006-02-28</v>
          </cell>
        </row>
        <row r="1352">
          <cell r="A1352">
            <v>489304</v>
          </cell>
          <cell r="B1352">
            <v>1015</v>
          </cell>
          <cell r="C1352">
            <v>-83087.61</v>
          </cell>
          <cell r="D1352" t="str">
            <v>250</v>
          </cell>
          <cell r="E1352" t="str">
            <v>415</v>
          </cell>
          <cell r="F1352">
            <v>-482896</v>
          </cell>
          <cell r="G1352">
            <v>2</v>
          </cell>
          <cell r="H1352" t="str">
            <v>2006-02-28</v>
          </cell>
        </row>
        <row r="1353">
          <cell r="A1353">
            <v>489304</v>
          </cell>
          <cell r="B1353">
            <v>1015</v>
          </cell>
          <cell r="C1353">
            <v>-837.07</v>
          </cell>
          <cell r="D1353" t="str">
            <v>250</v>
          </cell>
          <cell r="E1353" t="str">
            <v>415</v>
          </cell>
          <cell r="F1353">
            <v>-4382</v>
          </cell>
          <cell r="G1353">
            <v>2</v>
          </cell>
          <cell r="H1353" t="str">
            <v>2006-02-28</v>
          </cell>
        </row>
        <row r="1354">
          <cell r="A1354">
            <v>489300</v>
          </cell>
          <cell r="B1354">
            <v>1015</v>
          </cell>
          <cell r="C1354">
            <v>0</v>
          </cell>
          <cell r="D1354" t="str">
            <v>250</v>
          </cell>
          <cell r="E1354" t="str">
            <v>416</v>
          </cell>
          <cell r="F1354">
            <v>0</v>
          </cell>
          <cell r="G1354">
            <v>2</v>
          </cell>
          <cell r="H1354" t="str">
            <v>2006-02-28</v>
          </cell>
        </row>
        <row r="1355">
          <cell r="A1355">
            <v>489300</v>
          </cell>
          <cell r="B1355">
            <v>1015</v>
          </cell>
          <cell r="C1355">
            <v>0</v>
          </cell>
          <cell r="D1355" t="str">
            <v>250</v>
          </cell>
          <cell r="E1355" t="str">
            <v>416</v>
          </cell>
          <cell r="F1355">
            <v>0</v>
          </cell>
          <cell r="G1355">
            <v>2</v>
          </cell>
          <cell r="H1355" t="str">
            <v>2006-02-28</v>
          </cell>
        </row>
        <row r="1356">
          <cell r="A1356">
            <v>489300</v>
          </cell>
          <cell r="B1356">
            <v>1015</v>
          </cell>
          <cell r="C1356">
            <v>0</v>
          </cell>
          <cell r="D1356" t="str">
            <v>250</v>
          </cell>
          <cell r="E1356" t="str">
            <v>416</v>
          </cell>
          <cell r="F1356">
            <v>0</v>
          </cell>
          <cell r="G1356">
            <v>2</v>
          </cell>
          <cell r="H1356" t="str">
            <v>2006-02-28</v>
          </cell>
        </row>
        <row r="1357">
          <cell r="A1357">
            <v>489304</v>
          </cell>
          <cell r="B1357">
            <v>1015</v>
          </cell>
          <cell r="C1357">
            <v>0</v>
          </cell>
          <cell r="D1357" t="str">
            <v>250</v>
          </cell>
          <cell r="E1357" t="str">
            <v>416</v>
          </cell>
          <cell r="F1357">
            <v>0</v>
          </cell>
          <cell r="G1357">
            <v>2</v>
          </cell>
          <cell r="H1357" t="str">
            <v>2006-02-28</v>
          </cell>
        </row>
        <row r="1358">
          <cell r="A1358">
            <v>489304</v>
          </cell>
          <cell r="B1358">
            <v>1015</v>
          </cell>
          <cell r="C1358">
            <v>1903.51</v>
          </cell>
          <cell r="D1358" t="str">
            <v>250</v>
          </cell>
          <cell r="E1358" t="str">
            <v>416</v>
          </cell>
          <cell r="F1358">
            <v>3600</v>
          </cell>
          <cell r="G1358">
            <v>2</v>
          </cell>
          <cell r="H1358" t="str">
            <v>2006-02-28</v>
          </cell>
        </row>
        <row r="1359">
          <cell r="A1359">
            <v>489304</v>
          </cell>
          <cell r="B1359">
            <v>1015</v>
          </cell>
          <cell r="C1359">
            <v>-1583.63</v>
          </cell>
          <cell r="D1359" t="str">
            <v>250</v>
          </cell>
          <cell r="E1359" t="str">
            <v>416</v>
          </cell>
          <cell r="F1359">
            <v>-2783</v>
          </cell>
          <cell r="G1359">
            <v>2</v>
          </cell>
          <cell r="H1359" t="str">
            <v>2006-02-28</v>
          </cell>
        </row>
        <row r="1360">
          <cell r="A1360">
            <v>489304</v>
          </cell>
          <cell r="B1360">
            <v>1015</v>
          </cell>
          <cell r="C1360">
            <v>-1903.51</v>
          </cell>
          <cell r="D1360" t="str">
            <v>250</v>
          </cell>
          <cell r="E1360" t="str">
            <v>416</v>
          </cell>
          <cell r="F1360">
            <v>-3600</v>
          </cell>
          <cell r="G1360">
            <v>2</v>
          </cell>
          <cell r="H1360" t="str">
            <v>2006-02-28</v>
          </cell>
        </row>
        <row r="1361">
          <cell r="A1361">
            <v>489300</v>
          </cell>
          <cell r="B1361">
            <v>1015</v>
          </cell>
          <cell r="C1361">
            <v>0</v>
          </cell>
          <cell r="D1361" t="str">
            <v>250</v>
          </cell>
          <cell r="E1361" t="str">
            <v>458</v>
          </cell>
          <cell r="F1361">
            <v>0</v>
          </cell>
          <cell r="G1361">
            <v>2</v>
          </cell>
          <cell r="H1361" t="str">
            <v>2006-02-28</v>
          </cell>
        </row>
        <row r="1362">
          <cell r="A1362">
            <v>489300</v>
          </cell>
          <cell r="B1362">
            <v>1015</v>
          </cell>
          <cell r="C1362">
            <v>4356.42</v>
          </cell>
          <cell r="D1362" t="str">
            <v>250</v>
          </cell>
          <cell r="E1362" t="str">
            <v>458</v>
          </cell>
          <cell r="F1362">
            <v>34272</v>
          </cell>
          <cell r="G1362">
            <v>2</v>
          </cell>
          <cell r="H1362" t="str">
            <v>2006-02-28</v>
          </cell>
        </row>
        <row r="1363">
          <cell r="A1363">
            <v>489300</v>
          </cell>
          <cell r="B1363">
            <v>1015</v>
          </cell>
          <cell r="C1363">
            <v>-3393.7</v>
          </cell>
          <cell r="D1363" t="str">
            <v>250</v>
          </cell>
          <cell r="E1363" t="str">
            <v>458</v>
          </cell>
          <cell r="F1363">
            <v>-22172</v>
          </cell>
          <cell r="G1363">
            <v>2</v>
          </cell>
          <cell r="H1363" t="str">
            <v>2006-02-28</v>
          </cell>
        </row>
        <row r="1364">
          <cell r="A1364">
            <v>489300</v>
          </cell>
          <cell r="B1364">
            <v>1015</v>
          </cell>
          <cell r="C1364">
            <v>-647.79</v>
          </cell>
          <cell r="D1364" t="str">
            <v>250</v>
          </cell>
          <cell r="E1364" t="str">
            <v>458</v>
          </cell>
          <cell r="F1364">
            <v>0</v>
          </cell>
          <cell r="G1364">
            <v>2</v>
          </cell>
          <cell r="H1364" t="str">
            <v>2006-02-28</v>
          </cell>
        </row>
        <row r="1365">
          <cell r="A1365">
            <v>489300</v>
          </cell>
          <cell r="B1365">
            <v>1015</v>
          </cell>
          <cell r="C1365">
            <v>-1332.8</v>
          </cell>
          <cell r="D1365" t="str">
            <v>250</v>
          </cell>
          <cell r="E1365" t="str">
            <v>458</v>
          </cell>
          <cell r="F1365">
            <v>-20825</v>
          </cell>
          <cell r="G1365">
            <v>2</v>
          </cell>
          <cell r="H1365" t="str">
            <v>2006-02-28</v>
          </cell>
        </row>
        <row r="1366">
          <cell r="A1366">
            <v>489300</v>
          </cell>
          <cell r="B1366">
            <v>1015</v>
          </cell>
          <cell r="C1366">
            <v>-3023.62</v>
          </cell>
          <cell r="D1366" t="str">
            <v>250</v>
          </cell>
          <cell r="E1366" t="str">
            <v>458</v>
          </cell>
          <cell r="F1366">
            <v>-13447</v>
          </cell>
          <cell r="G1366">
            <v>2</v>
          </cell>
          <cell r="H1366" t="str">
            <v>2006-02-28</v>
          </cell>
        </row>
        <row r="1367">
          <cell r="A1367">
            <v>489304</v>
          </cell>
          <cell r="B1367">
            <v>1015</v>
          </cell>
          <cell r="C1367">
            <v>0</v>
          </cell>
          <cell r="D1367" t="str">
            <v>250</v>
          </cell>
          <cell r="E1367" t="str">
            <v>458</v>
          </cell>
          <cell r="F1367">
            <v>0</v>
          </cell>
          <cell r="G1367">
            <v>2</v>
          </cell>
          <cell r="H1367" t="str">
            <v>2006-02-28</v>
          </cell>
        </row>
        <row r="1368">
          <cell r="A1368">
            <v>489304</v>
          </cell>
          <cell r="B1368">
            <v>1015</v>
          </cell>
          <cell r="C1368">
            <v>1559.9</v>
          </cell>
          <cell r="D1368" t="str">
            <v>250</v>
          </cell>
          <cell r="E1368" t="str">
            <v>458</v>
          </cell>
          <cell r="F1368">
            <v>4863</v>
          </cell>
          <cell r="G1368">
            <v>2</v>
          </cell>
          <cell r="H1368" t="str">
            <v>2006-02-28</v>
          </cell>
        </row>
        <row r="1369">
          <cell r="A1369">
            <v>489304</v>
          </cell>
          <cell r="B1369">
            <v>1015</v>
          </cell>
          <cell r="C1369">
            <v>-1368.5</v>
          </cell>
          <cell r="D1369" t="str">
            <v>250</v>
          </cell>
          <cell r="E1369" t="str">
            <v>458</v>
          </cell>
          <cell r="F1369">
            <v>-4225</v>
          </cell>
          <cell r="G1369">
            <v>2</v>
          </cell>
          <cell r="H1369" t="str">
            <v>2006-02-28</v>
          </cell>
        </row>
        <row r="1370">
          <cell r="A1370">
            <v>489304</v>
          </cell>
          <cell r="B1370">
            <v>1015</v>
          </cell>
          <cell r="C1370">
            <v>-1559.9</v>
          </cell>
          <cell r="D1370" t="str">
            <v>250</v>
          </cell>
          <cell r="E1370" t="str">
            <v>458</v>
          </cell>
          <cell r="F1370">
            <v>-4863</v>
          </cell>
          <cell r="G1370">
            <v>2</v>
          </cell>
          <cell r="H1370" t="str">
            <v>2006-02-28</v>
          </cell>
        </row>
        <row r="1371">
          <cell r="A1371">
            <v>489300</v>
          </cell>
          <cell r="B1371">
            <v>1015</v>
          </cell>
          <cell r="C1371">
            <v>0</v>
          </cell>
          <cell r="D1371" t="str">
            <v>250</v>
          </cell>
          <cell r="E1371" t="str">
            <v>459</v>
          </cell>
          <cell r="F1371">
            <v>0</v>
          </cell>
          <cell r="G1371">
            <v>2</v>
          </cell>
          <cell r="H1371" t="str">
            <v>2006-02-28</v>
          </cell>
        </row>
        <row r="1372">
          <cell r="A1372">
            <v>489300</v>
          </cell>
          <cell r="B1372">
            <v>1015</v>
          </cell>
          <cell r="C1372">
            <v>2047.51</v>
          </cell>
          <cell r="D1372" t="str">
            <v>250</v>
          </cell>
          <cell r="E1372" t="str">
            <v>459</v>
          </cell>
          <cell r="F1372">
            <v>7900</v>
          </cell>
          <cell r="G1372">
            <v>2</v>
          </cell>
          <cell r="H1372" t="str">
            <v>2006-02-28</v>
          </cell>
        </row>
        <row r="1373">
          <cell r="A1373">
            <v>489300</v>
          </cell>
          <cell r="B1373">
            <v>1015</v>
          </cell>
          <cell r="C1373">
            <v>-2016.61</v>
          </cell>
          <cell r="D1373" t="str">
            <v>250</v>
          </cell>
          <cell r="E1373" t="str">
            <v>459</v>
          </cell>
          <cell r="F1373">
            <v>-7627</v>
          </cell>
          <cell r="G1373">
            <v>2</v>
          </cell>
          <cell r="H1373" t="str">
            <v>2006-02-28</v>
          </cell>
        </row>
        <row r="1374">
          <cell r="A1374">
            <v>489300</v>
          </cell>
          <cell r="B1374">
            <v>1015</v>
          </cell>
          <cell r="C1374">
            <v>-2047.51</v>
          </cell>
          <cell r="D1374" t="str">
            <v>250</v>
          </cell>
          <cell r="E1374" t="str">
            <v>459</v>
          </cell>
          <cell r="F1374">
            <v>-7900</v>
          </cell>
          <cell r="G1374">
            <v>2</v>
          </cell>
          <cell r="H1374" t="str">
            <v>2006-02-28</v>
          </cell>
        </row>
        <row r="1375">
          <cell r="A1375">
            <v>489304</v>
          </cell>
          <cell r="B1375">
            <v>1015</v>
          </cell>
          <cell r="C1375">
            <v>0</v>
          </cell>
          <cell r="D1375" t="str">
            <v>250</v>
          </cell>
          <cell r="E1375" t="str">
            <v>459</v>
          </cell>
          <cell r="F1375">
            <v>0</v>
          </cell>
          <cell r="G1375">
            <v>2</v>
          </cell>
          <cell r="H1375" t="str">
            <v>2006-02-28</v>
          </cell>
        </row>
        <row r="1376">
          <cell r="A1376">
            <v>489304</v>
          </cell>
          <cell r="B1376">
            <v>1015</v>
          </cell>
          <cell r="C1376">
            <v>0</v>
          </cell>
          <cell r="D1376" t="str">
            <v>250</v>
          </cell>
          <cell r="E1376" t="str">
            <v>459</v>
          </cell>
          <cell r="F1376">
            <v>0</v>
          </cell>
          <cell r="G1376">
            <v>2</v>
          </cell>
          <cell r="H1376" t="str">
            <v>2006-02-28</v>
          </cell>
        </row>
        <row r="1377">
          <cell r="A1377">
            <v>489304</v>
          </cell>
          <cell r="B1377">
            <v>1015</v>
          </cell>
          <cell r="C1377">
            <v>0</v>
          </cell>
          <cell r="D1377" t="str">
            <v>250</v>
          </cell>
          <cell r="E1377" t="str">
            <v>459</v>
          </cell>
          <cell r="F1377">
            <v>0</v>
          </cell>
          <cell r="G1377">
            <v>2</v>
          </cell>
          <cell r="H1377" t="str">
            <v>2006-02-28</v>
          </cell>
        </row>
        <row r="1378">
          <cell r="A1378">
            <v>480000</v>
          </cell>
          <cell r="B1378">
            <v>1015</v>
          </cell>
          <cell r="C1378">
            <v>-0.01</v>
          </cell>
          <cell r="D1378" t="str">
            <v>205</v>
          </cell>
          <cell r="E1378" t="str">
            <v>407</v>
          </cell>
          <cell r="F1378">
            <v>0</v>
          </cell>
          <cell r="G1378">
            <v>2</v>
          </cell>
          <cell r="H1378" t="str">
            <v>2006-02-28</v>
          </cell>
        </row>
        <row r="1379">
          <cell r="A1379">
            <v>480000</v>
          </cell>
          <cell r="B1379">
            <v>1015</v>
          </cell>
          <cell r="C1379">
            <v>0.21</v>
          </cell>
          <cell r="D1379" t="str">
            <v>205</v>
          </cell>
          <cell r="E1379" t="str">
            <v>407</v>
          </cell>
          <cell r="F1379">
            <v>0</v>
          </cell>
          <cell r="G1379">
            <v>2</v>
          </cell>
          <cell r="H1379" t="str">
            <v>2006-02-28</v>
          </cell>
        </row>
        <row r="1380">
          <cell r="A1380">
            <v>480000</v>
          </cell>
          <cell r="B1380">
            <v>1015</v>
          </cell>
          <cell r="C1380">
            <v>-100170.47</v>
          </cell>
          <cell r="D1380" t="str">
            <v>205</v>
          </cell>
          <cell r="E1380" t="str">
            <v>407</v>
          </cell>
          <cell r="F1380">
            <v>0</v>
          </cell>
          <cell r="G1380">
            <v>2</v>
          </cell>
          <cell r="H1380" t="str">
            <v>2006-02-28</v>
          </cell>
        </row>
        <row r="1381">
          <cell r="A1381">
            <v>480000</v>
          </cell>
          <cell r="B1381">
            <v>1015</v>
          </cell>
          <cell r="C1381">
            <v>-116273.9</v>
          </cell>
          <cell r="D1381" t="str">
            <v>205</v>
          </cell>
          <cell r="E1381" t="str">
            <v>407</v>
          </cell>
          <cell r="F1381">
            <v>0</v>
          </cell>
          <cell r="G1381">
            <v>2</v>
          </cell>
          <cell r="H1381" t="str">
            <v>2006-02-28</v>
          </cell>
        </row>
        <row r="1382">
          <cell r="A1382">
            <v>480000</v>
          </cell>
          <cell r="B1382">
            <v>1015</v>
          </cell>
          <cell r="C1382">
            <v>-141011.88</v>
          </cell>
          <cell r="D1382" t="str">
            <v>205</v>
          </cell>
          <cell r="E1382" t="str">
            <v>407</v>
          </cell>
          <cell r="F1382">
            <v>0</v>
          </cell>
          <cell r="G1382">
            <v>2</v>
          </cell>
          <cell r="H1382" t="str">
            <v>2006-02-28</v>
          </cell>
        </row>
        <row r="1383">
          <cell r="A1383">
            <v>480000</v>
          </cell>
          <cell r="B1383">
            <v>1015</v>
          </cell>
          <cell r="C1383">
            <v>-329500.96000000002</v>
          </cell>
          <cell r="D1383" t="str">
            <v>205</v>
          </cell>
          <cell r="E1383" t="str">
            <v>407</v>
          </cell>
          <cell r="F1383">
            <v>0</v>
          </cell>
          <cell r="G1383">
            <v>2</v>
          </cell>
          <cell r="H1383" t="str">
            <v>2006-02-28</v>
          </cell>
        </row>
        <row r="1384">
          <cell r="A1384">
            <v>480000</v>
          </cell>
          <cell r="B1384">
            <v>1015</v>
          </cell>
          <cell r="C1384">
            <v>-202621.54</v>
          </cell>
          <cell r="D1384" t="str">
            <v>205</v>
          </cell>
          <cell r="E1384" t="str">
            <v>407</v>
          </cell>
          <cell r="F1384">
            <v>0</v>
          </cell>
          <cell r="G1384">
            <v>2</v>
          </cell>
          <cell r="H1384" t="str">
            <v>2006-02-28</v>
          </cell>
        </row>
        <row r="1385">
          <cell r="A1385">
            <v>480000</v>
          </cell>
          <cell r="B1385">
            <v>1015</v>
          </cell>
          <cell r="C1385">
            <v>-105827.47</v>
          </cell>
          <cell r="D1385" t="str">
            <v>205</v>
          </cell>
          <cell r="E1385" t="str">
            <v>407</v>
          </cell>
          <cell r="F1385">
            <v>0</v>
          </cell>
          <cell r="G1385">
            <v>2</v>
          </cell>
          <cell r="H1385" t="str">
            <v>2006-02-28</v>
          </cell>
        </row>
        <row r="1386">
          <cell r="A1386">
            <v>480000</v>
          </cell>
          <cell r="B1386">
            <v>1015</v>
          </cell>
          <cell r="C1386">
            <v>-144656.48000000001</v>
          </cell>
          <cell r="D1386" t="str">
            <v>205</v>
          </cell>
          <cell r="E1386" t="str">
            <v>407</v>
          </cell>
          <cell r="F1386">
            <v>0</v>
          </cell>
          <cell r="G1386">
            <v>2</v>
          </cell>
          <cell r="H1386" t="str">
            <v>2006-02-28</v>
          </cell>
        </row>
        <row r="1387">
          <cell r="A1387">
            <v>480000</v>
          </cell>
          <cell r="B1387">
            <v>1015</v>
          </cell>
          <cell r="C1387">
            <v>-136434.41</v>
          </cell>
          <cell r="D1387" t="str">
            <v>205</v>
          </cell>
          <cell r="E1387" t="str">
            <v>407</v>
          </cell>
          <cell r="F1387">
            <v>0</v>
          </cell>
          <cell r="G1387">
            <v>2</v>
          </cell>
          <cell r="H1387" t="str">
            <v>2006-02-28</v>
          </cell>
        </row>
        <row r="1388">
          <cell r="A1388">
            <v>480000</v>
          </cell>
          <cell r="B1388">
            <v>1015</v>
          </cell>
          <cell r="C1388">
            <v>-57393.38</v>
          </cell>
          <cell r="D1388" t="str">
            <v>205</v>
          </cell>
          <cell r="E1388" t="str">
            <v>407</v>
          </cell>
          <cell r="F1388">
            <v>0</v>
          </cell>
          <cell r="G1388">
            <v>2</v>
          </cell>
          <cell r="H1388" t="str">
            <v>2006-02-28</v>
          </cell>
        </row>
        <row r="1389">
          <cell r="A1389">
            <v>480000</v>
          </cell>
          <cell r="B1389">
            <v>1015</v>
          </cell>
          <cell r="C1389">
            <v>-22052.71</v>
          </cell>
          <cell r="D1389" t="str">
            <v>205</v>
          </cell>
          <cell r="E1389" t="str">
            <v>407</v>
          </cell>
          <cell r="F1389">
            <v>0</v>
          </cell>
          <cell r="G1389">
            <v>2</v>
          </cell>
          <cell r="H1389" t="str">
            <v>2006-02-28</v>
          </cell>
        </row>
        <row r="1390">
          <cell r="A1390">
            <v>480000</v>
          </cell>
          <cell r="B1390">
            <v>1015</v>
          </cell>
          <cell r="C1390">
            <v>63071.12</v>
          </cell>
          <cell r="D1390" t="str">
            <v>205</v>
          </cell>
          <cell r="E1390" t="str">
            <v>407</v>
          </cell>
          <cell r="F1390">
            <v>0</v>
          </cell>
          <cell r="G1390">
            <v>2</v>
          </cell>
          <cell r="H1390" t="str">
            <v>2006-02-28</v>
          </cell>
        </row>
        <row r="1391">
          <cell r="A1391">
            <v>480000</v>
          </cell>
          <cell r="B1391">
            <v>1015</v>
          </cell>
          <cell r="C1391">
            <v>65255.77</v>
          </cell>
          <cell r="D1391" t="str">
            <v>205</v>
          </cell>
          <cell r="E1391" t="str">
            <v>407</v>
          </cell>
          <cell r="F1391">
            <v>0</v>
          </cell>
          <cell r="G1391">
            <v>2</v>
          </cell>
          <cell r="H1391" t="str">
            <v>2006-02-28</v>
          </cell>
        </row>
        <row r="1392">
          <cell r="A1392">
            <v>480000</v>
          </cell>
          <cell r="B1392">
            <v>1015</v>
          </cell>
          <cell r="C1392">
            <v>1498.18</v>
          </cell>
          <cell r="D1392" t="str">
            <v>205</v>
          </cell>
          <cell r="E1392" t="str">
            <v>407</v>
          </cell>
          <cell r="F1392">
            <v>0</v>
          </cell>
          <cell r="G1392">
            <v>2</v>
          </cell>
          <cell r="H1392" t="str">
            <v>2006-02-28</v>
          </cell>
        </row>
        <row r="1393">
          <cell r="A1393">
            <v>480000</v>
          </cell>
          <cell r="B1393">
            <v>1015</v>
          </cell>
          <cell r="C1393">
            <v>1044.8</v>
          </cell>
          <cell r="D1393" t="str">
            <v>205</v>
          </cell>
          <cell r="E1393" t="str">
            <v>407</v>
          </cell>
          <cell r="F1393">
            <v>0</v>
          </cell>
          <cell r="G1393">
            <v>2</v>
          </cell>
          <cell r="H1393" t="str">
            <v>2006-02-28</v>
          </cell>
        </row>
        <row r="1394">
          <cell r="A1394">
            <v>480001</v>
          </cell>
          <cell r="B1394">
            <v>1015</v>
          </cell>
          <cell r="C1394">
            <v>2216865.02</v>
          </cell>
          <cell r="D1394" t="str">
            <v>205</v>
          </cell>
          <cell r="E1394" t="str">
            <v>407</v>
          </cell>
          <cell r="F1394">
            <v>0</v>
          </cell>
          <cell r="G1394">
            <v>2</v>
          </cell>
          <cell r="H1394" t="str">
            <v>2006-02-28</v>
          </cell>
        </row>
        <row r="1395">
          <cell r="A1395">
            <v>481004</v>
          </cell>
          <cell r="B1395">
            <v>1015</v>
          </cell>
          <cell r="C1395">
            <v>-12277.97</v>
          </cell>
          <cell r="D1395" t="str">
            <v>205</v>
          </cell>
          <cell r="E1395" t="str">
            <v>407</v>
          </cell>
          <cell r="F1395">
            <v>0</v>
          </cell>
          <cell r="G1395">
            <v>2</v>
          </cell>
          <cell r="H1395" t="str">
            <v>2006-02-28</v>
          </cell>
        </row>
        <row r="1396">
          <cell r="A1396">
            <v>481004</v>
          </cell>
          <cell r="B1396">
            <v>1015</v>
          </cell>
          <cell r="C1396">
            <v>-23628.85</v>
          </cell>
          <cell r="D1396" t="str">
            <v>205</v>
          </cell>
          <cell r="E1396" t="str">
            <v>407</v>
          </cell>
          <cell r="F1396">
            <v>0</v>
          </cell>
          <cell r="G1396">
            <v>2</v>
          </cell>
          <cell r="H1396" t="str">
            <v>2006-02-28</v>
          </cell>
        </row>
        <row r="1397">
          <cell r="A1397">
            <v>481004</v>
          </cell>
          <cell r="B1397">
            <v>1015</v>
          </cell>
          <cell r="C1397">
            <v>-20500.89</v>
          </cell>
          <cell r="D1397" t="str">
            <v>205</v>
          </cell>
          <cell r="E1397" t="str">
            <v>407</v>
          </cell>
          <cell r="F1397">
            <v>0</v>
          </cell>
          <cell r="G1397">
            <v>2</v>
          </cell>
          <cell r="H1397" t="str">
            <v>2006-02-28</v>
          </cell>
        </row>
        <row r="1398">
          <cell r="A1398">
            <v>481004</v>
          </cell>
          <cell r="B1398">
            <v>1015</v>
          </cell>
          <cell r="C1398">
            <v>-92492.4</v>
          </cell>
          <cell r="D1398" t="str">
            <v>205</v>
          </cell>
          <cell r="E1398" t="str">
            <v>407</v>
          </cell>
          <cell r="F1398">
            <v>0</v>
          </cell>
          <cell r="G1398">
            <v>2</v>
          </cell>
          <cell r="H1398" t="str">
            <v>2006-02-28</v>
          </cell>
        </row>
        <row r="1399">
          <cell r="A1399">
            <v>481004</v>
          </cell>
          <cell r="B1399">
            <v>1015</v>
          </cell>
          <cell r="C1399">
            <v>-77581.279999999999</v>
          </cell>
          <cell r="D1399" t="str">
            <v>205</v>
          </cell>
          <cell r="E1399" t="str">
            <v>407</v>
          </cell>
          <cell r="F1399">
            <v>0</v>
          </cell>
          <cell r="G1399">
            <v>2</v>
          </cell>
          <cell r="H1399" t="str">
            <v>2006-02-28</v>
          </cell>
        </row>
        <row r="1400">
          <cell r="A1400">
            <v>481004</v>
          </cell>
          <cell r="B1400">
            <v>1015</v>
          </cell>
          <cell r="C1400">
            <v>-21604.66</v>
          </cell>
          <cell r="D1400" t="str">
            <v>205</v>
          </cell>
          <cell r="E1400" t="str">
            <v>407</v>
          </cell>
          <cell r="F1400">
            <v>0</v>
          </cell>
          <cell r="G1400">
            <v>2</v>
          </cell>
          <cell r="H1400" t="str">
            <v>2006-02-28</v>
          </cell>
        </row>
        <row r="1401">
          <cell r="A1401">
            <v>481004</v>
          </cell>
          <cell r="B1401">
            <v>1015</v>
          </cell>
          <cell r="C1401">
            <v>-24713.03</v>
          </cell>
          <cell r="D1401" t="str">
            <v>205</v>
          </cell>
          <cell r="E1401" t="str">
            <v>407</v>
          </cell>
          <cell r="F1401">
            <v>0</v>
          </cell>
          <cell r="G1401">
            <v>2</v>
          </cell>
          <cell r="H1401" t="str">
            <v>2006-02-28</v>
          </cell>
        </row>
        <row r="1402">
          <cell r="A1402">
            <v>481004</v>
          </cell>
          <cell r="B1402">
            <v>1015</v>
          </cell>
          <cell r="C1402">
            <v>-30844.58</v>
          </cell>
          <cell r="D1402" t="str">
            <v>205</v>
          </cell>
          <cell r="E1402" t="str">
            <v>407</v>
          </cell>
          <cell r="F1402">
            <v>0</v>
          </cell>
          <cell r="G1402">
            <v>2</v>
          </cell>
          <cell r="H1402" t="str">
            <v>2006-02-28</v>
          </cell>
        </row>
        <row r="1403">
          <cell r="A1403">
            <v>481004</v>
          </cell>
          <cell r="B1403">
            <v>1015</v>
          </cell>
          <cell r="C1403">
            <v>-11200.66</v>
          </cell>
          <cell r="D1403" t="str">
            <v>205</v>
          </cell>
          <cell r="E1403" t="str">
            <v>407</v>
          </cell>
          <cell r="F1403">
            <v>0</v>
          </cell>
          <cell r="G1403">
            <v>2</v>
          </cell>
          <cell r="H1403" t="str">
            <v>2006-02-28</v>
          </cell>
        </row>
        <row r="1404">
          <cell r="A1404">
            <v>481004</v>
          </cell>
          <cell r="B1404">
            <v>1015</v>
          </cell>
          <cell r="C1404">
            <v>-6749.21</v>
          </cell>
          <cell r="D1404" t="str">
            <v>205</v>
          </cell>
          <cell r="E1404" t="str">
            <v>407</v>
          </cell>
          <cell r="F1404">
            <v>0</v>
          </cell>
          <cell r="G1404">
            <v>2</v>
          </cell>
          <cell r="H1404" t="str">
            <v>2006-02-28</v>
          </cell>
        </row>
        <row r="1405">
          <cell r="A1405">
            <v>481004</v>
          </cell>
          <cell r="B1405">
            <v>1015</v>
          </cell>
          <cell r="C1405">
            <v>11769.67</v>
          </cell>
          <cell r="D1405" t="str">
            <v>205</v>
          </cell>
          <cell r="E1405" t="str">
            <v>407</v>
          </cell>
          <cell r="F1405">
            <v>0</v>
          </cell>
          <cell r="G1405">
            <v>2</v>
          </cell>
          <cell r="H1405" t="str">
            <v>2006-02-28</v>
          </cell>
        </row>
        <row r="1406">
          <cell r="A1406">
            <v>481004</v>
          </cell>
          <cell r="B1406">
            <v>1015</v>
          </cell>
          <cell r="C1406">
            <v>13980.12</v>
          </cell>
          <cell r="D1406" t="str">
            <v>205</v>
          </cell>
          <cell r="E1406" t="str">
            <v>407</v>
          </cell>
          <cell r="F1406">
            <v>0</v>
          </cell>
          <cell r="G1406">
            <v>2</v>
          </cell>
          <cell r="H1406" t="str">
            <v>2006-02-28</v>
          </cell>
        </row>
        <row r="1407">
          <cell r="A1407">
            <v>481004</v>
          </cell>
          <cell r="B1407">
            <v>1015</v>
          </cell>
          <cell r="C1407">
            <v>524.4</v>
          </cell>
          <cell r="D1407" t="str">
            <v>205</v>
          </cell>
          <cell r="E1407" t="str">
            <v>407</v>
          </cell>
          <cell r="F1407">
            <v>0</v>
          </cell>
          <cell r="G1407">
            <v>2</v>
          </cell>
          <cell r="H1407" t="str">
            <v>2006-02-28</v>
          </cell>
        </row>
        <row r="1408">
          <cell r="A1408">
            <v>481004</v>
          </cell>
          <cell r="B1408">
            <v>1015</v>
          </cell>
          <cell r="C1408">
            <v>271.45</v>
          </cell>
          <cell r="D1408" t="str">
            <v>205</v>
          </cell>
          <cell r="E1408" t="str">
            <v>407</v>
          </cell>
          <cell r="F1408">
            <v>0</v>
          </cell>
          <cell r="G1408">
            <v>2</v>
          </cell>
          <cell r="H1408" t="str">
            <v>2006-02-28</v>
          </cell>
        </row>
        <row r="1409">
          <cell r="A1409">
            <v>480000</v>
          </cell>
          <cell r="B1409">
            <v>1015</v>
          </cell>
          <cell r="C1409">
            <v>-56.82</v>
          </cell>
          <cell r="D1409" t="str">
            <v>205</v>
          </cell>
          <cell r="E1409" t="str">
            <v>408</v>
          </cell>
          <cell r="F1409">
            <v>0</v>
          </cell>
          <cell r="G1409">
            <v>2</v>
          </cell>
          <cell r="H1409" t="str">
            <v>2006-02-28</v>
          </cell>
        </row>
        <row r="1410">
          <cell r="A1410">
            <v>480000</v>
          </cell>
          <cell r="B1410">
            <v>1015</v>
          </cell>
          <cell r="C1410">
            <v>-17.5</v>
          </cell>
          <cell r="D1410" t="str">
            <v>205</v>
          </cell>
          <cell r="E1410" t="str">
            <v>408</v>
          </cell>
          <cell r="F1410">
            <v>0</v>
          </cell>
          <cell r="G1410">
            <v>2</v>
          </cell>
          <cell r="H1410" t="str">
            <v>2006-02-28</v>
          </cell>
        </row>
        <row r="1411">
          <cell r="A1411">
            <v>480000</v>
          </cell>
          <cell r="B1411">
            <v>1015</v>
          </cell>
          <cell r="C1411">
            <v>-29.43</v>
          </cell>
          <cell r="D1411" t="str">
            <v>205</v>
          </cell>
          <cell r="E1411" t="str">
            <v>408</v>
          </cell>
          <cell r="F1411">
            <v>0</v>
          </cell>
          <cell r="G1411">
            <v>2</v>
          </cell>
          <cell r="H1411" t="str">
            <v>2006-02-28</v>
          </cell>
        </row>
        <row r="1412">
          <cell r="A1412">
            <v>480000</v>
          </cell>
          <cell r="B1412">
            <v>1015</v>
          </cell>
          <cell r="C1412">
            <v>-6405.69</v>
          </cell>
          <cell r="D1412" t="str">
            <v>205</v>
          </cell>
          <cell r="E1412" t="str">
            <v>408</v>
          </cell>
          <cell r="F1412">
            <v>0</v>
          </cell>
          <cell r="G1412">
            <v>2</v>
          </cell>
          <cell r="H1412" t="str">
            <v>2006-02-28</v>
          </cell>
        </row>
        <row r="1413">
          <cell r="A1413">
            <v>480000</v>
          </cell>
          <cell r="B1413">
            <v>1015</v>
          </cell>
          <cell r="C1413">
            <v>-38.4</v>
          </cell>
          <cell r="D1413" t="str">
            <v>205</v>
          </cell>
          <cell r="E1413" t="str">
            <v>408</v>
          </cell>
          <cell r="F1413">
            <v>0</v>
          </cell>
          <cell r="G1413">
            <v>2</v>
          </cell>
          <cell r="H1413" t="str">
            <v>2006-02-28</v>
          </cell>
        </row>
        <row r="1414">
          <cell r="A1414">
            <v>480000</v>
          </cell>
          <cell r="B1414">
            <v>1015</v>
          </cell>
          <cell r="C1414">
            <v>-19.02</v>
          </cell>
          <cell r="D1414" t="str">
            <v>205</v>
          </cell>
          <cell r="E1414" t="str">
            <v>408</v>
          </cell>
          <cell r="F1414">
            <v>0</v>
          </cell>
          <cell r="G1414">
            <v>2</v>
          </cell>
          <cell r="H1414" t="str">
            <v>2006-02-28</v>
          </cell>
        </row>
        <row r="1415">
          <cell r="A1415">
            <v>480000</v>
          </cell>
          <cell r="B1415">
            <v>1015</v>
          </cell>
          <cell r="C1415">
            <v>-3539.56</v>
          </cell>
          <cell r="D1415" t="str">
            <v>205</v>
          </cell>
          <cell r="E1415" t="str">
            <v>408</v>
          </cell>
          <cell r="F1415">
            <v>0</v>
          </cell>
          <cell r="G1415">
            <v>2</v>
          </cell>
          <cell r="H1415" t="str">
            <v>2006-02-28</v>
          </cell>
        </row>
        <row r="1416">
          <cell r="A1416">
            <v>480000</v>
          </cell>
          <cell r="B1416">
            <v>1015</v>
          </cell>
          <cell r="C1416">
            <v>-7209.03</v>
          </cell>
          <cell r="D1416" t="str">
            <v>205</v>
          </cell>
          <cell r="E1416" t="str">
            <v>408</v>
          </cell>
          <cell r="F1416">
            <v>0</v>
          </cell>
          <cell r="G1416">
            <v>2</v>
          </cell>
          <cell r="H1416" t="str">
            <v>2006-02-28</v>
          </cell>
        </row>
        <row r="1417">
          <cell r="A1417">
            <v>480000</v>
          </cell>
          <cell r="B1417">
            <v>1015</v>
          </cell>
          <cell r="C1417">
            <v>-36.08</v>
          </cell>
          <cell r="D1417" t="str">
            <v>205</v>
          </cell>
          <cell r="E1417" t="str">
            <v>408</v>
          </cell>
          <cell r="F1417">
            <v>0</v>
          </cell>
          <cell r="G1417">
            <v>2</v>
          </cell>
          <cell r="H1417" t="str">
            <v>2006-02-28</v>
          </cell>
        </row>
        <row r="1418">
          <cell r="A1418">
            <v>480000</v>
          </cell>
          <cell r="B1418">
            <v>1015</v>
          </cell>
          <cell r="C1418">
            <v>-13.16</v>
          </cell>
          <cell r="D1418" t="str">
            <v>205</v>
          </cell>
          <cell r="E1418" t="str">
            <v>408</v>
          </cell>
          <cell r="F1418">
            <v>0</v>
          </cell>
          <cell r="G1418">
            <v>2</v>
          </cell>
          <cell r="H1418" t="str">
            <v>2006-02-28</v>
          </cell>
        </row>
        <row r="1419">
          <cell r="A1419">
            <v>480000</v>
          </cell>
          <cell r="B1419">
            <v>1015</v>
          </cell>
          <cell r="C1419">
            <v>-20.16</v>
          </cell>
          <cell r="D1419" t="str">
            <v>205</v>
          </cell>
          <cell r="E1419" t="str">
            <v>408</v>
          </cell>
          <cell r="F1419">
            <v>0</v>
          </cell>
          <cell r="G1419">
            <v>2</v>
          </cell>
          <cell r="H1419" t="str">
            <v>2006-02-28</v>
          </cell>
        </row>
        <row r="1420">
          <cell r="A1420">
            <v>480000</v>
          </cell>
          <cell r="B1420">
            <v>1015</v>
          </cell>
          <cell r="C1420">
            <v>-335.14</v>
          </cell>
          <cell r="D1420" t="str">
            <v>205</v>
          </cell>
          <cell r="E1420" t="str">
            <v>408</v>
          </cell>
          <cell r="F1420">
            <v>0</v>
          </cell>
          <cell r="G1420">
            <v>2</v>
          </cell>
          <cell r="H1420" t="str">
            <v>2006-02-28</v>
          </cell>
        </row>
        <row r="1421">
          <cell r="A1421">
            <v>480000</v>
          </cell>
          <cell r="B1421">
            <v>1015</v>
          </cell>
          <cell r="C1421">
            <v>-4.54</v>
          </cell>
          <cell r="D1421" t="str">
            <v>205</v>
          </cell>
          <cell r="E1421" t="str">
            <v>408</v>
          </cell>
          <cell r="F1421">
            <v>0</v>
          </cell>
          <cell r="G1421">
            <v>2</v>
          </cell>
          <cell r="H1421" t="str">
            <v>2006-02-28</v>
          </cell>
        </row>
        <row r="1422">
          <cell r="A1422">
            <v>480000</v>
          </cell>
          <cell r="B1422">
            <v>1015</v>
          </cell>
          <cell r="C1422">
            <v>1.93</v>
          </cell>
          <cell r="D1422" t="str">
            <v>205</v>
          </cell>
          <cell r="E1422" t="str">
            <v>408</v>
          </cell>
          <cell r="F1422">
            <v>0</v>
          </cell>
          <cell r="G1422">
            <v>2</v>
          </cell>
          <cell r="H1422" t="str">
            <v>2006-02-28</v>
          </cell>
        </row>
        <row r="1423">
          <cell r="A1423">
            <v>480001</v>
          </cell>
          <cell r="B1423">
            <v>1015</v>
          </cell>
          <cell r="C1423">
            <v>14483.28</v>
          </cell>
          <cell r="D1423" t="str">
            <v>205</v>
          </cell>
          <cell r="E1423" t="str">
            <v>408</v>
          </cell>
          <cell r="F1423">
            <v>0</v>
          </cell>
          <cell r="G1423">
            <v>2</v>
          </cell>
          <cell r="H1423" t="str">
            <v>2006-02-28</v>
          </cell>
        </row>
        <row r="1424">
          <cell r="A1424">
            <v>481004</v>
          </cell>
          <cell r="B1424">
            <v>1015</v>
          </cell>
          <cell r="C1424">
            <v>3.34</v>
          </cell>
          <cell r="D1424" t="str">
            <v>205</v>
          </cell>
          <cell r="E1424" t="str">
            <v>408</v>
          </cell>
          <cell r="F1424">
            <v>0</v>
          </cell>
          <cell r="G1424">
            <v>2</v>
          </cell>
          <cell r="H1424" t="str">
            <v>2006-02-28</v>
          </cell>
        </row>
        <row r="1425">
          <cell r="A1425">
            <v>481004</v>
          </cell>
          <cell r="B1425">
            <v>1015</v>
          </cell>
          <cell r="C1425">
            <v>-913.19</v>
          </cell>
          <cell r="D1425" t="str">
            <v>205</v>
          </cell>
          <cell r="E1425" t="str">
            <v>408</v>
          </cell>
          <cell r="F1425">
            <v>0</v>
          </cell>
          <cell r="G1425">
            <v>2</v>
          </cell>
          <cell r="H1425" t="str">
            <v>2006-02-28</v>
          </cell>
        </row>
        <row r="1426">
          <cell r="A1426">
            <v>481004</v>
          </cell>
          <cell r="B1426">
            <v>1015</v>
          </cell>
          <cell r="C1426">
            <v>-30.27</v>
          </cell>
          <cell r="D1426" t="str">
            <v>205</v>
          </cell>
          <cell r="E1426" t="str">
            <v>408</v>
          </cell>
          <cell r="F1426">
            <v>0</v>
          </cell>
          <cell r="G1426">
            <v>2</v>
          </cell>
          <cell r="H1426" t="str">
            <v>2006-02-28</v>
          </cell>
        </row>
        <row r="1427">
          <cell r="A1427">
            <v>481004</v>
          </cell>
          <cell r="B1427">
            <v>1015</v>
          </cell>
          <cell r="C1427">
            <v>-2060.11</v>
          </cell>
          <cell r="D1427" t="str">
            <v>205</v>
          </cell>
          <cell r="E1427" t="str">
            <v>408</v>
          </cell>
          <cell r="F1427">
            <v>0</v>
          </cell>
          <cell r="G1427">
            <v>2</v>
          </cell>
          <cell r="H1427" t="str">
            <v>2006-02-28</v>
          </cell>
        </row>
        <row r="1428">
          <cell r="A1428">
            <v>481004</v>
          </cell>
          <cell r="B1428">
            <v>1015</v>
          </cell>
          <cell r="C1428">
            <v>-4417.96</v>
          </cell>
          <cell r="D1428" t="str">
            <v>205</v>
          </cell>
          <cell r="E1428" t="str">
            <v>408</v>
          </cell>
          <cell r="F1428">
            <v>0</v>
          </cell>
          <cell r="G1428">
            <v>2</v>
          </cell>
          <cell r="H1428" t="str">
            <v>2006-02-28</v>
          </cell>
        </row>
        <row r="1429">
          <cell r="A1429">
            <v>481004</v>
          </cell>
          <cell r="B1429">
            <v>1015</v>
          </cell>
          <cell r="C1429">
            <v>-17.68</v>
          </cell>
          <cell r="D1429" t="str">
            <v>205</v>
          </cell>
          <cell r="E1429" t="str">
            <v>408</v>
          </cell>
          <cell r="F1429">
            <v>0</v>
          </cell>
          <cell r="G1429">
            <v>2</v>
          </cell>
          <cell r="H1429" t="str">
            <v>2006-02-28</v>
          </cell>
        </row>
        <row r="1430">
          <cell r="A1430">
            <v>481004</v>
          </cell>
          <cell r="B1430">
            <v>1015</v>
          </cell>
          <cell r="C1430">
            <v>-26.6</v>
          </cell>
          <cell r="D1430" t="str">
            <v>205</v>
          </cell>
          <cell r="E1430" t="str">
            <v>408</v>
          </cell>
          <cell r="F1430">
            <v>0</v>
          </cell>
          <cell r="G1430">
            <v>2</v>
          </cell>
          <cell r="H1430" t="str">
            <v>2006-02-28</v>
          </cell>
        </row>
        <row r="1431">
          <cell r="A1431">
            <v>481004</v>
          </cell>
          <cell r="B1431">
            <v>1015</v>
          </cell>
          <cell r="C1431">
            <v>0.01</v>
          </cell>
          <cell r="D1431" t="str">
            <v>205</v>
          </cell>
          <cell r="E1431" t="str">
            <v>408</v>
          </cell>
          <cell r="F1431">
            <v>0</v>
          </cell>
          <cell r="G1431">
            <v>2</v>
          </cell>
          <cell r="H1431" t="str">
            <v>2006-02-28</v>
          </cell>
        </row>
        <row r="1432">
          <cell r="A1432">
            <v>481004</v>
          </cell>
          <cell r="B1432">
            <v>1015</v>
          </cell>
          <cell r="C1432">
            <v>-50.91</v>
          </cell>
          <cell r="D1432" t="str">
            <v>205</v>
          </cell>
          <cell r="E1432" t="str">
            <v>408</v>
          </cell>
          <cell r="F1432">
            <v>0</v>
          </cell>
          <cell r="G1432">
            <v>2</v>
          </cell>
          <cell r="H1432" t="str">
            <v>2006-02-28</v>
          </cell>
        </row>
        <row r="1433">
          <cell r="A1433">
            <v>481004</v>
          </cell>
          <cell r="B1433">
            <v>1015</v>
          </cell>
          <cell r="C1433">
            <v>-19.309999999999999</v>
          </cell>
          <cell r="D1433" t="str">
            <v>205</v>
          </cell>
          <cell r="E1433" t="str">
            <v>408</v>
          </cell>
          <cell r="F1433">
            <v>0</v>
          </cell>
          <cell r="G1433">
            <v>2</v>
          </cell>
          <cell r="H1433" t="str">
            <v>2006-02-28</v>
          </cell>
        </row>
        <row r="1434">
          <cell r="A1434">
            <v>480000</v>
          </cell>
          <cell r="B1434">
            <v>1015</v>
          </cell>
          <cell r="C1434">
            <v>-6330.82</v>
          </cell>
          <cell r="D1434" t="str">
            <v>205</v>
          </cell>
          <cell r="E1434" t="str">
            <v>453</v>
          </cell>
          <cell r="F1434">
            <v>0</v>
          </cell>
          <cell r="G1434">
            <v>2</v>
          </cell>
          <cell r="H1434" t="str">
            <v>2006-02-28</v>
          </cell>
        </row>
        <row r="1435">
          <cell r="A1435">
            <v>480000</v>
          </cell>
          <cell r="B1435">
            <v>1015</v>
          </cell>
          <cell r="C1435">
            <v>-166.3</v>
          </cell>
          <cell r="D1435" t="str">
            <v>205</v>
          </cell>
          <cell r="E1435" t="str">
            <v>453</v>
          </cell>
          <cell r="F1435">
            <v>0</v>
          </cell>
          <cell r="G1435">
            <v>2</v>
          </cell>
          <cell r="H1435" t="str">
            <v>2006-02-28</v>
          </cell>
        </row>
        <row r="1436">
          <cell r="A1436">
            <v>480000</v>
          </cell>
          <cell r="B1436">
            <v>1015</v>
          </cell>
          <cell r="C1436">
            <v>-9443.73</v>
          </cell>
          <cell r="D1436" t="str">
            <v>205</v>
          </cell>
          <cell r="E1436" t="str">
            <v>453</v>
          </cell>
          <cell r="F1436">
            <v>0</v>
          </cell>
          <cell r="G1436">
            <v>2</v>
          </cell>
          <cell r="H1436" t="str">
            <v>2006-02-28</v>
          </cell>
        </row>
        <row r="1437">
          <cell r="A1437">
            <v>480000</v>
          </cell>
          <cell r="B1437">
            <v>1015</v>
          </cell>
          <cell r="C1437">
            <v>-196.8</v>
          </cell>
          <cell r="D1437" t="str">
            <v>205</v>
          </cell>
          <cell r="E1437" t="str">
            <v>453</v>
          </cell>
          <cell r="F1437">
            <v>0</v>
          </cell>
          <cell r="G1437">
            <v>2</v>
          </cell>
          <cell r="H1437" t="str">
            <v>2006-02-28</v>
          </cell>
        </row>
        <row r="1438">
          <cell r="A1438">
            <v>480000</v>
          </cell>
          <cell r="B1438">
            <v>1015</v>
          </cell>
          <cell r="C1438">
            <v>-14999.62</v>
          </cell>
          <cell r="D1438" t="str">
            <v>205</v>
          </cell>
          <cell r="E1438" t="str">
            <v>453</v>
          </cell>
          <cell r="F1438">
            <v>0</v>
          </cell>
          <cell r="G1438">
            <v>2</v>
          </cell>
          <cell r="H1438" t="str">
            <v>2006-02-28</v>
          </cell>
        </row>
        <row r="1439">
          <cell r="A1439">
            <v>480000</v>
          </cell>
          <cell r="B1439">
            <v>1015</v>
          </cell>
          <cell r="C1439">
            <v>-6110.46</v>
          </cell>
          <cell r="D1439" t="str">
            <v>205</v>
          </cell>
          <cell r="E1439" t="str">
            <v>453</v>
          </cell>
          <cell r="F1439">
            <v>0</v>
          </cell>
          <cell r="G1439">
            <v>2</v>
          </cell>
          <cell r="H1439" t="str">
            <v>2006-02-28</v>
          </cell>
        </row>
        <row r="1440">
          <cell r="A1440">
            <v>480000</v>
          </cell>
          <cell r="B1440">
            <v>1015</v>
          </cell>
          <cell r="C1440">
            <v>-254.61</v>
          </cell>
          <cell r="D1440" t="str">
            <v>205</v>
          </cell>
          <cell r="E1440" t="str">
            <v>453</v>
          </cell>
          <cell r="F1440">
            <v>0</v>
          </cell>
          <cell r="G1440">
            <v>2</v>
          </cell>
          <cell r="H1440" t="str">
            <v>2006-02-28</v>
          </cell>
        </row>
        <row r="1441">
          <cell r="A1441">
            <v>480000</v>
          </cell>
          <cell r="B1441">
            <v>1015</v>
          </cell>
          <cell r="C1441">
            <v>-11178.19</v>
          </cell>
          <cell r="D1441" t="str">
            <v>205</v>
          </cell>
          <cell r="E1441" t="str">
            <v>453</v>
          </cell>
          <cell r="F1441">
            <v>0</v>
          </cell>
          <cell r="G1441">
            <v>2</v>
          </cell>
          <cell r="H1441" t="str">
            <v>2006-02-28</v>
          </cell>
        </row>
        <row r="1442">
          <cell r="A1442">
            <v>480000</v>
          </cell>
          <cell r="B1442">
            <v>1015</v>
          </cell>
          <cell r="C1442">
            <v>-95.61</v>
          </cell>
          <cell r="D1442" t="str">
            <v>205</v>
          </cell>
          <cell r="E1442" t="str">
            <v>453</v>
          </cell>
          <cell r="F1442">
            <v>0</v>
          </cell>
          <cell r="G1442">
            <v>2</v>
          </cell>
          <cell r="H1442" t="str">
            <v>2006-02-28</v>
          </cell>
        </row>
        <row r="1443">
          <cell r="A1443">
            <v>480000</v>
          </cell>
          <cell r="B1443">
            <v>1015</v>
          </cell>
          <cell r="C1443">
            <v>-14044.27</v>
          </cell>
          <cell r="D1443" t="str">
            <v>205</v>
          </cell>
          <cell r="E1443" t="str">
            <v>453</v>
          </cell>
          <cell r="F1443">
            <v>0</v>
          </cell>
          <cell r="G1443">
            <v>2</v>
          </cell>
          <cell r="H1443" t="str">
            <v>2006-02-28</v>
          </cell>
        </row>
        <row r="1444">
          <cell r="A1444">
            <v>480000</v>
          </cell>
          <cell r="B1444">
            <v>1015</v>
          </cell>
          <cell r="C1444">
            <v>-96.02</v>
          </cell>
          <cell r="D1444" t="str">
            <v>205</v>
          </cell>
          <cell r="E1444" t="str">
            <v>453</v>
          </cell>
          <cell r="F1444">
            <v>0</v>
          </cell>
          <cell r="G1444">
            <v>2</v>
          </cell>
          <cell r="H1444" t="str">
            <v>2006-02-28</v>
          </cell>
        </row>
        <row r="1445">
          <cell r="A1445">
            <v>480000</v>
          </cell>
          <cell r="B1445">
            <v>1015</v>
          </cell>
          <cell r="C1445">
            <v>-1485.87</v>
          </cell>
          <cell r="D1445" t="str">
            <v>205</v>
          </cell>
          <cell r="E1445" t="str">
            <v>453</v>
          </cell>
          <cell r="F1445">
            <v>0</v>
          </cell>
          <cell r="G1445">
            <v>2</v>
          </cell>
          <cell r="H1445" t="str">
            <v>2006-02-28</v>
          </cell>
        </row>
        <row r="1446">
          <cell r="A1446">
            <v>480000</v>
          </cell>
          <cell r="B1446">
            <v>1015</v>
          </cell>
          <cell r="C1446">
            <v>17.43</v>
          </cell>
          <cell r="D1446" t="str">
            <v>205</v>
          </cell>
          <cell r="E1446" t="str">
            <v>453</v>
          </cell>
          <cell r="F1446">
            <v>0</v>
          </cell>
          <cell r="G1446">
            <v>2</v>
          </cell>
          <cell r="H1446" t="str">
            <v>2006-02-28</v>
          </cell>
        </row>
        <row r="1447">
          <cell r="A1447">
            <v>480000</v>
          </cell>
          <cell r="B1447">
            <v>1015</v>
          </cell>
          <cell r="C1447">
            <v>4.1399999999999997</v>
          </cell>
          <cell r="D1447" t="str">
            <v>205</v>
          </cell>
          <cell r="E1447" t="str">
            <v>453</v>
          </cell>
          <cell r="F1447">
            <v>0</v>
          </cell>
          <cell r="G1447">
            <v>2</v>
          </cell>
          <cell r="H1447" t="str">
            <v>2006-02-28</v>
          </cell>
        </row>
        <row r="1448">
          <cell r="A1448">
            <v>480001</v>
          </cell>
          <cell r="B1448">
            <v>1015</v>
          </cell>
          <cell r="C1448">
            <v>82479.78</v>
          </cell>
          <cell r="D1448" t="str">
            <v>205</v>
          </cell>
          <cell r="E1448" t="str">
            <v>453</v>
          </cell>
          <cell r="F1448">
            <v>0</v>
          </cell>
          <cell r="G1448">
            <v>2</v>
          </cell>
          <cell r="H1448" t="str">
            <v>2006-02-28</v>
          </cell>
        </row>
        <row r="1449">
          <cell r="A1449">
            <v>481004</v>
          </cell>
          <cell r="B1449">
            <v>1015</v>
          </cell>
          <cell r="C1449">
            <v>-1229.8699999999999</v>
          </cell>
          <cell r="D1449" t="str">
            <v>205</v>
          </cell>
          <cell r="E1449" t="str">
            <v>453</v>
          </cell>
          <cell r="F1449">
            <v>0</v>
          </cell>
          <cell r="G1449">
            <v>2</v>
          </cell>
          <cell r="H1449" t="str">
            <v>2006-02-28</v>
          </cell>
        </row>
        <row r="1450">
          <cell r="A1450">
            <v>481004</v>
          </cell>
          <cell r="B1450">
            <v>1015</v>
          </cell>
          <cell r="C1450">
            <v>-90.41</v>
          </cell>
          <cell r="D1450" t="str">
            <v>205</v>
          </cell>
          <cell r="E1450" t="str">
            <v>453</v>
          </cell>
          <cell r="F1450">
            <v>0</v>
          </cell>
          <cell r="G1450">
            <v>2</v>
          </cell>
          <cell r="H1450" t="str">
            <v>2006-02-28</v>
          </cell>
        </row>
        <row r="1451">
          <cell r="A1451">
            <v>481004</v>
          </cell>
          <cell r="B1451">
            <v>1015</v>
          </cell>
          <cell r="C1451">
            <v>-3967.86</v>
          </cell>
          <cell r="D1451" t="str">
            <v>205</v>
          </cell>
          <cell r="E1451" t="str">
            <v>453</v>
          </cell>
          <cell r="F1451">
            <v>0</v>
          </cell>
          <cell r="G1451">
            <v>2</v>
          </cell>
          <cell r="H1451" t="str">
            <v>2006-02-28</v>
          </cell>
        </row>
        <row r="1452">
          <cell r="A1452">
            <v>481004</v>
          </cell>
          <cell r="B1452">
            <v>1015</v>
          </cell>
          <cell r="C1452">
            <v>-410.49</v>
          </cell>
          <cell r="D1452" t="str">
            <v>205</v>
          </cell>
          <cell r="E1452" t="str">
            <v>453</v>
          </cell>
          <cell r="F1452">
            <v>0</v>
          </cell>
          <cell r="G1452">
            <v>2</v>
          </cell>
          <cell r="H1452" t="str">
            <v>2006-02-28</v>
          </cell>
        </row>
        <row r="1453">
          <cell r="A1453">
            <v>481004</v>
          </cell>
          <cell r="B1453">
            <v>1015</v>
          </cell>
          <cell r="C1453">
            <v>-7265.92</v>
          </cell>
          <cell r="D1453" t="str">
            <v>205</v>
          </cell>
          <cell r="E1453" t="str">
            <v>453</v>
          </cell>
          <cell r="F1453">
            <v>0</v>
          </cell>
          <cell r="G1453">
            <v>2</v>
          </cell>
          <cell r="H1453" t="str">
            <v>2006-02-28</v>
          </cell>
        </row>
        <row r="1454">
          <cell r="A1454">
            <v>481004</v>
          </cell>
          <cell r="B1454">
            <v>1015</v>
          </cell>
          <cell r="C1454">
            <v>-2257.5</v>
          </cell>
          <cell r="D1454" t="str">
            <v>205</v>
          </cell>
          <cell r="E1454" t="str">
            <v>453</v>
          </cell>
          <cell r="F1454">
            <v>0</v>
          </cell>
          <cell r="G1454">
            <v>2</v>
          </cell>
          <cell r="H1454" t="str">
            <v>2006-02-28</v>
          </cell>
        </row>
        <row r="1455">
          <cell r="A1455">
            <v>481004</v>
          </cell>
          <cell r="B1455">
            <v>1015</v>
          </cell>
          <cell r="C1455">
            <v>-173.5</v>
          </cell>
          <cell r="D1455" t="str">
            <v>205</v>
          </cell>
          <cell r="E1455" t="str">
            <v>453</v>
          </cell>
          <cell r="F1455">
            <v>0</v>
          </cell>
          <cell r="G1455">
            <v>2</v>
          </cell>
          <cell r="H1455" t="str">
            <v>2006-02-28</v>
          </cell>
        </row>
        <row r="1456">
          <cell r="A1456">
            <v>481004</v>
          </cell>
          <cell r="B1456">
            <v>1015</v>
          </cell>
          <cell r="C1456">
            <v>-8808.5</v>
          </cell>
          <cell r="D1456" t="str">
            <v>205</v>
          </cell>
          <cell r="E1456" t="str">
            <v>453</v>
          </cell>
          <cell r="F1456">
            <v>0</v>
          </cell>
          <cell r="G1456">
            <v>2</v>
          </cell>
          <cell r="H1456" t="str">
            <v>2006-02-28</v>
          </cell>
        </row>
        <row r="1457">
          <cell r="A1457">
            <v>481004</v>
          </cell>
          <cell r="B1457">
            <v>1015</v>
          </cell>
          <cell r="C1457">
            <v>-116.86</v>
          </cell>
          <cell r="D1457" t="str">
            <v>205</v>
          </cell>
          <cell r="E1457" t="str">
            <v>453</v>
          </cell>
          <cell r="F1457">
            <v>0</v>
          </cell>
          <cell r="G1457">
            <v>2</v>
          </cell>
          <cell r="H1457" t="str">
            <v>2006-02-28</v>
          </cell>
        </row>
        <row r="1458">
          <cell r="A1458">
            <v>481004</v>
          </cell>
          <cell r="B1458">
            <v>1015</v>
          </cell>
          <cell r="C1458">
            <v>-3437.74</v>
          </cell>
          <cell r="D1458" t="str">
            <v>205</v>
          </cell>
          <cell r="E1458" t="str">
            <v>453</v>
          </cell>
          <cell r="F1458">
            <v>0</v>
          </cell>
          <cell r="G1458">
            <v>2</v>
          </cell>
          <cell r="H1458" t="str">
            <v>2006-02-28</v>
          </cell>
        </row>
        <row r="1459">
          <cell r="A1459">
            <v>481004</v>
          </cell>
          <cell r="B1459">
            <v>1015</v>
          </cell>
          <cell r="C1459">
            <v>-354.69</v>
          </cell>
          <cell r="D1459" t="str">
            <v>205</v>
          </cell>
          <cell r="E1459" t="str">
            <v>453</v>
          </cell>
          <cell r="F1459">
            <v>0</v>
          </cell>
          <cell r="G1459">
            <v>2</v>
          </cell>
          <cell r="H1459" t="str">
            <v>2006-02-28</v>
          </cell>
        </row>
        <row r="1460">
          <cell r="A1460">
            <v>481004</v>
          </cell>
          <cell r="B1460">
            <v>1015</v>
          </cell>
          <cell r="C1460">
            <v>-918.13</v>
          </cell>
          <cell r="D1460" t="str">
            <v>205</v>
          </cell>
          <cell r="E1460" t="str">
            <v>453</v>
          </cell>
          <cell r="F1460">
            <v>0</v>
          </cell>
          <cell r="G1460">
            <v>2</v>
          </cell>
          <cell r="H1460" t="str">
            <v>2006-02-28</v>
          </cell>
        </row>
        <row r="1461">
          <cell r="A1461">
            <v>481004</v>
          </cell>
          <cell r="B1461">
            <v>1015</v>
          </cell>
          <cell r="C1461">
            <v>-46.23</v>
          </cell>
          <cell r="D1461" t="str">
            <v>205</v>
          </cell>
          <cell r="E1461" t="str">
            <v>453</v>
          </cell>
          <cell r="F1461">
            <v>0</v>
          </cell>
          <cell r="G1461">
            <v>2</v>
          </cell>
          <cell r="H1461" t="str">
            <v>2006-02-28</v>
          </cell>
        </row>
        <row r="1462">
          <cell r="A1462">
            <v>481004</v>
          </cell>
          <cell r="B1462">
            <v>1015</v>
          </cell>
          <cell r="C1462">
            <v>-1.35</v>
          </cell>
          <cell r="D1462" t="str">
            <v>205</v>
          </cell>
          <cell r="E1462" t="str">
            <v>453</v>
          </cell>
          <cell r="F1462">
            <v>0</v>
          </cell>
          <cell r="G1462">
            <v>2</v>
          </cell>
          <cell r="H1462" t="str">
            <v>2006-02-28</v>
          </cell>
        </row>
        <row r="1463">
          <cell r="A1463">
            <v>480000</v>
          </cell>
          <cell r="B1463">
            <v>1015</v>
          </cell>
          <cell r="C1463">
            <v>-20.05</v>
          </cell>
          <cell r="D1463" t="str">
            <v>205</v>
          </cell>
          <cell r="E1463" t="str">
            <v>455</v>
          </cell>
          <cell r="F1463">
            <v>0</v>
          </cell>
          <cell r="G1463">
            <v>2</v>
          </cell>
          <cell r="H1463" t="str">
            <v>2006-02-28</v>
          </cell>
        </row>
        <row r="1464">
          <cell r="A1464">
            <v>480000</v>
          </cell>
          <cell r="B1464">
            <v>1015</v>
          </cell>
          <cell r="C1464">
            <v>-0.74</v>
          </cell>
          <cell r="D1464" t="str">
            <v>205</v>
          </cell>
          <cell r="E1464" t="str">
            <v>455</v>
          </cell>
          <cell r="F1464">
            <v>0</v>
          </cell>
          <cell r="G1464">
            <v>2</v>
          </cell>
          <cell r="H1464" t="str">
            <v>2006-02-28</v>
          </cell>
        </row>
        <row r="1465">
          <cell r="A1465">
            <v>480000</v>
          </cell>
          <cell r="B1465">
            <v>1015</v>
          </cell>
          <cell r="C1465">
            <v>-4198.67</v>
          </cell>
          <cell r="D1465" t="str">
            <v>205</v>
          </cell>
          <cell r="E1465" t="str">
            <v>455</v>
          </cell>
          <cell r="F1465">
            <v>0</v>
          </cell>
          <cell r="G1465">
            <v>2</v>
          </cell>
          <cell r="H1465" t="str">
            <v>2006-02-28</v>
          </cell>
        </row>
        <row r="1466">
          <cell r="A1466">
            <v>480000</v>
          </cell>
          <cell r="B1466">
            <v>1015</v>
          </cell>
          <cell r="C1466">
            <v>-50.15</v>
          </cell>
          <cell r="D1466" t="str">
            <v>205</v>
          </cell>
          <cell r="E1466" t="str">
            <v>455</v>
          </cell>
          <cell r="F1466">
            <v>0</v>
          </cell>
          <cell r="G1466">
            <v>2</v>
          </cell>
          <cell r="H1466" t="str">
            <v>2006-02-28</v>
          </cell>
        </row>
        <row r="1467">
          <cell r="A1467">
            <v>480000</v>
          </cell>
          <cell r="B1467">
            <v>1015</v>
          </cell>
          <cell r="C1467">
            <v>0.04</v>
          </cell>
          <cell r="D1467" t="str">
            <v>205</v>
          </cell>
          <cell r="E1467" t="str">
            <v>455</v>
          </cell>
          <cell r="F1467">
            <v>0</v>
          </cell>
          <cell r="G1467">
            <v>2</v>
          </cell>
          <cell r="H1467" t="str">
            <v>2006-02-28</v>
          </cell>
        </row>
        <row r="1468">
          <cell r="A1468">
            <v>480000</v>
          </cell>
          <cell r="B1468">
            <v>1015</v>
          </cell>
          <cell r="C1468">
            <v>-24.42</v>
          </cell>
          <cell r="D1468" t="str">
            <v>205</v>
          </cell>
          <cell r="E1468" t="str">
            <v>455</v>
          </cell>
          <cell r="F1468">
            <v>0</v>
          </cell>
          <cell r="G1468">
            <v>2</v>
          </cell>
          <cell r="H1468" t="str">
            <v>2006-02-28</v>
          </cell>
        </row>
        <row r="1469">
          <cell r="A1469">
            <v>480000</v>
          </cell>
          <cell r="B1469">
            <v>1015</v>
          </cell>
          <cell r="C1469">
            <v>-5.01</v>
          </cell>
          <cell r="D1469" t="str">
            <v>205</v>
          </cell>
          <cell r="E1469" t="str">
            <v>455</v>
          </cell>
          <cell r="F1469">
            <v>0</v>
          </cell>
          <cell r="G1469">
            <v>2</v>
          </cell>
          <cell r="H1469" t="str">
            <v>2006-02-28</v>
          </cell>
        </row>
        <row r="1470">
          <cell r="A1470">
            <v>480000</v>
          </cell>
          <cell r="B1470">
            <v>1015</v>
          </cell>
          <cell r="C1470">
            <v>0.64</v>
          </cell>
          <cell r="D1470" t="str">
            <v>205</v>
          </cell>
          <cell r="E1470" t="str">
            <v>455</v>
          </cell>
          <cell r="F1470">
            <v>0</v>
          </cell>
          <cell r="G1470">
            <v>2</v>
          </cell>
          <cell r="H1470" t="str">
            <v>2006-02-28</v>
          </cell>
        </row>
        <row r="1471">
          <cell r="A1471">
            <v>480000</v>
          </cell>
          <cell r="B1471">
            <v>1015</v>
          </cell>
          <cell r="C1471">
            <v>4.25</v>
          </cell>
          <cell r="D1471" t="str">
            <v>205</v>
          </cell>
          <cell r="E1471" t="str">
            <v>455</v>
          </cell>
          <cell r="F1471">
            <v>0</v>
          </cell>
          <cell r="G1471">
            <v>2</v>
          </cell>
          <cell r="H1471" t="str">
            <v>2006-02-28</v>
          </cell>
        </row>
        <row r="1472">
          <cell r="A1472">
            <v>480001</v>
          </cell>
          <cell r="B1472">
            <v>1015</v>
          </cell>
          <cell r="C1472">
            <v>7336.54</v>
          </cell>
          <cell r="D1472" t="str">
            <v>205</v>
          </cell>
          <cell r="E1472" t="str">
            <v>455</v>
          </cell>
          <cell r="F1472">
            <v>0</v>
          </cell>
          <cell r="G1472">
            <v>2</v>
          </cell>
          <cell r="H1472" t="str">
            <v>2006-02-28</v>
          </cell>
        </row>
        <row r="1473">
          <cell r="A1473">
            <v>481004</v>
          </cell>
          <cell r="B1473">
            <v>1015</v>
          </cell>
          <cell r="C1473">
            <v>-3.09</v>
          </cell>
          <cell r="D1473" t="str">
            <v>205</v>
          </cell>
          <cell r="E1473" t="str">
            <v>455</v>
          </cell>
          <cell r="F1473">
            <v>0</v>
          </cell>
          <cell r="G1473">
            <v>2</v>
          </cell>
          <cell r="H1473" t="str">
            <v>2006-02-28</v>
          </cell>
        </row>
        <row r="1474">
          <cell r="A1474">
            <v>481004</v>
          </cell>
          <cell r="B1474">
            <v>1015</v>
          </cell>
          <cell r="C1474">
            <v>-2735</v>
          </cell>
          <cell r="D1474" t="str">
            <v>205</v>
          </cell>
          <cell r="E1474" t="str">
            <v>455</v>
          </cell>
          <cell r="F1474">
            <v>0</v>
          </cell>
          <cell r="G1474">
            <v>2</v>
          </cell>
          <cell r="H1474" t="str">
            <v>2006-02-28</v>
          </cell>
        </row>
        <row r="1475">
          <cell r="A1475">
            <v>481004</v>
          </cell>
          <cell r="B1475">
            <v>1015</v>
          </cell>
          <cell r="C1475">
            <v>-145.34</v>
          </cell>
          <cell r="D1475" t="str">
            <v>205</v>
          </cell>
          <cell r="E1475" t="str">
            <v>455</v>
          </cell>
          <cell r="F1475">
            <v>0</v>
          </cell>
          <cell r="G1475">
            <v>2</v>
          </cell>
          <cell r="H1475" t="str">
            <v>2006-02-28</v>
          </cell>
        </row>
        <row r="1476">
          <cell r="A1476">
            <v>481004</v>
          </cell>
          <cell r="B1476">
            <v>1015</v>
          </cell>
          <cell r="C1476">
            <v>-38.19</v>
          </cell>
          <cell r="D1476" t="str">
            <v>205</v>
          </cell>
          <cell r="E1476" t="str">
            <v>455</v>
          </cell>
          <cell r="F1476">
            <v>0</v>
          </cell>
          <cell r="G1476">
            <v>2</v>
          </cell>
          <cell r="H1476" t="str">
            <v>2006-02-28</v>
          </cell>
        </row>
        <row r="1477">
          <cell r="A1477">
            <v>481004</v>
          </cell>
          <cell r="B1477">
            <v>1015</v>
          </cell>
          <cell r="C1477">
            <v>-120.81</v>
          </cell>
          <cell r="D1477" t="str">
            <v>205</v>
          </cell>
          <cell r="E1477" t="str">
            <v>455</v>
          </cell>
          <cell r="F1477">
            <v>0</v>
          </cell>
          <cell r="G1477">
            <v>2</v>
          </cell>
          <cell r="H1477" t="str">
            <v>2006-02-28</v>
          </cell>
        </row>
        <row r="1478">
          <cell r="A1478" t="str">
            <v>481000</v>
          </cell>
          <cell r="B1478" t="str">
            <v>1015</v>
          </cell>
          <cell r="C1478">
            <v>-25253.79</v>
          </cell>
          <cell r="D1478" t="str">
            <v>202</v>
          </cell>
          <cell r="E1478" t="str">
            <v>402</v>
          </cell>
          <cell r="F1478">
            <v>-52244.800000000003</v>
          </cell>
          <cell r="G1478">
            <v>3</v>
          </cell>
          <cell r="H1478" t="str">
            <v>2006-03-31</v>
          </cell>
        </row>
        <row r="1479">
          <cell r="A1479" t="str">
            <v>481000</v>
          </cell>
          <cell r="B1479" t="str">
            <v>1015</v>
          </cell>
          <cell r="C1479">
            <v>-53926.77</v>
          </cell>
          <cell r="D1479" t="str">
            <v>203</v>
          </cell>
          <cell r="E1479" t="str">
            <v>402</v>
          </cell>
          <cell r="F1479">
            <v>0</v>
          </cell>
          <cell r="G1479">
            <v>3</v>
          </cell>
          <cell r="H1479" t="str">
            <v>2006-03-31</v>
          </cell>
        </row>
        <row r="1480">
          <cell r="A1480" t="str">
            <v>481000</v>
          </cell>
          <cell r="B1480" t="str">
            <v>1015</v>
          </cell>
          <cell r="C1480">
            <v>-359198.49</v>
          </cell>
          <cell r="D1480" t="str">
            <v>204</v>
          </cell>
          <cell r="E1480" t="str">
            <v>402</v>
          </cell>
          <cell r="F1480">
            <v>0</v>
          </cell>
          <cell r="G1480">
            <v>3</v>
          </cell>
          <cell r="H1480" t="str">
            <v>2006-03-31</v>
          </cell>
        </row>
        <row r="1481">
          <cell r="A1481" t="str">
            <v>481000</v>
          </cell>
          <cell r="B1481" t="str">
            <v>1015</v>
          </cell>
          <cell r="C1481">
            <v>0</v>
          </cell>
          <cell r="D1481" t="str">
            <v>210</v>
          </cell>
          <cell r="E1481" t="str">
            <v>402</v>
          </cell>
          <cell r="F1481">
            <v>0</v>
          </cell>
          <cell r="G1481">
            <v>3</v>
          </cell>
          <cell r="H1481" t="str">
            <v>2006-03-31</v>
          </cell>
        </row>
        <row r="1482">
          <cell r="A1482" t="str">
            <v>481004</v>
          </cell>
          <cell r="B1482" t="str">
            <v>1015</v>
          </cell>
          <cell r="C1482">
            <v>-423619.33</v>
          </cell>
          <cell r="D1482" t="str">
            <v>202</v>
          </cell>
          <cell r="E1482" t="str">
            <v>402</v>
          </cell>
          <cell r="F1482">
            <v>-804269.78</v>
          </cell>
          <cell r="G1482">
            <v>3</v>
          </cell>
          <cell r="H1482" t="str">
            <v>2006-03-31</v>
          </cell>
        </row>
        <row r="1483">
          <cell r="A1483" t="str">
            <v>481004</v>
          </cell>
          <cell r="B1483" t="str">
            <v>1015</v>
          </cell>
          <cell r="C1483">
            <v>-830159.73</v>
          </cell>
          <cell r="D1483" t="str">
            <v>203</v>
          </cell>
          <cell r="E1483" t="str">
            <v>402</v>
          </cell>
          <cell r="F1483">
            <v>0</v>
          </cell>
          <cell r="G1483">
            <v>3</v>
          </cell>
          <cell r="H1483" t="str">
            <v>2006-03-31</v>
          </cell>
        </row>
        <row r="1484">
          <cell r="A1484" t="str">
            <v>481004</v>
          </cell>
          <cell r="B1484" t="str">
            <v>1015</v>
          </cell>
          <cell r="C1484">
            <v>-5529573.0800000001</v>
          </cell>
          <cell r="D1484" t="str">
            <v>204</v>
          </cell>
          <cell r="E1484" t="str">
            <v>402</v>
          </cell>
          <cell r="F1484">
            <v>0</v>
          </cell>
          <cell r="G1484">
            <v>3</v>
          </cell>
          <cell r="H1484" t="str">
            <v>2006-03-31</v>
          </cell>
        </row>
        <row r="1485">
          <cell r="A1485" t="str">
            <v>481004</v>
          </cell>
          <cell r="B1485" t="str">
            <v>1015</v>
          </cell>
          <cell r="C1485">
            <v>0</v>
          </cell>
          <cell r="D1485" t="str">
            <v>210</v>
          </cell>
          <cell r="E1485" t="str">
            <v>402</v>
          </cell>
          <cell r="F1485">
            <v>0</v>
          </cell>
          <cell r="G1485">
            <v>3</v>
          </cell>
          <cell r="H1485" t="str">
            <v>2006-03-31</v>
          </cell>
        </row>
        <row r="1486">
          <cell r="A1486" t="str">
            <v>481000</v>
          </cell>
          <cell r="B1486" t="str">
            <v>1015</v>
          </cell>
          <cell r="C1486">
            <v>-7324.64</v>
          </cell>
          <cell r="D1486" t="str">
            <v>202</v>
          </cell>
          <cell r="E1486" t="str">
            <v>403</v>
          </cell>
          <cell r="F1486">
            <v>0</v>
          </cell>
          <cell r="G1486">
            <v>3</v>
          </cell>
          <cell r="H1486" t="str">
            <v>2006-03-31</v>
          </cell>
        </row>
        <row r="1487">
          <cell r="A1487" t="str">
            <v>481000</v>
          </cell>
          <cell r="B1487" t="str">
            <v>1015</v>
          </cell>
          <cell r="C1487">
            <v>-1622.26</v>
          </cell>
          <cell r="D1487" t="str">
            <v>203</v>
          </cell>
          <cell r="E1487" t="str">
            <v>403</v>
          </cell>
          <cell r="F1487">
            <v>0</v>
          </cell>
          <cell r="G1487">
            <v>3</v>
          </cell>
          <cell r="H1487" t="str">
            <v>2006-03-31</v>
          </cell>
        </row>
        <row r="1488">
          <cell r="A1488" t="str">
            <v>481000</v>
          </cell>
          <cell r="B1488" t="str">
            <v>1015</v>
          </cell>
          <cell r="C1488">
            <v>-2948.85</v>
          </cell>
          <cell r="D1488" t="str">
            <v>204</v>
          </cell>
          <cell r="E1488" t="str">
            <v>403</v>
          </cell>
          <cell r="F1488">
            <v>0</v>
          </cell>
          <cell r="G1488">
            <v>3</v>
          </cell>
          <cell r="H1488" t="str">
            <v>2006-03-31</v>
          </cell>
        </row>
        <row r="1489">
          <cell r="A1489" t="str">
            <v>481000</v>
          </cell>
          <cell r="B1489" t="str">
            <v>1015</v>
          </cell>
          <cell r="C1489">
            <v>0</v>
          </cell>
          <cell r="D1489" t="str">
            <v>210</v>
          </cell>
          <cell r="E1489" t="str">
            <v>403</v>
          </cell>
          <cell r="F1489">
            <v>0</v>
          </cell>
          <cell r="G1489">
            <v>3</v>
          </cell>
          <cell r="H1489" t="str">
            <v>2006-03-31</v>
          </cell>
        </row>
        <row r="1490">
          <cell r="A1490" t="str">
            <v>481004</v>
          </cell>
          <cell r="B1490" t="str">
            <v>1015</v>
          </cell>
          <cell r="C1490">
            <v>0</v>
          </cell>
          <cell r="D1490" t="str">
            <v>202</v>
          </cell>
          <cell r="E1490" t="str">
            <v>403</v>
          </cell>
          <cell r="F1490">
            <v>0</v>
          </cell>
          <cell r="G1490">
            <v>3</v>
          </cell>
          <cell r="H1490" t="str">
            <v>2006-03-31</v>
          </cell>
        </row>
        <row r="1491">
          <cell r="A1491" t="str">
            <v>481004</v>
          </cell>
          <cell r="B1491" t="str">
            <v>1015</v>
          </cell>
          <cell r="C1491">
            <v>0</v>
          </cell>
          <cell r="D1491" t="str">
            <v>203</v>
          </cell>
          <cell r="E1491" t="str">
            <v>403</v>
          </cell>
          <cell r="F1491">
            <v>0</v>
          </cell>
          <cell r="G1491">
            <v>3</v>
          </cell>
          <cell r="H1491" t="str">
            <v>2006-03-31</v>
          </cell>
        </row>
        <row r="1492">
          <cell r="A1492" t="str">
            <v>481004</v>
          </cell>
          <cell r="B1492" t="str">
            <v>1015</v>
          </cell>
          <cell r="C1492">
            <v>0</v>
          </cell>
          <cell r="D1492" t="str">
            <v>204</v>
          </cell>
          <cell r="E1492" t="str">
            <v>403</v>
          </cell>
          <cell r="F1492">
            <v>0</v>
          </cell>
          <cell r="G1492">
            <v>3</v>
          </cell>
          <cell r="H1492" t="str">
            <v>2006-03-31</v>
          </cell>
        </row>
        <row r="1493">
          <cell r="A1493" t="str">
            <v>481004</v>
          </cell>
          <cell r="B1493" t="str">
            <v>1015</v>
          </cell>
          <cell r="C1493">
            <v>0</v>
          </cell>
          <cell r="D1493" t="str">
            <v>210</v>
          </cell>
          <cell r="E1493" t="str">
            <v>403</v>
          </cell>
          <cell r="F1493">
            <v>0</v>
          </cell>
          <cell r="G1493">
            <v>3</v>
          </cell>
          <cell r="H1493" t="str">
            <v>2006-03-31</v>
          </cell>
        </row>
        <row r="1494">
          <cell r="A1494" t="str">
            <v>481000</v>
          </cell>
          <cell r="B1494" t="str">
            <v>1015</v>
          </cell>
          <cell r="C1494">
            <v>-90839.52</v>
          </cell>
          <cell r="D1494" t="str">
            <v>202</v>
          </cell>
          <cell r="E1494" t="str">
            <v>404</v>
          </cell>
          <cell r="F1494">
            <v>-278474</v>
          </cell>
          <cell r="G1494">
            <v>3</v>
          </cell>
          <cell r="H1494" t="str">
            <v>2006-03-31</v>
          </cell>
        </row>
        <row r="1495">
          <cell r="A1495" t="str">
            <v>481000</v>
          </cell>
          <cell r="B1495" t="str">
            <v>1015</v>
          </cell>
          <cell r="C1495">
            <v>-201077.72</v>
          </cell>
          <cell r="D1495" t="str">
            <v>203</v>
          </cell>
          <cell r="E1495" t="str">
            <v>404</v>
          </cell>
          <cell r="F1495">
            <v>0</v>
          </cell>
          <cell r="G1495">
            <v>3</v>
          </cell>
          <cell r="H1495" t="str">
            <v>2006-03-31</v>
          </cell>
        </row>
        <row r="1496">
          <cell r="A1496" t="str">
            <v>481000</v>
          </cell>
          <cell r="B1496" t="str">
            <v>1015</v>
          </cell>
          <cell r="C1496">
            <v>-1914583.94</v>
          </cell>
          <cell r="D1496" t="str">
            <v>204</v>
          </cell>
          <cell r="E1496" t="str">
            <v>404</v>
          </cell>
          <cell r="F1496">
            <v>0</v>
          </cell>
          <cell r="G1496">
            <v>3</v>
          </cell>
          <cell r="H1496" t="str">
            <v>2006-03-31</v>
          </cell>
        </row>
        <row r="1497">
          <cell r="A1497" t="str">
            <v>481000</v>
          </cell>
          <cell r="B1497" t="str">
            <v>1015</v>
          </cell>
          <cell r="C1497">
            <v>0</v>
          </cell>
          <cell r="D1497" t="str">
            <v>210</v>
          </cell>
          <cell r="E1497" t="str">
            <v>404</v>
          </cell>
          <cell r="F1497">
            <v>0</v>
          </cell>
          <cell r="G1497">
            <v>3</v>
          </cell>
          <cell r="H1497" t="str">
            <v>2006-03-31</v>
          </cell>
        </row>
        <row r="1498">
          <cell r="A1498" t="str">
            <v>481004</v>
          </cell>
          <cell r="B1498" t="str">
            <v>1015</v>
          </cell>
          <cell r="C1498">
            <v>0</v>
          </cell>
          <cell r="D1498" t="str">
            <v>202</v>
          </cell>
          <cell r="E1498" t="str">
            <v>404</v>
          </cell>
          <cell r="F1498">
            <v>0</v>
          </cell>
          <cell r="G1498">
            <v>3</v>
          </cell>
          <cell r="H1498" t="str">
            <v>2006-03-31</v>
          </cell>
        </row>
        <row r="1499">
          <cell r="A1499" t="str">
            <v>481004</v>
          </cell>
          <cell r="B1499" t="str">
            <v>1015</v>
          </cell>
          <cell r="C1499">
            <v>0</v>
          </cell>
          <cell r="D1499" t="str">
            <v>203</v>
          </cell>
          <cell r="E1499" t="str">
            <v>404</v>
          </cell>
          <cell r="F1499">
            <v>0</v>
          </cell>
          <cell r="G1499">
            <v>3</v>
          </cell>
          <cell r="H1499" t="str">
            <v>2006-03-31</v>
          </cell>
        </row>
        <row r="1500">
          <cell r="A1500" t="str">
            <v>481004</v>
          </cell>
          <cell r="B1500" t="str">
            <v>1015</v>
          </cell>
          <cell r="C1500">
            <v>0</v>
          </cell>
          <cell r="D1500" t="str">
            <v>204</v>
          </cell>
          <cell r="E1500" t="str">
            <v>404</v>
          </cell>
          <cell r="F1500">
            <v>0</v>
          </cell>
          <cell r="G1500">
            <v>3</v>
          </cell>
          <cell r="H1500" t="str">
            <v>2006-03-31</v>
          </cell>
        </row>
        <row r="1501">
          <cell r="A1501" t="str">
            <v>481004</v>
          </cell>
          <cell r="B1501" t="str">
            <v>1015</v>
          </cell>
          <cell r="C1501">
            <v>0</v>
          </cell>
          <cell r="D1501" t="str">
            <v>210</v>
          </cell>
          <cell r="E1501" t="str">
            <v>404</v>
          </cell>
          <cell r="F1501">
            <v>0</v>
          </cell>
          <cell r="G1501">
            <v>3</v>
          </cell>
          <cell r="H1501" t="str">
            <v>2006-03-31</v>
          </cell>
        </row>
        <row r="1502">
          <cell r="A1502" t="str">
            <v>489300</v>
          </cell>
          <cell r="B1502" t="str">
            <v>1015</v>
          </cell>
          <cell r="C1502">
            <v>-60446.74</v>
          </cell>
          <cell r="D1502" t="str">
            <v>250</v>
          </cell>
          <cell r="E1502" t="str">
            <v>405</v>
          </cell>
          <cell r="F1502">
            <v>-329538</v>
          </cell>
          <cell r="G1502">
            <v>3</v>
          </cell>
          <cell r="H1502" t="str">
            <v>2006-03-31</v>
          </cell>
        </row>
        <row r="1503">
          <cell r="A1503" t="str">
            <v>489304</v>
          </cell>
          <cell r="B1503" t="str">
            <v>1015</v>
          </cell>
          <cell r="C1503">
            <v>-31347.18</v>
          </cell>
          <cell r="D1503" t="str">
            <v>250</v>
          </cell>
          <cell r="E1503" t="str">
            <v>405</v>
          </cell>
          <cell r="F1503">
            <v>-171474</v>
          </cell>
          <cell r="G1503">
            <v>3</v>
          </cell>
          <cell r="H1503" t="str">
            <v>2006-03-31</v>
          </cell>
        </row>
        <row r="1504">
          <cell r="A1504" t="str">
            <v>489300</v>
          </cell>
          <cell r="B1504" t="str">
            <v>1015</v>
          </cell>
          <cell r="C1504">
            <v>-105960.42</v>
          </cell>
          <cell r="D1504" t="str">
            <v>250</v>
          </cell>
          <cell r="E1504" t="str">
            <v>406</v>
          </cell>
          <cell r="F1504">
            <v>-318506</v>
          </cell>
          <cell r="G1504">
            <v>3</v>
          </cell>
          <cell r="H1504" t="str">
            <v>2006-03-31</v>
          </cell>
        </row>
        <row r="1505">
          <cell r="A1505" t="str">
            <v>489304</v>
          </cell>
          <cell r="B1505" t="str">
            <v>1015</v>
          </cell>
          <cell r="C1505">
            <v>-41987.51</v>
          </cell>
          <cell r="D1505" t="str">
            <v>250</v>
          </cell>
          <cell r="E1505" t="str">
            <v>406</v>
          </cell>
          <cell r="F1505">
            <v>-214171</v>
          </cell>
          <cell r="G1505">
            <v>3</v>
          </cell>
          <cell r="H1505" t="str">
            <v>2006-03-31</v>
          </cell>
        </row>
        <row r="1506">
          <cell r="A1506" t="str">
            <v>480000</v>
          </cell>
          <cell r="B1506" t="str">
            <v>1015</v>
          </cell>
          <cell r="C1506">
            <v>-21502441.02</v>
          </cell>
          <cell r="D1506" t="str">
            <v>202</v>
          </cell>
          <cell r="E1506" t="str">
            <v>407</v>
          </cell>
          <cell r="F1506">
            <v>-8604965.0600000005</v>
          </cell>
          <cell r="G1506">
            <v>3</v>
          </cell>
          <cell r="H1506" t="str">
            <v>2006-03-31</v>
          </cell>
        </row>
        <row r="1507">
          <cell r="A1507" t="str">
            <v>480000</v>
          </cell>
          <cell r="B1507" t="str">
            <v>1015</v>
          </cell>
          <cell r="C1507">
            <v>-9121973.9199999999</v>
          </cell>
          <cell r="D1507" t="str">
            <v>203</v>
          </cell>
          <cell r="E1507" t="str">
            <v>407</v>
          </cell>
          <cell r="F1507">
            <v>0</v>
          </cell>
          <cell r="G1507">
            <v>3</v>
          </cell>
          <cell r="H1507" t="str">
            <v>2006-03-31</v>
          </cell>
        </row>
        <row r="1508">
          <cell r="A1508" t="str">
            <v>480000</v>
          </cell>
          <cell r="B1508" t="str">
            <v>1015</v>
          </cell>
          <cell r="C1508">
            <v>-59579374</v>
          </cell>
          <cell r="D1508" t="str">
            <v>204</v>
          </cell>
          <cell r="E1508" t="str">
            <v>407</v>
          </cell>
          <cell r="F1508">
            <v>0</v>
          </cell>
          <cell r="G1508">
            <v>3</v>
          </cell>
          <cell r="H1508" t="str">
            <v>2006-03-31</v>
          </cell>
        </row>
        <row r="1509">
          <cell r="A1509" t="str">
            <v>480000</v>
          </cell>
          <cell r="B1509" t="str">
            <v>1015</v>
          </cell>
          <cell r="C1509">
            <v>1225125.58</v>
          </cell>
          <cell r="D1509" t="str">
            <v>205</v>
          </cell>
          <cell r="E1509" t="str">
            <v>407</v>
          </cell>
          <cell r="F1509">
            <v>0</v>
          </cell>
          <cell r="G1509">
            <v>3</v>
          </cell>
          <cell r="H1509" t="str">
            <v>2006-03-31</v>
          </cell>
        </row>
        <row r="1510">
          <cell r="A1510" t="str">
            <v>480000</v>
          </cell>
          <cell r="B1510" t="str">
            <v>1015</v>
          </cell>
          <cell r="C1510">
            <v>12188.18</v>
          </cell>
          <cell r="D1510" t="str">
            <v>210</v>
          </cell>
          <cell r="E1510" t="str">
            <v>407</v>
          </cell>
          <cell r="F1510">
            <v>1959.3</v>
          </cell>
          <cell r="G1510">
            <v>3</v>
          </cell>
          <cell r="H1510" t="str">
            <v>2006-03-31</v>
          </cell>
        </row>
        <row r="1511">
          <cell r="A1511" t="str">
            <v>480001</v>
          </cell>
          <cell r="B1511" t="str">
            <v>1015</v>
          </cell>
          <cell r="C1511">
            <v>2981705.85</v>
          </cell>
          <cell r="D1511" t="str">
            <v>202</v>
          </cell>
          <cell r="E1511" t="str">
            <v>407</v>
          </cell>
          <cell r="F1511">
            <v>1841965</v>
          </cell>
          <cell r="G1511">
            <v>3</v>
          </cell>
          <cell r="H1511" t="str">
            <v>2006-03-31</v>
          </cell>
        </row>
        <row r="1512">
          <cell r="A1512" t="str">
            <v>480001</v>
          </cell>
          <cell r="B1512" t="str">
            <v>1015</v>
          </cell>
          <cell r="C1512">
            <v>1952695.18</v>
          </cell>
          <cell r="D1512" t="str">
            <v>203</v>
          </cell>
          <cell r="E1512" t="str">
            <v>407</v>
          </cell>
          <cell r="F1512">
            <v>0</v>
          </cell>
          <cell r="G1512">
            <v>3</v>
          </cell>
          <cell r="H1512" t="str">
            <v>2006-03-31</v>
          </cell>
        </row>
        <row r="1513">
          <cell r="A1513" t="str">
            <v>480001</v>
          </cell>
          <cell r="B1513" t="str">
            <v>1015</v>
          </cell>
          <cell r="C1513">
            <v>12796240.02</v>
          </cell>
          <cell r="D1513" t="str">
            <v>204</v>
          </cell>
          <cell r="E1513" t="str">
            <v>407</v>
          </cell>
          <cell r="F1513">
            <v>0</v>
          </cell>
          <cell r="G1513">
            <v>3</v>
          </cell>
          <cell r="H1513" t="str">
            <v>2006-03-31</v>
          </cell>
        </row>
        <row r="1514">
          <cell r="A1514" t="str">
            <v>480001</v>
          </cell>
          <cell r="B1514" t="str">
            <v>1015</v>
          </cell>
          <cell r="C1514">
            <v>-174858.75</v>
          </cell>
          <cell r="D1514" t="str">
            <v>205</v>
          </cell>
          <cell r="E1514" t="str">
            <v>407</v>
          </cell>
          <cell r="F1514">
            <v>0</v>
          </cell>
          <cell r="G1514">
            <v>3</v>
          </cell>
          <cell r="H1514" t="str">
            <v>2006-03-31</v>
          </cell>
        </row>
        <row r="1515">
          <cell r="A1515" t="str">
            <v>480001</v>
          </cell>
          <cell r="B1515" t="str">
            <v>1015</v>
          </cell>
          <cell r="C1515">
            <v>-15273.13</v>
          </cell>
          <cell r="D1515" t="str">
            <v>210</v>
          </cell>
          <cell r="E1515" t="str">
            <v>407</v>
          </cell>
          <cell r="F1515">
            <v>-2449</v>
          </cell>
          <cell r="G1515">
            <v>3</v>
          </cell>
          <cell r="H1515" t="str">
            <v>2006-03-31</v>
          </cell>
        </row>
        <row r="1516">
          <cell r="A1516" t="str">
            <v>481004</v>
          </cell>
          <cell r="B1516" t="str">
            <v>1015</v>
          </cell>
          <cell r="C1516">
            <v>-5457565.8300000001</v>
          </cell>
          <cell r="D1516" t="str">
            <v>202</v>
          </cell>
          <cell r="E1516" t="str">
            <v>407</v>
          </cell>
          <cell r="F1516">
            <v>-3709329.65</v>
          </cell>
          <cell r="G1516">
            <v>3</v>
          </cell>
          <cell r="H1516" t="str">
            <v>2006-03-31</v>
          </cell>
        </row>
        <row r="1517">
          <cell r="A1517" t="str">
            <v>481004</v>
          </cell>
          <cell r="B1517" t="str">
            <v>1015</v>
          </cell>
          <cell r="C1517">
            <v>-3929192.26</v>
          </cell>
          <cell r="D1517" t="str">
            <v>203</v>
          </cell>
          <cell r="E1517" t="str">
            <v>407</v>
          </cell>
          <cell r="F1517">
            <v>0</v>
          </cell>
          <cell r="G1517">
            <v>3</v>
          </cell>
          <cell r="H1517" t="str">
            <v>2006-03-31</v>
          </cell>
        </row>
        <row r="1518">
          <cell r="A1518" t="str">
            <v>481004</v>
          </cell>
          <cell r="B1518" t="str">
            <v>1015</v>
          </cell>
          <cell r="C1518">
            <v>-25658685.02</v>
          </cell>
          <cell r="D1518" t="str">
            <v>204</v>
          </cell>
          <cell r="E1518" t="str">
            <v>407</v>
          </cell>
          <cell r="F1518">
            <v>0</v>
          </cell>
          <cell r="G1518">
            <v>3</v>
          </cell>
          <cell r="H1518" t="str">
            <v>2006-03-31</v>
          </cell>
        </row>
        <row r="1519">
          <cell r="A1519" t="str">
            <v>481004</v>
          </cell>
          <cell r="B1519" t="str">
            <v>1015</v>
          </cell>
          <cell r="C1519">
            <v>281050.17</v>
          </cell>
          <cell r="D1519" t="str">
            <v>205</v>
          </cell>
          <cell r="E1519" t="str">
            <v>407</v>
          </cell>
          <cell r="F1519">
            <v>0</v>
          </cell>
          <cell r="G1519">
            <v>3</v>
          </cell>
          <cell r="H1519" t="str">
            <v>2006-03-31</v>
          </cell>
        </row>
        <row r="1520">
          <cell r="A1520" t="str">
            <v>481004</v>
          </cell>
          <cell r="B1520" t="str">
            <v>1015</v>
          </cell>
          <cell r="C1520">
            <v>3084.95</v>
          </cell>
          <cell r="D1520" t="str">
            <v>210</v>
          </cell>
          <cell r="E1520" t="str">
            <v>407</v>
          </cell>
          <cell r="F1520">
            <v>489.4</v>
          </cell>
          <cell r="G1520">
            <v>3</v>
          </cell>
          <cell r="H1520" t="str">
            <v>2006-03-31</v>
          </cell>
        </row>
        <row r="1521">
          <cell r="A1521" t="str">
            <v>480000</v>
          </cell>
          <cell r="B1521" t="str">
            <v>1015</v>
          </cell>
          <cell r="C1521">
            <v>-226106.1</v>
          </cell>
          <cell r="D1521" t="str">
            <v>202</v>
          </cell>
          <cell r="E1521" t="str">
            <v>408</v>
          </cell>
          <cell r="F1521">
            <v>-55803.61</v>
          </cell>
          <cell r="G1521">
            <v>3</v>
          </cell>
          <cell r="H1521" t="str">
            <v>2006-03-31</v>
          </cell>
        </row>
        <row r="1522">
          <cell r="A1522" t="str">
            <v>480000</v>
          </cell>
          <cell r="B1522" t="str">
            <v>1015</v>
          </cell>
          <cell r="C1522">
            <v>-59173.67</v>
          </cell>
          <cell r="D1522" t="str">
            <v>203</v>
          </cell>
          <cell r="E1522" t="str">
            <v>408</v>
          </cell>
          <cell r="F1522">
            <v>0</v>
          </cell>
          <cell r="G1522">
            <v>3</v>
          </cell>
          <cell r="H1522" t="str">
            <v>2006-03-31</v>
          </cell>
        </row>
        <row r="1523">
          <cell r="A1523" t="str">
            <v>480000</v>
          </cell>
          <cell r="B1523" t="str">
            <v>1015</v>
          </cell>
          <cell r="C1523">
            <v>-386297.12</v>
          </cell>
          <cell r="D1523" t="str">
            <v>204</v>
          </cell>
          <cell r="E1523" t="str">
            <v>408</v>
          </cell>
          <cell r="F1523">
            <v>0</v>
          </cell>
          <cell r="G1523">
            <v>3</v>
          </cell>
          <cell r="H1523" t="str">
            <v>2006-03-31</v>
          </cell>
        </row>
        <row r="1524">
          <cell r="A1524" t="str">
            <v>480000</v>
          </cell>
          <cell r="B1524" t="str">
            <v>1015</v>
          </cell>
          <cell r="C1524">
            <v>5161</v>
          </cell>
          <cell r="D1524" t="str">
            <v>205</v>
          </cell>
          <cell r="E1524" t="str">
            <v>408</v>
          </cell>
          <cell r="F1524">
            <v>0</v>
          </cell>
          <cell r="G1524">
            <v>3</v>
          </cell>
          <cell r="H1524" t="str">
            <v>2006-03-31</v>
          </cell>
        </row>
        <row r="1525">
          <cell r="A1525" t="str">
            <v>480001</v>
          </cell>
          <cell r="B1525" t="str">
            <v>1015</v>
          </cell>
          <cell r="C1525">
            <v>21451.66</v>
          </cell>
          <cell r="D1525" t="str">
            <v>202</v>
          </cell>
          <cell r="E1525" t="str">
            <v>408</v>
          </cell>
          <cell r="F1525">
            <v>5515</v>
          </cell>
          <cell r="G1525">
            <v>3</v>
          </cell>
          <cell r="H1525" t="str">
            <v>2006-03-31</v>
          </cell>
        </row>
        <row r="1526">
          <cell r="A1526" t="str">
            <v>480001</v>
          </cell>
          <cell r="B1526" t="str">
            <v>1015</v>
          </cell>
          <cell r="C1526">
            <v>5882.56</v>
          </cell>
          <cell r="D1526" t="str">
            <v>203</v>
          </cell>
          <cell r="E1526" t="str">
            <v>408</v>
          </cell>
          <cell r="F1526">
            <v>0</v>
          </cell>
          <cell r="G1526">
            <v>3</v>
          </cell>
          <cell r="H1526" t="str">
            <v>2006-03-31</v>
          </cell>
        </row>
        <row r="1527">
          <cell r="A1527" t="str">
            <v>480001</v>
          </cell>
          <cell r="B1527" t="str">
            <v>1015</v>
          </cell>
          <cell r="C1527">
            <v>38484.769999999997</v>
          </cell>
          <cell r="D1527" t="str">
            <v>204</v>
          </cell>
          <cell r="E1527" t="str">
            <v>408</v>
          </cell>
          <cell r="F1527">
            <v>0</v>
          </cell>
          <cell r="G1527">
            <v>3</v>
          </cell>
          <cell r="H1527" t="str">
            <v>2006-03-31</v>
          </cell>
        </row>
        <row r="1528">
          <cell r="A1528" t="str">
            <v>480001</v>
          </cell>
          <cell r="B1528" t="str">
            <v>1015</v>
          </cell>
          <cell r="C1528">
            <v>3813.15</v>
          </cell>
          <cell r="D1528" t="str">
            <v>205</v>
          </cell>
          <cell r="E1528" t="str">
            <v>408</v>
          </cell>
          <cell r="F1528">
            <v>0</v>
          </cell>
          <cell r="G1528">
            <v>3</v>
          </cell>
          <cell r="H1528" t="str">
            <v>2006-03-31</v>
          </cell>
        </row>
        <row r="1529">
          <cell r="A1529" t="str">
            <v>480001</v>
          </cell>
          <cell r="B1529" t="str">
            <v>1015</v>
          </cell>
          <cell r="C1529">
            <v>0</v>
          </cell>
          <cell r="D1529" t="str">
            <v>210</v>
          </cell>
          <cell r="E1529" t="str">
            <v>408</v>
          </cell>
          <cell r="F1529">
            <v>0</v>
          </cell>
          <cell r="G1529">
            <v>3</v>
          </cell>
          <cell r="H1529" t="str">
            <v>2006-03-31</v>
          </cell>
        </row>
        <row r="1530">
          <cell r="A1530" t="str">
            <v>481004</v>
          </cell>
          <cell r="B1530" t="str">
            <v>1015</v>
          </cell>
          <cell r="C1530">
            <v>-113086.56</v>
          </cell>
          <cell r="D1530" t="str">
            <v>202</v>
          </cell>
          <cell r="E1530" t="str">
            <v>408</v>
          </cell>
          <cell r="F1530">
            <v>-28035.82</v>
          </cell>
          <cell r="G1530">
            <v>3</v>
          </cell>
          <cell r="H1530" t="str">
            <v>2006-03-31</v>
          </cell>
        </row>
        <row r="1531">
          <cell r="A1531" t="str">
            <v>481004</v>
          </cell>
          <cell r="B1531" t="str">
            <v>1015</v>
          </cell>
          <cell r="C1531">
            <v>-29715.89</v>
          </cell>
          <cell r="D1531" t="str">
            <v>203</v>
          </cell>
          <cell r="E1531" t="str">
            <v>408</v>
          </cell>
          <cell r="F1531">
            <v>0</v>
          </cell>
          <cell r="G1531">
            <v>3</v>
          </cell>
          <cell r="H1531" t="str">
            <v>2006-03-31</v>
          </cell>
        </row>
        <row r="1532">
          <cell r="A1532" t="str">
            <v>481004</v>
          </cell>
          <cell r="B1532" t="str">
            <v>1015</v>
          </cell>
          <cell r="C1532">
            <v>-193989.65</v>
          </cell>
          <cell r="D1532" t="str">
            <v>204</v>
          </cell>
          <cell r="E1532" t="str">
            <v>408</v>
          </cell>
          <cell r="F1532">
            <v>0</v>
          </cell>
          <cell r="G1532">
            <v>3</v>
          </cell>
          <cell r="H1532" t="str">
            <v>2006-03-31</v>
          </cell>
        </row>
        <row r="1533">
          <cell r="A1533" t="str">
            <v>481004</v>
          </cell>
          <cell r="B1533" t="str">
            <v>1015</v>
          </cell>
          <cell r="C1533">
            <v>4915.8500000000004</v>
          </cell>
          <cell r="D1533" t="str">
            <v>205</v>
          </cell>
          <cell r="E1533" t="str">
            <v>408</v>
          </cell>
          <cell r="F1533">
            <v>0</v>
          </cell>
          <cell r="G1533">
            <v>3</v>
          </cell>
          <cell r="H1533" t="str">
            <v>2006-03-31</v>
          </cell>
        </row>
        <row r="1534">
          <cell r="A1534" t="str">
            <v>481002</v>
          </cell>
          <cell r="B1534" t="str">
            <v>1015</v>
          </cell>
          <cell r="C1534">
            <v>0</v>
          </cell>
          <cell r="D1534" t="str">
            <v>202</v>
          </cell>
          <cell r="E1534" t="str">
            <v>409</v>
          </cell>
          <cell r="F1534">
            <v>0</v>
          </cell>
          <cell r="G1534">
            <v>3</v>
          </cell>
          <cell r="H1534" t="str">
            <v>2006-03-31</v>
          </cell>
        </row>
        <row r="1535">
          <cell r="A1535" t="str">
            <v>481002</v>
          </cell>
          <cell r="B1535" t="str">
            <v>1015</v>
          </cell>
          <cell r="C1535">
            <v>0</v>
          </cell>
          <cell r="D1535" t="str">
            <v>203</v>
          </cell>
          <cell r="E1535" t="str">
            <v>409</v>
          </cell>
          <cell r="F1535">
            <v>0</v>
          </cell>
          <cell r="G1535">
            <v>3</v>
          </cell>
          <cell r="H1535" t="str">
            <v>2006-03-31</v>
          </cell>
        </row>
        <row r="1536">
          <cell r="A1536" t="str">
            <v>481002</v>
          </cell>
          <cell r="B1536" t="str">
            <v>1015</v>
          </cell>
          <cell r="C1536">
            <v>0</v>
          </cell>
          <cell r="D1536" t="str">
            <v>204</v>
          </cell>
          <cell r="E1536" t="str">
            <v>409</v>
          </cell>
          <cell r="F1536">
            <v>0</v>
          </cell>
          <cell r="G1536">
            <v>3</v>
          </cell>
          <cell r="H1536" t="str">
            <v>2006-03-31</v>
          </cell>
        </row>
        <row r="1537">
          <cell r="A1537" t="str">
            <v>481002</v>
          </cell>
          <cell r="B1537" t="str">
            <v>1015</v>
          </cell>
          <cell r="C1537">
            <v>0</v>
          </cell>
          <cell r="D1537" t="str">
            <v>210</v>
          </cell>
          <cell r="E1537" t="str">
            <v>409</v>
          </cell>
          <cell r="F1537">
            <v>0</v>
          </cell>
          <cell r="G1537">
            <v>3</v>
          </cell>
          <cell r="H1537" t="str">
            <v>2006-03-31</v>
          </cell>
        </row>
        <row r="1538">
          <cell r="A1538" t="str">
            <v>481002</v>
          </cell>
          <cell r="B1538" t="str">
            <v>1015</v>
          </cell>
          <cell r="C1538">
            <v>-4637.5</v>
          </cell>
          <cell r="D1538" t="str">
            <v>202</v>
          </cell>
          <cell r="E1538" t="str">
            <v>411</v>
          </cell>
          <cell r="F1538">
            <v>-20387.88</v>
          </cell>
          <cell r="G1538">
            <v>3</v>
          </cell>
          <cell r="H1538" t="str">
            <v>2006-03-31</v>
          </cell>
        </row>
        <row r="1539">
          <cell r="A1539" t="str">
            <v>481002</v>
          </cell>
          <cell r="B1539" t="str">
            <v>1015</v>
          </cell>
          <cell r="C1539">
            <v>-3728.36</v>
          </cell>
          <cell r="D1539" t="str">
            <v>203</v>
          </cell>
          <cell r="E1539" t="str">
            <v>411</v>
          </cell>
          <cell r="F1539">
            <v>0</v>
          </cell>
          <cell r="G1539">
            <v>3</v>
          </cell>
          <cell r="H1539" t="str">
            <v>2006-03-31</v>
          </cell>
        </row>
        <row r="1540">
          <cell r="A1540" t="str">
            <v>481002</v>
          </cell>
          <cell r="B1540" t="str">
            <v>1015</v>
          </cell>
          <cell r="C1540">
            <v>-127180.95</v>
          </cell>
          <cell r="D1540" t="str">
            <v>204</v>
          </cell>
          <cell r="E1540" t="str">
            <v>411</v>
          </cell>
          <cell r="F1540">
            <v>0</v>
          </cell>
          <cell r="G1540">
            <v>3</v>
          </cell>
          <cell r="H1540" t="str">
            <v>2006-03-31</v>
          </cell>
        </row>
        <row r="1541">
          <cell r="A1541" t="str">
            <v>481002</v>
          </cell>
          <cell r="B1541" t="str">
            <v>1015</v>
          </cell>
          <cell r="C1541">
            <v>0</v>
          </cell>
          <cell r="D1541" t="str">
            <v>210</v>
          </cell>
          <cell r="E1541" t="str">
            <v>411</v>
          </cell>
          <cell r="F1541">
            <v>0</v>
          </cell>
          <cell r="G1541">
            <v>3</v>
          </cell>
          <cell r="H1541" t="str">
            <v>2006-03-31</v>
          </cell>
        </row>
        <row r="1542">
          <cell r="A1542" t="str">
            <v>481005</v>
          </cell>
          <cell r="B1542" t="str">
            <v>1015</v>
          </cell>
          <cell r="C1542">
            <v>-35794.69</v>
          </cell>
          <cell r="D1542" t="str">
            <v>202</v>
          </cell>
          <cell r="E1542" t="str">
            <v>411</v>
          </cell>
          <cell r="F1542">
            <v>-136256.5</v>
          </cell>
          <cell r="G1542">
            <v>3</v>
          </cell>
          <cell r="H1542" t="str">
            <v>2006-03-31</v>
          </cell>
        </row>
        <row r="1543">
          <cell r="A1543" t="str">
            <v>481005</v>
          </cell>
          <cell r="B1543" t="str">
            <v>1015</v>
          </cell>
          <cell r="C1543">
            <v>-24917.47</v>
          </cell>
          <cell r="D1543" t="str">
            <v>203</v>
          </cell>
          <cell r="E1543" t="str">
            <v>411</v>
          </cell>
          <cell r="F1543">
            <v>0</v>
          </cell>
          <cell r="G1543">
            <v>3</v>
          </cell>
          <cell r="H1543" t="str">
            <v>2006-03-31</v>
          </cell>
        </row>
        <row r="1544">
          <cell r="A1544" t="str">
            <v>481005</v>
          </cell>
          <cell r="B1544" t="str">
            <v>1015</v>
          </cell>
          <cell r="C1544">
            <v>-849968.85</v>
          </cell>
          <cell r="D1544" t="str">
            <v>204</v>
          </cell>
          <cell r="E1544" t="str">
            <v>411</v>
          </cell>
          <cell r="F1544">
            <v>0</v>
          </cell>
          <cell r="G1544">
            <v>3</v>
          </cell>
          <cell r="H1544" t="str">
            <v>2006-03-31</v>
          </cell>
        </row>
        <row r="1545">
          <cell r="A1545" t="str">
            <v>481005</v>
          </cell>
          <cell r="B1545" t="str">
            <v>1015</v>
          </cell>
          <cell r="C1545">
            <v>0</v>
          </cell>
          <cell r="D1545" t="str">
            <v>210</v>
          </cell>
          <cell r="E1545" t="str">
            <v>411</v>
          </cell>
          <cell r="F1545">
            <v>0</v>
          </cell>
          <cell r="G1545">
            <v>3</v>
          </cell>
          <cell r="H1545" t="str">
            <v>2006-03-31</v>
          </cell>
        </row>
        <row r="1546">
          <cell r="A1546" t="str">
            <v>481002</v>
          </cell>
          <cell r="B1546" t="str">
            <v>1015</v>
          </cell>
          <cell r="C1546">
            <v>0</v>
          </cell>
          <cell r="D1546" t="str">
            <v>210</v>
          </cell>
          <cell r="E1546" t="str">
            <v>412</v>
          </cell>
          <cell r="F1546">
            <v>0</v>
          </cell>
          <cell r="G1546">
            <v>3</v>
          </cell>
          <cell r="H1546" t="str">
            <v>2006-03-31</v>
          </cell>
        </row>
        <row r="1547">
          <cell r="A1547" t="str">
            <v>481002</v>
          </cell>
          <cell r="B1547" t="str">
            <v>1015</v>
          </cell>
          <cell r="C1547">
            <v>-7130.13</v>
          </cell>
          <cell r="D1547" t="str">
            <v>202</v>
          </cell>
          <cell r="E1547" t="str">
            <v>414</v>
          </cell>
          <cell r="F1547">
            <v>-32222.89</v>
          </cell>
          <cell r="G1547">
            <v>3</v>
          </cell>
          <cell r="H1547" t="str">
            <v>2006-03-31</v>
          </cell>
        </row>
        <row r="1548">
          <cell r="A1548" t="str">
            <v>481002</v>
          </cell>
          <cell r="B1548" t="str">
            <v>1015</v>
          </cell>
          <cell r="C1548">
            <v>-5892.62</v>
          </cell>
          <cell r="D1548" t="str">
            <v>203</v>
          </cell>
          <cell r="E1548" t="str">
            <v>414</v>
          </cell>
          <cell r="F1548">
            <v>0</v>
          </cell>
          <cell r="G1548">
            <v>3</v>
          </cell>
          <cell r="H1548" t="str">
            <v>2006-03-31</v>
          </cell>
        </row>
        <row r="1549">
          <cell r="A1549" t="str">
            <v>481002</v>
          </cell>
          <cell r="B1549" t="str">
            <v>1015</v>
          </cell>
          <cell r="C1549">
            <v>-201008.04</v>
          </cell>
          <cell r="D1549" t="str">
            <v>204</v>
          </cell>
          <cell r="E1549" t="str">
            <v>414</v>
          </cell>
          <cell r="F1549">
            <v>0</v>
          </cell>
          <cell r="G1549">
            <v>3</v>
          </cell>
          <cell r="H1549" t="str">
            <v>2006-03-31</v>
          </cell>
        </row>
        <row r="1550">
          <cell r="A1550" t="str">
            <v>481002</v>
          </cell>
          <cell r="B1550" t="str">
            <v>1015</v>
          </cell>
          <cell r="C1550">
            <v>0</v>
          </cell>
          <cell r="D1550" t="str">
            <v>210</v>
          </cell>
          <cell r="E1550" t="str">
            <v>414</v>
          </cell>
          <cell r="F1550">
            <v>0</v>
          </cell>
          <cell r="G1550">
            <v>3</v>
          </cell>
          <cell r="H1550" t="str">
            <v>2006-03-31</v>
          </cell>
        </row>
        <row r="1551">
          <cell r="A1551" t="str">
            <v>481005</v>
          </cell>
          <cell r="B1551" t="str">
            <v>1015</v>
          </cell>
          <cell r="C1551">
            <v>-13853.04</v>
          </cell>
          <cell r="D1551" t="str">
            <v>202</v>
          </cell>
          <cell r="E1551" t="str">
            <v>414</v>
          </cell>
          <cell r="F1551">
            <v>-14722.32</v>
          </cell>
          <cell r="G1551">
            <v>3</v>
          </cell>
          <cell r="H1551" t="str">
            <v>2006-03-31</v>
          </cell>
        </row>
        <row r="1552">
          <cell r="A1552" t="str">
            <v>481005</v>
          </cell>
          <cell r="B1552" t="str">
            <v>1015</v>
          </cell>
          <cell r="C1552">
            <v>-2692.08</v>
          </cell>
          <cell r="D1552" t="str">
            <v>203</v>
          </cell>
          <cell r="E1552" t="str">
            <v>414</v>
          </cell>
          <cell r="F1552">
            <v>0</v>
          </cell>
          <cell r="G1552">
            <v>3</v>
          </cell>
          <cell r="H1552" t="str">
            <v>2006-03-31</v>
          </cell>
        </row>
        <row r="1553">
          <cell r="A1553" t="str">
            <v>481005</v>
          </cell>
          <cell r="B1553" t="str">
            <v>1015</v>
          </cell>
          <cell r="C1553">
            <v>-91836.62</v>
          </cell>
          <cell r="D1553" t="str">
            <v>204</v>
          </cell>
          <cell r="E1553" t="str">
            <v>414</v>
          </cell>
          <cell r="F1553">
            <v>0</v>
          </cell>
          <cell r="G1553">
            <v>3</v>
          </cell>
          <cell r="H1553" t="str">
            <v>2006-03-31</v>
          </cell>
        </row>
        <row r="1554">
          <cell r="A1554" t="str">
            <v>481005</v>
          </cell>
          <cell r="B1554" t="str">
            <v>1015</v>
          </cell>
          <cell r="C1554">
            <v>0</v>
          </cell>
          <cell r="D1554" t="str">
            <v>210</v>
          </cell>
          <cell r="E1554" t="str">
            <v>414</v>
          </cell>
          <cell r="F1554">
            <v>0</v>
          </cell>
          <cell r="G1554">
            <v>3</v>
          </cell>
          <cell r="H1554" t="str">
            <v>2006-03-31</v>
          </cell>
        </row>
        <row r="1555">
          <cell r="A1555" t="str">
            <v>489300</v>
          </cell>
          <cell r="B1555" t="str">
            <v>1015</v>
          </cell>
          <cell r="C1555">
            <v>-203305.63</v>
          </cell>
          <cell r="D1555" t="str">
            <v>250</v>
          </cell>
          <cell r="E1555" t="str">
            <v>415</v>
          </cell>
          <cell r="F1555">
            <v>-1295679</v>
          </cell>
          <cell r="G1555">
            <v>3</v>
          </cell>
          <cell r="H1555" t="str">
            <v>2006-03-31</v>
          </cell>
        </row>
        <row r="1556">
          <cell r="A1556" t="str">
            <v>489304</v>
          </cell>
          <cell r="B1556" t="str">
            <v>1015</v>
          </cell>
          <cell r="C1556">
            <v>-68314.460000000006</v>
          </cell>
          <cell r="D1556" t="str">
            <v>250</v>
          </cell>
          <cell r="E1556" t="str">
            <v>415</v>
          </cell>
          <cell r="F1556">
            <v>-292141</v>
          </cell>
          <cell r="G1556">
            <v>3</v>
          </cell>
          <cell r="H1556" t="str">
            <v>2006-03-31</v>
          </cell>
        </row>
        <row r="1557">
          <cell r="A1557" t="str">
            <v>489300</v>
          </cell>
          <cell r="B1557" t="str">
            <v>1015</v>
          </cell>
          <cell r="C1557">
            <v>0</v>
          </cell>
          <cell r="D1557" t="str">
            <v>250</v>
          </cell>
          <cell r="E1557" t="str">
            <v>416</v>
          </cell>
          <cell r="F1557">
            <v>0</v>
          </cell>
          <cell r="G1557">
            <v>3</v>
          </cell>
          <cell r="H1557" t="str">
            <v>2006-03-31</v>
          </cell>
        </row>
        <row r="1558">
          <cell r="A1558" t="str">
            <v>489304</v>
          </cell>
          <cell r="B1558" t="str">
            <v>1015</v>
          </cell>
          <cell r="C1558">
            <v>-1719.49</v>
          </cell>
          <cell r="D1558" t="str">
            <v>250</v>
          </cell>
          <cell r="E1558" t="str">
            <v>416</v>
          </cell>
          <cell r="F1558">
            <v>-3130</v>
          </cell>
          <cell r="G1558">
            <v>3</v>
          </cell>
          <cell r="H1558" t="str">
            <v>2006-03-31</v>
          </cell>
        </row>
        <row r="1559">
          <cell r="A1559" t="str">
            <v>481000</v>
          </cell>
          <cell r="B1559" t="str">
            <v>1015</v>
          </cell>
          <cell r="C1559">
            <v>0</v>
          </cell>
          <cell r="D1559" t="str">
            <v>202</v>
          </cell>
          <cell r="E1559" t="str">
            <v>451</v>
          </cell>
          <cell r="F1559">
            <v>0.33</v>
          </cell>
          <cell r="G1559">
            <v>3</v>
          </cell>
          <cell r="H1559" t="str">
            <v>2006-03-31</v>
          </cell>
        </row>
        <row r="1560">
          <cell r="A1560" t="str">
            <v>481000</v>
          </cell>
          <cell r="B1560" t="str">
            <v>1015</v>
          </cell>
          <cell r="C1560">
            <v>0</v>
          </cell>
          <cell r="D1560" t="str">
            <v>203</v>
          </cell>
          <cell r="E1560" t="str">
            <v>451</v>
          </cell>
          <cell r="F1560">
            <v>0</v>
          </cell>
          <cell r="G1560">
            <v>3</v>
          </cell>
          <cell r="H1560" t="str">
            <v>2006-03-31</v>
          </cell>
        </row>
        <row r="1561">
          <cell r="A1561" t="str">
            <v>481000</v>
          </cell>
          <cell r="B1561" t="str">
            <v>1015</v>
          </cell>
          <cell r="C1561">
            <v>0</v>
          </cell>
          <cell r="D1561" t="str">
            <v>204</v>
          </cell>
          <cell r="E1561" t="str">
            <v>451</v>
          </cell>
          <cell r="F1561">
            <v>0</v>
          </cell>
          <cell r="G1561">
            <v>3</v>
          </cell>
          <cell r="H1561" t="str">
            <v>2006-03-31</v>
          </cell>
        </row>
        <row r="1562">
          <cell r="A1562" t="str">
            <v>481000</v>
          </cell>
          <cell r="B1562" t="str">
            <v>1015</v>
          </cell>
          <cell r="C1562">
            <v>0</v>
          </cell>
          <cell r="D1562" t="str">
            <v>210</v>
          </cell>
          <cell r="E1562" t="str">
            <v>451</v>
          </cell>
          <cell r="F1562">
            <v>0</v>
          </cell>
          <cell r="G1562">
            <v>3</v>
          </cell>
          <cell r="H1562" t="str">
            <v>2006-03-31</v>
          </cell>
        </row>
        <row r="1563">
          <cell r="A1563" t="str">
            <v>481004</v>
          </cell>
          <cell r="B1563" t="str">
            <v>1015</v>
          </cell>
          <cell r="C1563">
            <v>-26270</v>
          </cell>
          <cell r="D1563" t="str">
            <v>202</v>
          </cell>
          <cell r="E1563" t="str">
            <v>451</v>
          </cell>
          <cell r="F1563">
            <v>-28730.26</v>
          </cell>
          <cell r="G1563">
            <v>3</v>
          </cell>
          <cell r="H1563" t="str">
            <v>2006-03-31</v>
          </cell>
        </row>
        <row r="1564">
          <cell r="A1564" t="str">
            <v>481004</v>
          </cell>
          <cell r="B1564" t="str">
            <v>1015</v>
          </cell>
          <cell r="C1564">
            <v>0</v>
          </cell>
          <cell r="D1564" t="str">
            <v>203</v>
          </cell>
          <cell r="E1564" t="str">
            <v>451</v>
          </cell>
          <cell r="F1564">
            <v>0</v>
          </cell>
          <cell r="G1564">
            <v>3</v>
          </cell>
          <cell r="H1564" t="str">
            <v>2006-03-31</v>
          </cell>
        </row>
        <row r="1565">
          <cell r="A1565" t="str">
            <v>481004</v>
          </cell>
          <cell r="B1565" t="str">
            <v>1015</v>
          </cell>
          <cell r="C1565">
            <v>-221503</v>
          </cell>
          <cell r="D1565" t="str">
            <v>204</v>
          </cell>
          <cell r="E1565" t="str">
            <v>451</v>
          </cell>
          <cell r="F1565">
            <v>0</v>
          </cell>
          <cell r="G1565">
            <v>3</v>
          </cell>
          <cell r="H1565" t="str">
            <v>2006-03-31</v>
          </cell>
        </row>
        <row r="1566">
          <cell r="A1566" t="str">
            <v>481004</v>
          </cell>
          <cell r="B1566" t="str">
            <v>1015</v>
          </cell>
          <cell r="C1566">
            <v>0</v>
          </cell>
          <cell r="D1566" t="str">
            <v>210</v>
          </cell>
          <cell r="E1566" t="str">
            <v>451</v>
          </cell>
          <cell r="F1566">
            <v>0</v>
          </cell>
          <cell r="G1566">
            <v>3</v>
          </cell>
          <cell r="H1566" t="str">
            <v>2006-03-31</v>
          </cell>
        </row>
        <row r="1567">
          <cell r="A1567" t="str">
            <v>480000</v>
          </cell>
          <cell r="B1567" t="str">
            <v>1015</v>
          </cell>
          <cell r="C1567">
            <v>-732375.69</v>
          </cell>
          <cell r="D1567" t="str">
            <v>202</v>
          </cell>
          <cell r="E1567" t="str">
            <v>453</v>
          </cell>
          <cell r="F1567">
            <v>-274329.98</v>
          </cell>
          <cell r="G1567">
            <v>3</v>
          </cell>
          <cell r="H1567" t="str">
            <v>2006-03-31</v>
          </cell>
        </row>
        <row r="1568">
          <cell r="A1568" t="str">
            <v>480000</v>
          </cell>
          <cell r="B1568" t="str">
            <v>1015</v>
          </cell>
          <cell r="C1568">
            <v>-2227476.63</v>
          </cell>
          <cell r="D1568" t="str">
            <v>204</v>
          </cell>
          <cell r="E1568" t="str">
            <v>453</v>
          </cell>
          <cell r="F1568">
            <v>0</v>
          </cell>
          <cell r="G1568">
            <v>3</v>
          </cell>
          <cell r="H1568" t="str">
            <v>2006-03-31</v>
          </cell>
        </row>
        <row r="1569">
          <cell r="A1569" t="str">
            <v>480000</v>
          </cell>
          <cell r="B1569" t="str">
            <v>1015</v>
          </cell>
          <cell r="C1569">
            <v>18682.54</v>
          </cell>
          <cell r="D1569" t="str">
            <v>205</v>
          </cell>
          <cell r="E1569" t="str">
            <v>453</v>
          </cell>
          <cell r="F1569">
            <v>0</v>
          </cell>
          <cell r="G1569">
            <v>3</v>
          </cell>
          <cell r="H1569" t="str">
            <v>2006-03-31</v>
          </cell>
        </row>
        <row r="1570">
          <cell r="A1570" t="str">
            <v>480001</v>
          </cell>
          <cell r="B1570" t="str">
            <v>1015</v>
          </cell>
          <cell r="C1570">
            <v>85198.7</v>
          </cell>
          <cell r="D1570" t="str">
            <v>202</v>
          </cell>
          <cell r="E1570" t="str">
            <v>453</v>
          </cell>
          <cell r="F1570">
            <v>53620</v>
          </cell>
          <cell r="G1570">
            <v>3</v>
          </cell>
          <cell r="H1570" t="str">
            <v>2006-03-31</v>
          </cell>
        </row>
        <row r="1571">
          <cell r="A1571" t="str">
            <v>480001</v>
          </cell>
          <cell r="B1571" t="str">
            <v>1015</v>
          </cell>
          <cell r="C1571">
            <v>0</v>
          </cell>
          <cell r="D1571" t="str">
            <v>203</v>
          </cell>
          <cell r="E1571" t="str">
            <v>453</v>
          </cell>
          <cell r="F1571">
            <v>0</v>
          </cell>
          <cell r="G1571">
            <v>3</v>
          </cell>
          <cell r="H1571" t="str">
            <v>2006-03-31</v>
          </cell>
        </row>
        <row r="1572">
          <cell r="A1572" t="str">
            <v>480001</v>
          </cell>
          <cell r="B1572" t="str">
            <v>1015</v>
          </cell>
          <cell r="C1572">
            <v>591950.68999999994</v>
          </cell>
          <cell r="D1572" t="str">
            <v>204</v>
          </cell>
          <cell r="E1572" t="str">
            <v>453</v>
          </cell>
          <cell r="F1572">
            <v>0</v>
          </cell>
          <cell r="G1572">
            <v>3</v>
          </cell>
          <cell r="H1572" t="str">
            <v>2006-03-31</v>
          </cell>
        </row>
        <row r="1573">
          <cell r="A1573" t="str">
            <v>480001</v>
          </cell>
          <cell r="B1573" t="str">
            <v>1015</v>
          </cell>
          <cell r="C1573">
            <v>8842.86</v>
          </cell>
          <cell r="D1573" t="str">
            <v>205</v>
          </cell>
          <cell r="E1573" t="str">
            <v>453</v>
          </cell>
          <cell r="F1573">
            <v>0</v>
          </cell>
          <cell r="G1573">
            <v>3</v>
          </cell>
          <cell r="H1573" t="str">
            <v>2006-03-31</v>
          </cell>
        </row>
        <row r="1574">
          <cell r="A1574" t="str">
            <v>480001</v>
          </cell>
          <cell r="B1574" t="str">
            <v>1015</v>
          </cell>
          <cell r="C1574">
            <v>0</v>
          </cell>
          <cell r="D1574" t="str">
            <v>210</v>
          </cell>
          <cell r="E1574" t="str">
            <v>453</v>
          </cell>
          <cell r="F1574">
            <v>0</v>
          </cell>
          <cell r="G1574">
            <v>3</v>
          </cell>
          <cell r="H1574" t="str">
            <v>2006-03-31</v>
          </cell>
        </row>
        <row r="1575">
          <cell r="A1575" t="str">
            <v>481004</v>
          </cell>
          <cell r="B1575" t="str">
            <v>1015</v>
          </cell>
          <cell r="C1575">
            <v>-289452.01</v>
          </cell>
          <cell r="D1575" t="str">
            <v>202</v>
          </cell>
          <cell r="E1575" t="str">
            <v>453</v>
          </cell>
          <cell r="F1575">
            <v>-167220.4</v>
          </cell>
          <cell r="G1575">
            <v>3</v>
          </cell>
          <cell r="H1575" t="str">
            <v>2006-03-31</v>
          </cell>
        </row>
        <row r="1576">
          <cell r="A1576" t="str">
            <v>481004</v>
          </cell>
          <cell r="B1576" t="str">
            <v>1015</v>
          </cell>
          <cell r="C1576">
            <v>-1355348.06</v>
          </cell>
          <cell r="D1576" t="str">
            <v>204</v>
          </cell>
          <cell r="E1576" t="str">
            <v>453</v>
          </cell>
          <cell r="F1576">
            <v>0</v>
          </cell>
          <cell r="G1576">
            <v>3</v>
          </cell>
          <cell r="H1576" t="str">
            <v>2006-03-31</v>
          </cell>
        </row>
        <row r="1577">
          <cell r="A1577" t="str">
            <v>481004</v>
          </cell>
          <cell r="B1577" t="str">
            <v>1015</v>
          </cell>
          <cell r="C1577">
            <v>9273.6</v>
          </cell>
          <cell r="D1577" t="str">
            <v>205</v>
          </cell>
          <cell r="E1577" t="str">
            <v>453</v>
          </cell>
          <cell r="F1577">
            <v>0</v>
          </cell>
          <cell r="G1577">
            <v>3</v>
          </cell>
          <cell r="H1577" t="str">
            <v>2006-03-31</v>
          </cell>
        </row>
        <row r="1578">
          <cell r="A1578" t="str">
            <v>480000</v>
          </cell>
          <cell r="B1578" t="str">
            <v>1015</v>
          </cell>
          <cell r="C1578">
            <v>-34460.18</v>
          </cell>
          <cell r="D1578" t="str">
            <v>202</v>
          </cell>
          <cell r="E1578" t="str">
            <v>455</v>
          </cell>
          <cell r="F1578">
            <v>-12050.45</v>
          </cell>
          <cell r="G1578">
            <v>3</v>
          </cell>
          <cell r="H1578" t="str">
            <v>2006-03-31</v>
          </cell>
        </row>
        <row r="1579">
          <cell r="A1579" t="str">
            <v>480000</v>
          </cell>
          <cell r="B1579" t="str">
            <v>1015</v>
          </cell>
          <cell r="C1579">
            <v>-98460.57</v>
          </cell>
          <cell r="D1579" t="str">
            <v>204</v>
          </cell>
          <cell r="E1579" t="str">
            <v>455</v>
          </cell>
          <cell r="F1579">
            <v>0</v>
          </cell>
          <cell r="G1579">
            <v>3</v>
          </cell>
          <cell r="H1579" t="str">
            <v>2006-03-31</v>
          </cell>
        </row>
        <row r="1580">
          <cell r="A1580" t="str">
            <v>480000</v>
          </cell>
          <cell r="B1580" t="str">
            <v>1015</v>
          </cell>
          <cell r="C1580">
            <v>1030.23</v>
          </cell>
          <cell r="D1580" t="str">
            <v>205</v>
          </cell>
          <cell r="E1580" t="str">
            <v>455</v>
          </cell>
          <cell r="F1580">
            <v>0</v>
          </cell>
          <cell r="G1580">
            <v>3</v>
          </cell>
          <cell r="H1580" t="str">
            <v>2006-03-31</v>
          </cell>
        </row>
        <row r="1581">
          <cell r="A1581" t="str">
            <v>480001</v>
          </cell>
          <cell r="B1581" t="str">
            <v>1015</v>
          </cell>
          <cell r="C1581">
            <v>11225.78</v>
          </cell>
          <cell r="D1581" t="str">
            <v>202</v>
          </cell>
          <cell r="E1581" t="str">
            <v>455</v>
          </cell>
          <cell r="F1581">
            <v>5065</v>
          </cell>
          <cell r="G1581">
            <v>3</v>
          </cell>
          <cell r="H1581" t="str">
            <v>2006-03-31</v>
          </cell>
        </row>
        <row r="1582">
          <cell r="A1582" t="str">
            <v>480001</v>
          </cell>
          <cell r="B1582" t="str">
            <v>1015</v>
          </cell>
          <cell r="C1582">
            <v>0</v>
          </cell>
          <cell r="D1582" t="str">
            <v>203</v>
          </cell>
          <cell r="E1582" t="str">
            <v>455</v>
          </cell>
          <cell r="F1582">
            <v>0</v>
          </cell>
          <cell r="G1582">
            <v>3</v>
          </cell>
          <cell r="H1582" t="str">
            <v>2006-03-31</v>
          </cell>
        </row>
        <row r="1583">
          <cell r="A1583" t="str">
            <v>480001</v>
          </cell>
          <cell r="B1583" t="str">
            <v>1015</v>
          </cell>
          <cell r="C1583">
            <v>50670.98</v>
          </cell>
          <cell r="D1583" t="str">
            <v>204</v>
          </cell>
          <cell r="E1583" t="str">
            <v>455</v>
          </cell>
          <cell r="F1583">
            <v>0</v>
          </cell>
          <cell r="G1583">
            <v>3</v>
          </cell>
          <cell r="H1583" t="str">
            <v>2006-03-31</v>
          </cell>
        </row>
        <row r="1584">
          <cell r="A1584" t="str">
            <v>480001</v>
          </cell>
          <cell r="B1584" t="str">
            <v>1015</v>
          </cell>
          <cell r="C1584">
            <v>-2189.19</v>
          </cell>
          <cell r="D1584" t="str">
            <v>205</v>
          </cell>
          <cell r="E1584" t="str">
            <v>455</v>
          </cell>
          <cell r="F1584">
            <v>0</v>
          </cell>
          <cell r="G1584">
            <v>3</v>
          </cell>
          <cell r="H1584" t="str">
            <v>2006-03-31</v>
          </cell>
        </row>
        <row r="1585">
          <cell r="A1585" t="str">
            <v>480001</v>
          </cell>
          <cell r="B1585" t="str">
            <v>1015</v>
          </cell>
          <cell r="C1585">
            <v>0</v>
          </cell>
          <cell r="D1585" t="str">
            <v>210</v>
          </cell>
          <cell r="E1585" t="str">
            <v>455</v>
          </cell>
          <cell r="F1585">
            <v>0</v>
          </cell>
          <cell r="G1585">
            <v>3</v>
          </cell>
          <cell r="H1585" t="str">
            <v>2006-03-31</v>
          </cell>
        </row>
        <row r="1586">
          <cell r="A1586" t="str">
            <v>481004</v>
          </cell>
          <cell r="B1586" t="str">
            <v>1015</v>
          </cell>
          <cell r="C1586">
            <v>-23538.6</v>
          </cell>
          <cell r="D1586" t="str">
            <v>202</v>
          </cell>
          <cell r="E1586" t="str">
            <v>455</v>
          </cell>
          <cell r="F1586">
            <v>-9557.3700000000008</v>
          </cell>
          <cell r="G1586">
            <v>3</v>
          </cell>
          <cell r="H1586" t="str">
            <v>2006-03-31</v>
          </cell>
        </row>
        <row r="1587">
          <cell r="A1587" t="str">
            <v>481004</v>
          </cell>
          <cell r="B1587" t="str">
            <v>1015</v>
          </cell>
          <cell r="C1587">
            <v>-79754.41</v>
          </cell>
          <cell r="D1587" t="str">
            <v>204</v>
          </cell>
          <cell r="E1587" t="str">
            <v>455</v>
          </cell>
          <cell r="F1587">
            <v>0</v>
          </cell>
          <cell r="G1587">
            <v>3</v>
          </cell>
          <cell r="H1587" t="str">
            <v>2006-03-31</v>
          </cell>
        </row>
        <row r="1588">
          <cell r="A1588" t="str">
            <v>481004</v>
          </cell>
          <cell r="B1588" t="str">
            <v>1015</v>
          </cell>
          <cell r="C1588">
            <v>1158.96</v>
          </cell>
          <cell r="D1588" t="str">
            <v>205</v>
          </cell>
          <cell r="E1588" t="str">
            <v>455</v>
          </cell>
          <cell r="F1588">
            <v>0</v>
          </cell>
          <cell r="G1588">
            <v>3</v>
          </cell>
          <cell r="H1588" t="str">
            <v>2006-03-31</v>
          </cell>
        </row>
        <row r="1589">
          <cell r="A1589" t="str">
            <v>481002</v>
          </cell>
          <cell r="B1589" t="str">
            <v>1015</v>
          </cell>
          <cell r="C1589">
            <v>0</v>
          </cell>
          <cell r="D1589" t="str">
            <v>202</v>
          </cell>
          <cell r="E1589" t="str">
            <v>456</v>
          </cell>
          <cell r="F1589">
            <v>0</v>
          </cell>
          <cell r="G1589">
            <v>3</v>
          </cell>
          <cell r="H1589" t="str">
            <v>2006-03-31</v>
          </cell>
        </row>
        <row r="1590">
          <cell r="A1590" t="str">
            <v>481002</v>
          </cell>
          <cell r="B1590" t="str">
            <v>1015</v>
          </cell>
          <cell r="C1590">
            <v>0</v>
          </cell>
          <cell r="D1590" t="str">
            <v>203</v>
          </cell>
          <cell r="E1590" t="str">
            <v>456</v>
          </cell>
          <cell r="F1590">
            <v>0</v>
          </cell>
          <cell r="G1590">
            <v>3</v>
          </cell>
          <cell r="H1590" t="str">
            <v>2006-03-31</v>
          </cell>
        </row>
        <row r="1591">
          <cell r="A1591" t="str">
            <v>481002</v>
          </cell>
          <cell r="B1591" t="str">
            <v>1015</v>
          </cell>
          <cell r="C1591">
            <v>0</v>
          </cell>
          <cell r="D1591" t="str">
            <v>204</v>
          </cell>
          <cell r="E1591" t="str">
            <v>456</v>
          </cell>
          <cell r="F1591">
            <v>0</v>
          </cell>
          <cell r="G1591">
            <v>3</v>
          </cell>
          <cell r="H1591" t="str">
            <v>2006-03-31</v>
          </cell>
        </row>
        <row r="1592">
          <cell r="A1592" t="str">
            <v>481002</v>
          </cell>
          <cell r="B1592" t="str">
            <v>1015</v>
          </cell>
          <cell r="C1592">
            <v>0</v>
          </cell>
          <cell r="D1592" t="str">
            <v>210</v>
          </cell>
          <cell r="E1592" t="str">
            <v>456</v>
          </cell>
          <cell r="F1592">
            <v>0</v>
          </cell>
          <cell r="G1592">
            <v>3</v>
          </cell>
          <cell r="H1592" t="str">
            <v>2006-03-31</v>
          </cell>
        </row>
        <row r="1593">
          <cell r="A1593" t="str">
            <v>481002</v>
          </cell>
          <cell r="B1593" t="str">
            <v>1015</v>
          </cell>
          <cell r="C1593">
            <v>-384.68</v>
          </cell>
          <cell r="D1593" t="str">
            <v>202</v>
          </cell>
          <cell r="E1593" t="str">
            <v>457</v>
          </cell>
          <cell r="F1593">
            <v>-2321</v>
          </cell>
          <cell r="G1593">
            <v>3</v>
          </cell>
          <cell r="H1593" t="str">
            <v>2006-03-31</v>
          </cell>
        </row>
        <row r="1594">
          <cell r="A1594" t="str">
            <v>481002</v>
          </cell>
          <cell r="B1594" t="str">
            <v>1015</v>
          </cell>
          <cell r="C1594">
            <v>-424.44</v>
          </cell>
          <cell r="D1594" t="str">
            <v>203</v>
          </cell>
          <cell r="E1594" t="str">
            <v>457</v>
          </cell>
          <cell r="F1594">
            <v>0</v>
          </cell>
          <cell r="G1594">
            <v>3</v>
          </cell>
          <cell r="H1594" t="str">
            <v>2006-03-31</v>
          </cell>
        </row>
        <row r="1595">
          <cell r="A1595" t="str">
            <v>481002</v>
          </cell>
          <cell r="B1595" t="str">
            <v>1015</v>
          </cell>
          <cell r="C1595">
            <v>-14451.89</v>
          </cell>
          <cell r="D1595" t="str">
            <v>204</v>
          </cell>
          <cell r="E1595" t="str">
            <v>457</v>
          </cell>
          <cell r="F1595">
            <v>0</v>
          </cell>
          <cell r="G1595">
            <v>3</v>
          </cell>
          <cell r="H1595" t="str">
            <v>2006-03-31</v>
          </cell>
        </row>
        <row r="1596">
          <cell r="A1596" t="str">
            <v>481002</v>
          </cell>
          <cell r="B1596" t="str">
            <v>1015</v>
          </cell>
          <cell r="C1596">
            <v>0</v>
          </cell>
          <cell r="D1596" t="str">
            <v>210</v>
          </cell>
          <cell r="E1596" t="str">
            <v>457</v>
          </cell>
          <cell r="F1596">
            <v>0</v>
          </cell>
          <cell r="G1596">
            <v>3</v>
          </cell>
          <cell r="H1596" t="str">
            <v>2006-03-31</v>
          </cell>
        </row>
        <row r="1597">
          <cell r="A1597" t="str">
            <v>481005</v>
          </cell>
          <cell r="B1597" t="str">
            <v>1015</v>
          </cell>
          <cell r="C1597">
            <v>-2422</v>
          </cell>
          <cell r="D1597" t="str">
            <v>202</v>
          </cell>
          <cell r="E1597" t="str">
            <v>457</v>
          </cell>
          <cell r="F1597">
            <v>-12804.71</v>
          </cell>
          <cell r="G1597">
            <v>3</v>
          </cell>
          <cell r="H1597" t="str">
            <v>2006-03-31</v>
          </cell>
        </row>
        <row r="1598">
          <cell r="A1598" t="str">
            <v>481005</v>
          </cell>
          <cell r="B1598" t="str">
            <v>1015</v>
          </cell>
          <cell r="C1598">
            <v>-2342</v>
          </cell>
          <cell r="D1598" t="str">
            <v>203</v>
          </cell>
          <cell r="E1598" t="str">
            <v>457</v>
          </cell>
          <cell r="F1598">
            <v>0</v>
          </cell>
          <cell r="G1598">
            <v>3</v>
          </cell>
          <cell r="H1598" t="str">
            <v>2006-03-31</v>
          </cell>
        </row>
        <row r="1599">
          <cell r="A1599" t="str">
            <v>481005</v>
          </cell>
          <cell r="B1599" t="str">
            <v>1015</v>
          </cell>
          <cell r="C1599">
            <v>-79731</v>
          </cell>
          <cell r="D1599" t="str">
            <v>204</v>
          </cell>
          <cell r="E1599" t="str">
            <v>457</v>
          </cell>
          <cell r="F1599">
            <v>0</v>
          </cell>
          <cell r="G1599">
            <v>3</v>
          </cell>
          <cell r="H1599" t="str">
            <v>2006-03-31</v>
          </cell>
        </row>
        <row r="1600">
          <cell r="A1600" t="str">
            <v>481005</v>
          </cell>
          <cell r="B1600" t="str">
            <v>1015</v>
          </cell>
          <cell r="C1600">
            <v>0</v>
          </cell>
          <cell r="D1600" t="str">
            <v>210</v>
          </cell>
          <cell r="E1600" t="str">
            <v>457</v>
          </cell>
          <cell r="F1600">
            <v>0</v>
          </cell>
          <cell r="G1600">
            <v>3</v>
          </cell>
          <cell r="H1600" t="str">
            <v>2006-03-31</v>
          </cell>
        </row>
        <row r="1601">
          <cell r="A1601" t="str">
            <v>489300</v>
          </cell>
          <cell r="B1601" t="str">
            <v>1015</v>
          </cell>
          <cell r="C1601">
            <v>-3342.71</v>
          </cell>
          <cell r="D1601" t="str">
            <v>250</v>
          </cell>
          <cell r="E1601" t="str">
            <v>458</v>
          </cell>
          <cell r="F1601">
            <v>-20758</v>
          </cell>
          <cell r="G1601">
            <v>3</v>
          </cell>
          <cell r="H1601" t="str">
            <v>2006-03-31</v>
          </cell>
        </row>
        <row r="1602">
          <cell r="A1602" t="str">
            <v>489304</v>
          </cell>
          <cell r="B1602" t="str">
            <v>1015</v>
          </cell>
          <cell r="C1602">
            <v>-1139.9000000000001</v>
          </cell>
          <cell r="D1602" t="str">
            <v>250</v>
          </cell>
          <cell r="E1602" t="str">
            <v>458</v>
          </cell>
          <cell r="F1602">
            <v>-3463</v>
          </cell>
          <cell r="G1602">
            <v>3</v>
          </cell>
          <cell r="H1602" t="str">
            <v>2006-03-31</v>
          </cell>
        </row>
        <row r="1603">
          <cell r="A1603" t="str">
            <v>489300</v>
          </cell>
          <cell r="B1603" t="str">
            <v>1015</v>
          </cell>
          <cell r="C1603">
            <v>-1843.2</v>
          </cell>
          <cell r="D1603" t="str">
            <v>250</v>
          </cell>
          <cell r="E1603" t="str">
            <v>459</v>
          </cell>
          <cell r="F1603">
            <v>-6095</v>
          </cell>
          <cell r="G1603">
            <v>3</v>
          </cell>
          <cell r="H1603" t="str">
            <v>2006-03-31</v>
          </cell>
        </row>
        <row r="1604">
          <cell r="A1604" t="str">
            <v>489304</v>
          </cell>
          <cell r="B1604" t="str">
            <v>1015</v>
          </cell>
          <cell r="C1604">
            <v>0</v>
          </cell>
          <cell r="D1604" t="str">
            <v>250</v>
          </cell>
          <cell r="E1604" t="str">
            <v>459</v>
          </cell>
          <cell r="F1604">
            <v>0</v>
          </cell>
          <cell r="G1604">
            <v>3</v>
          </cell>
          <cell r="H1604" t="str">
            <v>2006-03-31</v>
          </cell>
        </row>
        <row r="1605">
          <cell r="A1605" t="str">
            <v>481003</v>
          </cell>
          <cell r="B1605" t="str">
            <v>1015</v>
          </cell>
          <cell r="C1605">
            <v>-107908.54</v>
          </cell>
          <cell r="D1605" t="str">
            <v>200</v>
          </cell>
          <cell r="F1605">
            <v>-10196.879999999999</v>
          </cell>
          <cell r="G1605">
            <v>3</v>
          </cell>
          <cell r="H1605" t="str">
            <v>2006-03-31</v>
          </cell>
        </row>
        <row r="1606">
          <cell r="A1606" t="str">
            <v>481000</v>
          </cell>
          <cell r="B1606" t="str">
            <v>1015</v>
          </cell>
          <cell r="C1606">
            <v>-18326.52</v>
          </cell>
          <cell r="D1606" t="str">
            <v>202</v>
          </cell>
          <cell r="E1606" t="str">
            <v>402</v>
          </cell>
          <cell r="F1606">
            <v>-43446.18</v>
          </cell>
          <cell r="G1606">
            <v>4</v>
          </cell>
          <cell r="H1606" t="str">
            <v>2006-04-30</v>
          </cell>
        </row>
        <row r="1607">
          <cell r="A1607" t="str">
            <v>481000</v>
          </cell>
          <cell r="B1607" t="str">
            <v>1015</v>
          </cell>
          <cell r="C1607">
            <v>-21617.43</v>
          </cell>
          <cell r="D1607" t="str">
            <v>203</v>
          </cell>
          <cell r="E1607" t="str">
            <v>402</v>
          </cell>
          <cell r="F1607">
            <v>0</v>
          </cell>
          <cell r="G1607">
            <v>4</v>
          </cell>
          <cell r="H1607" t="str">
            <v>2006-04-30</v>
          </cell>
        </row>
        <row r="1608">
          <cell r="A1608" t="str">
            <v>481000</v>
          </cell>
          <cell r="B1608" t="str">
            <v>1015</v>
          </cell>
          <cell r="C1608">
            <v>-282152.67</v>
          </cell>
          <cell r="D1608" t="str">
            <v>204</v>
          </cell>
          <cell r="E1608" t="str">
            <v>402</v>
          </cell>
          <cell r="F1608">
            <v>0</v>
          </cell>
          <cell r="G1608">
            <v>4</v>
          </cell>
          <cell r="H1608" t="str">
            <v>2006-04-30</v>
          </cell>
        </row>
        <row r="1609">
          <cell r="A1609" t="str">
            <v>481000</v>
          </cell>
          <cell r="B1609" t="str">
            <v>1015</v>
          </cell>
          <cell r="C1609">
            <v>0</v>
          </cell>
          <cell r="D1609" t="str">
            <v>210</v>
          </cell>
          <cell r="E1609" t="str">
            <v>402</v>
          </cell>
          <cell r="F1609">
            <v>0</v>
          </cell>
          <cell r="G1609">
            <v>4</v>
          </cell>
          <cell r="H1609" t="str">
            <v>2006-04-30</v>
          </cell>
        </row>
        <row r="1610">
          <cell r="A1610" t="str">
            <v>481004</v>
          </cell>
          <cell r="B1610" t="str">
            <v>1015</v>
          </cell>
          <cell r="C1610">
            <v>-285226.58</v>
          </cell>
          <cell r="D1610" t="str">
            <v>202</v>
          </cell>
          <cell r="E1610" t="str">
            <v>402</v>
          </cell>
          <cell r="F1610">
            <v>-611294.41</v>
          </cell>
          <cell r="G1610">
            <v>4</v>
          </cell>
          <cell r="H1610" t="str">
            <v>2006-04-30</v>
          </cell>
        </row>
        <row r="1611">
          <cell r="A1611" t="str">
            <v>481004</v>
          </cell>
          <cell r="B1611" t="str">
            <v>1015</v>
          </cell>
          <cell r="C1611">
            <v>-244592.78</v>
          </cell>
          <cell r="D1611" t="str">
            <v>203</v>
          </cell>
          <cell r="E1611" t="str">
            <v>402</v>
          </cell>
          <cell r="F1611">
            <v>0</v>
          </cell>
          <cell r="G1611">
            <v>4</v>
          </cell>
          <cell r="H1611" t="str">
            <v>2006-04-30</v>
          </cell>
        </row>
        <row r="1612">
          <cell r="A1612" t="str">
            <v>481004</v>
          </cell>
          <cell r="B1612" t="str">
            <v>1015</v>
          </cell>
          <cell r="C1612">
            <v>-3976030.4</v>
          </cell>
          <cell r="D1612" t="str">
            <v>204</v>
          </cell>
          <cell r="E1612" t="str">
            <v>402</v>
          </cell>
          <cell r="F1612">
            <v>0</v>
          </cell>
          <cell r="G1612">
            <v>4</v>
          </cell>
          <cell r="H1612" t="str">
            <v>2006-04-30</v>
          </cell>
        </row>
        <row r="1613">
          <cell r="A1613" t="str">
            <v>481004</v>
          </cell>
          <cell r="B1613" t="str">
            <v>1015</v>
          </cell>
          <cell r="C1613">
            <v>0</v>
          </cell>
          <cell r="D1613" t="str">
            <v>210</v>
          </cell>
          <cell r="E1613" t="str">
            <v>402</v>
          </cell>
          <cell r="F1613">
            <v>0</v>
          </cell>
          <cell r="G1613">
            <v>4</v>
          </cell>
          <cell r="H1613" t="str">
            <v>2006-04-30</v>
          </cell>
        </row>
        <row r="1614">
          <cell r="A1614" t="str">
            <v>481000</v>
          </cell>
          <cell r="B1614" t="str">
            <v>1015</v>
          </cell>
          <cell r="C1614">
            <v>-7313.31</v>
          </cell>
          <cell r="D1614" t="str">
            <v>202</v>
          </cell>
          <cell r="E1614" t="str">
            <v>403</v>
          </cell>
          <cell r="F1614">
            <v>0</v>
          </cell>
          <cell r="G1614">
            <v>4</v>
          </cell>
          <cell r="H1614" t="str">
            <v>2006-04-30</v>
          </cell>
        </row>
        <row r="1615">
          <cell r="A1615" t="str">
            <v>481000</v>
          </cell>
          <cell r="B1615" t="str">
            <v>1015</v>
          </cell>
          <cell r="C1615">
            <v>-1619.75</v>
          </cell>
          <cell r="D1615" t="str">
            <v>203</v>
          </cell>
          <cell r="E1615" t="str">
            <v>403</v>
          </cell>
          <cell r="F1615">
            <v>0</v>
          </cell>
          <cell r="G1615">
            <v>4</v>
          </cell>
          <cell r="H1615" t="str">
            <v>2006-04-30</v>
          </cell>
        </row>
        <row r="1616">
          <cell r="A1616" t="str">
            <v>481000</v>
          </cell>
          <cell r="B1616" t="str">
            <v>1015</v>
          </cell>
          <cell r="C1616">
            <v>-2944.28</v>
          </cell>
          <cell r="D1616" t="str">
            <v>204</v>
          </cell>
          <cell r="E1616" t="str">
            <v>403</v>
          </cell>
          <cell r="F1616">
            <v>0</v>
          </cell>
          <cell r="G1616">
            <v>4</v>
          </cell>
          <cell r="H1616" t="str">
            <v>2006-04-30</v>
          </cell>
        </row>
        <row r="1617">
          <cell r="A1617" t="str">
            <v>481000</v>
          </cell>
          <cell r="B1617" t="str">
            <v>1015</v>
          </cell>
          <cell r="C1617">
            <v>0</v>
          </cell>
          <cell r="D1617" t="str">
            <v>210</v>
          </cell>
          <cell r="E1617" t="str">
            <v>403</v>
          </cell>
          <cell r="F1617">
            <v>0</v>
          </cell>
          <cell r="G1617">
            <v>4</v>
          </cell>
          <cell r="H1617" t="str">
            <v>2006-04-30</v>
          </cell>
        </row>
        <row r="1618">
          <cell r="A1618" t="str">
            <v>481004</v>
          </cell>
          <cell r="B1618" t="str">
            <v>1015</v>
          </cell>
          <cell r="C1618">
            <v>0</v>
          </cell>
          <cell r="D1618" t="str">
            <v>202</v>
          </cell>
          <cell r="E1618" t="str">
            <v>403</v>
          </cell>
          <cell r="F1618">
            <v>0</v>
          </cell>
          <cell r="G1618">
            <v>4</v>
          </cell>
          <cell r="H1618" t="str">
            <v>2006-04-30</v>
          </cell>
        </row>
        <row r="1619">
          <cell r="A1619" t="str">
            <v>481004</v>
          </cell>
          <cell r="B1619" t="str">
            <v>1015</v>
          </cell>
          <cell r="C1619">
            <v>0</v>
          </cell>
          <cell r="D1619" t="str">
            <v>203</v>
          </cell>
          <cell r="E1619" t="str">
            <v>403</v>
          </cell>
          <cell r="F1619">
            <v>0</v>
          </cell>
          <cell r="G1619">
            <v>4</v>
          </cell>
          <cell r="H1619" t="str">
            <v>2006-04-30</v>
          </cell>
        </row>
        <row r="1620">
          <cell r="A1620" t="str">
            <v>481004</v>
          </cell>
          <cell r="B1620" t="str">
            <v>1015</v>
          </cell>
          <cell r="C1620">
            <v>0</v>
          </cell>
          <cell r="D1620" t="str">
            <v>204</v>
          </cell>
          <cell r="E1620" t="str">
            <v>403</v>
          </cell>
          <cell r="F1620">
            <v>0</v>
          </cell>
          <cell r="G1620">
            <v>4</v>
          </cell>
          <cell r="H1620" t="str">
            <v>2006-04-30</v>
          </cell>
        </row>
        <row r="1621">
          <cell r="A1621" t="str">
            <v>481004</v>
          </cell>
          <cell r="B1621" t="str">
            <v>1015</v>
          </cell>
          <cell r="C1621">
            <v>0</v>
          </cell>
          <cell r="D1621" t="str">
            <v>210</v>
          </cell>
          <cell r="E1621" t="str">
            <v>403</v>
          </cell>
          <cell r="F1621">
            <v>0</v>
          </cell>
          <cell r="G1621">
            <v>4</v>
          </cell>
          <cell r="H1621" t="str">
            <v>2006-04-30</v>
          </cell>
        </row>
        <row r="1622">
          <cell r="A1622" t="str">
            <v>481000</v>
          </cell>
          <cell r="B1622" t="str">
            <v>1015</v>
          </cell>
          <cell r="C1622">
            <v>-87768.14</v>
          </cell>
          <cell r="D1622" t="str">
            <v>202</v>
          </cell>
          <cell r="E1622" t="str">
            <v>404</v>
          </cell>
          <cell r="F1622">
            <v>-269007</v>
          </cell>
          <cell r="G1622">
            <v>4</v>
          </cell>
          <cell r="H1622" t="str">
            <v>2006-04-30</v>
          </cell>
        </row>
        <row r="1623">
          <cell r="A1623" t="str">
            <v>481000</v>
          </cell>
          <cell r="B1623" t="str">
            <v>1015</v>
          </cell>
          <cell r="C1623">
            <v>-194241.88</v>
          </cell>
          <cell r="D1623" t="str">
            <v>203</v>
          </cell>
          <cell r="E1623" t="str">
            <v>404</v>
          </cell>
          <cell r="F1623">
            <v>0</v>
          </cell>
          <cell r="G1623">
            <v>4</v>
          </cell>
          <cell r="H1623" t="str">
            <v>2006-04-30</v>
          </cell>
        </row>
        <row r="1624">
          <cell r="A1624" t="str">
            <v>481000</v>
          </cell>
          <cell r="B1624" t="str">
            <v>1015</v>
          </cell>
          <cell r="C1624">
            <v>-1747020.23</v>
          </cell>
          <cell r="D1624" t="str">
            <v>204</v>
          </cell>
          <cell r="E1624" t="str">
            <v>404</v>
          </cell>
          <cell r="F1624">
            <v>0</v>
          </cell>
          <cell r="G1624">
            <v>4</v>
          </cell>
          <cell r="H1624" t="str">
            <v>2006-04-30</v>
          </cell>
        </row>
        <row r="1625">
          <cell r="A1625" t="str">
            <v>481000</v>
          </cell>
          <cell r="B1625" t="str">
            <v>1015</v>
          </cell>
          <cell r="C1625">
            <v>0</v>
          </cell>
          <cell r="D1625" t="str">
            <v>210</v>
          </cell>
          <cell r="E1625" t="str">
            <v>404</v>
          </cell>
          <cell r="F1625">
            <v>0</v>
          </cell>
          <cell r="G1625">
            <v>4</v>
          </cell>
          <cell r="H1625" t="str">
            <v>2006-04-30</v>
          </cell>
        </row>
        <row r="1626">
          <cell r="A1626" t="str">
            <v>481004</v>
          </cell>
          <cell r="B1626" t="str">
            <v>1015</v>
          </cell>
          <cell r="C1626">
            <v>0</v>
          </cell>
          <cell r="D1626" t="str">
            <v>202</v>
          </cell>
          <cell r="E1626" t="str">
            <v>404</v>
          </cell>
          <cell r="F1626">
            <v>0</v>
          </cell>
          <cell r="G1626">
            <v>4</v>
          </cell>
          <cell r="H1626" t="str">
            <v>2006-04-30</v>
          </cell>
        </row>
        <row r="1627">
          <cell r="A1627" t="str">
            <v>481004</v>
          </cell>
          <cell r="B1627" t="str">
            <v>1015</v>
          </cell>
          <cell r="C1627">
            <v>0</v>
          </cell>
          <cell r="D1627" t="str">
            <v>203</v>
          </cell>
          <cell r="E1627" t="str">
            <v>404</v>
          </cell>
          <cell r="F1627">
            <v>0</v>
          </cell>
          <cell r="G1627">
            <v>4</v>
          </cell>
          <cell r="H1627" t="str">
            <v>2006-04-30</v>
          </cell>
        </row>
        <row r="1628">
          <cell r="A1628" t="str">
            <v>481004</v>
          </cell>
          <cell r="B1628" t="str">
            <v>1015</v>
          </cell>
          <cell r="C1628">
            <v>0</v>
          </cell>
          <cell r="D1628" t="str">
            <v>204</v>
          </cell>
          <cell r="E1628" t="str">
            <v>404</v>
          </cell>
          <cell r="F1628">
            <v>0</v>
          </cell>
          <cell r="G1628">
            <v>4</v>
          </cell>
          <cell r="H1628" t="str">
            <v>2006-04-30</v>
          </cell>
        </row>
        <row r="1629">
          <cell r="A1629" t="str">
            <v>481004</v>
          </cell>
          <cell r="B1629" t="str">
            <v>1015</v>
          </cell>
          <cell r="C1629">
            <v>0</v>
          </cell>
          <cell r="D1629" t="str">
            <v>210</v>
          </cell>
          <cell r="E1629" t="str">
            <v>404</v>
          </cell>
          <cell r="F1629">
            <v>0</v>
          </cell>
          <cell r="G1629">
            <v>4</v>
          </cell>
          <cell r="H1629" t="str">
            <v>2006-04-30</v>
          </cell>
        </row>
        <row r="1630">
          <cell r="A1630" t="str">
            <v>489300</v>
          </cell>
          <cell r="B1630" t="str">
            <v>1015</v>
          </cell>
          <cell r="C1630">
            <v>-55492.78</v>
          </cell>
          <cell r="D1630" t="str">
            <v>250</v>
          </cell>
          <cell r="E1630" t="str">
            <v>405</v>
          </cell>
          <cell r="F1630">
            <v>-293156</v>
          </cell>
          <cell r="G1630">
            <v>4</v>
          </cell>
          <cell r="H1630" t="str">
            <v>2006-04-30</v>
          </cell>
        </row>
        <row r="1631">
          <cell r="A1631" t="str">
            <v>489304</v>
          </cell>
          <cell r="B1631" t="str">
            <v>1015</v>
          </cell>
          <cell r="C1631">
            <v>-24809.05</v>
          </cell>
          <cell r="D1631" t="str">
            <v>250</v>
          </cell>
          <cell r="E1631" t="str">
            <v>405</v>
          </cell>
          <cell r="F1631">
            <v>-133013</v>
          </cell>
          <cell r="G1631">
            <v>4</v>
          </cell>
          <cell r="H1631" t="str">
            <v>2006-04-30</v>
          </cell>
        </row>
        <row r="1632">
          <cell r="A1632" t="str">
            <v>489300</v>
          </cell>
          <cell r="B1632" t="str">
            <v>1015</v>
          </cell>
          <cell r="C1632">
            <v>-70373.509999999995</v>
          </cell>
          <cell r="D1632" t="str">
            <v>250</v>
          </cell>
          <cell r="E1632" t="str">
            <v>406</v>
          </cell>
          <cell r="F1632">
            <v>-284435</v>
          </cell>
          <cell r="G1632">
            <v>4</v>
          </cell>
          <cell r="H1632" t="str">
            <v>2006-04-30</v>
          </cell>
        </row>
        <row r="1633">
          <cell r="A1633" t="str">
            <v>489304</v>
          </cell>
          <cell r="B1633" t="str">
            <v>1015</v>
          </cell>
          <cell r="C1633">
            <v>-38178.89</v>
          </cell>
          <cell r="D1633" t="str">
            <v>250</v>
          </cell>
          <cell r="E1633" t="str">
            <v>406</v>
          </cell>
          <cell r="F1633">
            <v>-190988</v>
          </cell>
          <cell r="G1633">
            <v>4</v>
          </cell>
          <cell r="H1633" t="str">
            <v>2006-04-30</v>
          </cell>
        </row>
        <row r="1634">
          <cell r="A1634" t="str">
            <v>480000</v>
          </cell>
          <cell r="B1634" t="str">
            <v>1015</v>
          </cell>
          <cell r="C1634">
            <v>-16369897.15</v>
          </cell>
          <cell r="D1634" t="str">
            <v>202</v>
          </cell>
          <cell r="E1634" t="str">
            <v>407</v>
          </cell>
          <cell r="F1634">
            <v>-6490458.5499999998</v>
          </cell>
          <cell r="G1634">
            <v>4</v>
          </cell>
          <cell r="H1634" t="str">
            <v>2006-04-30</v>
          </cell>
        </row>
        <row r="1635">
          <cell r="A1635" t="str">
            <v>480000</v>
          </cell>
          <cell r="B1635" t="str">
            <v>1015</v>
          </cell>
          <cell r="C1635">
            <v>-5446759.5800000001</v>
          </cell>
          <cell r="D1635" t="str">
            <v>203</v>
          </cell>
          <cell r="E1635" t="str">
            <v>407</v>
          </cell>
          <cell r="F1635">
            <v>0</v>
          </cell>
          <cell r="G1635">
            <v>4</v>
          </cell>
          <cell r="H1635" t="str">
            <v>2006-04-30</v>
          </cell>
        </row>
        <row r="1636">
          <cell r="A1636" t="str">
            <v>480000</v>
          </cell>
          <cell r="B1636" t="str">
            <v>1015</v>
          </cell>
          <cell r="C1636">
            <v>-44411277.920000002</v>
          </cell>
          <cell r="D1636" t="str">
            <v>204</v>
          </cell>
          <cell r="E1636" t="str">
            <v>407</v>
          </cell>
          <cell r="F1636">
            <v>0</v>
          </cell>
          <cell r="G1636">
            <v>4</v>
          </cell>
          <cell r="H1636" t="str">
            <v>2006-04-30</v>
          </cell>
        </row>
        <row r="1637">
          <cell r="A1637" t="str">
            <v>480000</v>
          </cell>
          <cell r="B1637" t="str">
            <v>1015</v>
          </cell>
          <cell r="C1637">
            <v>-167234.57999999999</v>
          </cell>
          <cell r="D1637" t="str">
            <v>205</v>
          </cell>
          <cell r="E1637" t="str">
            <v>407</v>
          </cell>
          <cell r="F1637">
            <v>0</v>
          </cell>
          <cell r="G1637">
            <v>4</v>
          </cell>
          <cell r="H1637" t="str">
            <v>2006-04-30</v>
          </cell>
        </row>
        <row r="1638">
          <cell r="A1638" t="str">
            <v>480000</v>
          </cell>
          <cell r="B1638" t="str">
            <v>1015</v>
          </cell>
          <cell r="C1638">
            <v>579</v>
          </cell>
          <cell r="D1638" t="str">
            <v>210</v>
          </cell>
          <cell r="E1638" t="str">
            <v>407</v>
          </cell>
          <cell r="F1638">
            <v>76.3</v>
          </cell>
          <cell r="G1638">
            <v>4</v>
          </cell>
          <cell r="H1638" t="str">
            <v>2006-04-30</v>
          </cell>
        </row>
        <row r="1639">
          <cell r="A1639" t="str">
            <v>480001</v>
          </cell>
          <cell r="B1639" t="str">
            <v>1015</v>
          </cell>
          <cell r="C1639">
            <v>6703900.1699999999</v>
          </cell>
          <cell r="D1639" t="str">
            <v>202</v>
          </cell>
          <cell r="E1639" t="str">
            <v>407</v>
          </cell>
          <cell r="F1639">
            <v>3379571</v>
          </cell>
          <cell r="G1639">
            <v>4</v>
          </cell>
          <cell r="H1639" t="str">
            <v>2006-04-30</v>
          </cell>
        </row>
        <row r="1640">
          <cell r="A1640" t="str">
            <v>480001</v>
          </cell>
          <cell r="B1640" t="str">
            <v>1015</v>
          </cell>
          <cell r="C1640">
            <v>4863471.41</v>
          </cell>
          <cell r="D1640" t="str">
            <v>203</v>
          </cell>
          <cell r="E1640" t="str">
            <v>407</v>
          </cell>
          <cell r="F1640">
            <v>0</v>
          </cell>
          <cell r="G1640">
            <v>4</v>
          </cell>
          <cell r="H1640" t="str">
            <v>2006-04-30</v>
          </cell>
        </row>
        <row r="1641">
          <cell r="A1641" t="str">
            <v>480001</v>
          </cell>
          <cell r="B1641" t="str">
            <v>1015</v>
          </cell>
          <cell r="C1641">
            <v>24469963.870000001</v>
          </cell>
          <cell r="D1641" t="str">
            <v>204</v>
          </cell>
          <cell r="E1641" t="str">
            <v>407</v>
          </cell>
          <cell r="F1641">
            <v>0</v>
          </cell>
          <cell r="G1641">
            <v>4</v>
          </cell>
          <cell r="H1641" t="str">
            <v>2006-04-30</v>
          </cell>
        </row>
        <row r="1642">
          <cell r="A1642" t="str">
            <v>480001</v>
          </cell>
          <cell r="B1642" t="str">
            <v>1015</v>
          </cell>
          <cell r="C1642">
            <v>-813520.76</v>
          </cell>
          <cell r="D1642" t="str">
            <v>205</v>
          </cell>
          <cell r="E1642" t="str">
            <v>407</v>
          </cell>
          <cell r="F1642">
            <v>0</v>
          </cell>
          <cell r="G1642">
            <v>4</v>
          </cell>
          <cell r="H1642" t="str">
            <v>2006-04-30</v>
          </cell>
        </row>
        <row r="1643">
          <cell r="A1643" t="str">
            <v>480001</v>
          </cell>
          <cell r="B1643" t="str">
            <v>1015</v>
          </cell>
          <cell r="C1643">
            <v>-6546.39</v>
          </cell>
          <cell r="D1643" t="str">
            <v>210</v>
          </cell>
          <cell r="E1643" t="str">
            <v>407</v>
          </cell>
          <cell r="F1643">
            <v>-937</v>
          </cell>
          <cell r="G1643">
            <v>4</v>
          </cell>
          <cell r="H1643" t="str">
            <v>2006-04-30</v>
          </cell>
        </row>
        <row r="1644">
          <cell r="A1644" t="str">
            <v>481000</v>
          </cell>
          <cell r="B1644" t="str">
            <v>1015</v>
          </cell>
          <cell r="C1644">
            <v>-95.55</v>
          </cell>
          <cell r="D1644" t="str">
            <v>202</v>
          </cell>
          <cell r="E1644" t="str">
            <v>407</v>
          </cell>
          <cell r="F1644">
            <v>-22.55</v>
          </cell>
          <cell r="G1644">
            <v>4</v>
          </cell>
          <cell r="H1644" t="str">
            <v>2006-04-30</v>
          </cell>
        </row>
        <row r="1645">
          <cell r="A1645" t="str">
            <v>481000</v>
          </cell>
          <cell r="B1645" t="str">
            <v>1015</v>
          </cell>
          <cell r="C1645">
            <v>-12.97</v>
          </cell>
          <cell r="D1645" t="str">
            <v>203</v>
          </cell>
          <cell r="E1645" t="str">
            <v>407</v>
          </cell>
          <cell r="F1645">
            <v>0</v>
          </cell>
          <cell r="G1645">
            <v>4</v>
          </cell>
          <cell r="H1645" t="str">
            <v>2006-04-30</v>
          </cell>
        </row>
        <row r="1646">
          <cell r="A1646" t="str">
            <v>481000</v>
          </cell>
          <cell r="B1646" t="str">
            <v>1015</v>
          </cell>
          <cell r="C1646">
            <v>-109.88</v>
          </cell>
          <cell r="D1646" t="str">
            <v>204</v>
          </cell>
          <cell r="E1646" t="str">
            <v>407</v>
          </cell>
          <cell r="F1646">
            <v>0</v>
          </cell>
          <cell r="G1646">
            <v>4</v>
          </cell>
          <cell r="H1646" t="str">
            <v>2006-04-30</v>
          </cell>
        </row>
        <row r="1647">
          <cell r="A1647" t="str">
            <v>481004</v>
          </cell>
          <cell r="B1647" t="str">
            <v>1015</v>
          </cell>
          <cell r="C1647">
            <v>-4113384.02</v>
          </cell>
          <cell r="D1647" t="str">
            <v>202</v>
          </cell>
          <cell r="E1647" t="str">
            <v>407</v>
          </cell>
          <cell r="F1647">
            <v>-2784809.51</v>
          </cell>
          <cell r="G1647">
            <v>4</v>
          </cell>
          <cell r="H1647" t="str">
            <v>2006-04-30</v>
          </cell>
        </row>
        <row r="1648">
          <cell r="A1648" t="str">
            <v>481004</v>
          </cell>
          <cell r="B1648" t="str">
            <v>1015</v>
          </cell>
          <cell r="C1648">
            <v>-2350351.83</v>
          </cell>
          <cell r="D1648" t="str">
            <v>203</v>
          </cell>
          <cell r="E1648" t="str">
            <v>407</v>
          </cell>
          <cell r="F1648">
            <v>0</v>
          </cell>
          <cell r="G1648">
            <v>4</v>
          </cell>
          <cell r="H1648" t="str">
            <v>2006-04-30</v>
          </cell>
        </row>
        <row r="1649">
          <cell r="A1649" t="str">
            <v>481004</v>
          </cell>
          <cell r="B1649" t="str">
            <v>1015</v>
          </cell>
          <cell r="C1649">
            <v>-19045148.949999999</v>
          </cell>
          <cell r="D1649" t="str">
            <v>204</v>
          </cell>
          <cell r="E1649" t="str">
            <v>407</v>
          </cell>
          <cell r="F1649">
            <v>0</v>
          </cell>
          <cell r="G1649">
            <v>4</v>
          </cell>
          <cell r="H1649" t="str">
            <v>2006-04-30</v>
          </cell>
        </row>
        <row r="1650">
          <cell r="A1650" t="str">
            <v>481004</v>
          </cell>
          <cell r="B1650" t="str">
            <v>1015</v>
          </cell>
          <cell r="C1650">
            <v>-11951.66</v>
          </cell>
          <cell r="D1650" t="str">
            <v>205</v>
          </cell>
          <cell r="E1650" t="str">
            <v>407</v>
          </cell>
          <cell r="F1650">
            <v>0</v>
          </cell>
          <cell r="G1650">
            <v>4</v>
          </cell>
          <cell r="H1650" t="str">
            <v>2006-04-30</v>
          </cell>
        </row>
        <row r="1651">
          <cell r="A1651" t="str">
            <v>481004</v>
          </cell>
          <cell r="B1651" t="str">
            <v>1015</v>
          </cell>
          <cell r="C1651">
            <v>5967.39</v>
          </cell>
          <cell r="D1651" t="str">
            <v>210</v>
          </cell>
          <cell r="E1651" t="str">
            <v>407</v>
          </cell>
          <cell r="F1651">
            <v>860.5</v>
          </cell>
          <cell r="G1651">
            <v>4</v>
          </cell>
          <cell r="H1651" t="str">
            <v>2006-04-30</v>
          </cell>
        </row>
        <row r="1652">
          <cell r="A1652" t="str">
            <v>480000</v>
          </cell>
          <cell r="B1652" t="str">
            <v>1015</v>
          </cell>
          <cell r="C1652">
            <v>-172712.78</v>
          </cell>
          <cell r="D1652" t="str">
            <v>202</v>
          </cell>
          <cell r="E1652" t="str">
            <v>408</v>
          </cell>
          <cell r="F1652">
            <v>-43040.54</v>
          </cell>
          <cell r="G1652">
            <v>4</v>
          </cell>
          <cell r="H1652" t="str">
            <v>2006-04-30</v>
          </cell>
        </row>
        <row r="1653">
          <cell r="A1653" t="str">
            <v>480000</v>
          </cell>
          <cell r="B1653" t="str">
            <v>1015</v>
          </cell>
          <cell r="C1653">
            <v>-35574.639999999999</v>
          </cell>
          <cell r="D1653" t="str">
            <v>203</v>
          </cell>
          <cell r="E1653" t="str">
            <v>408</v>
          </cell>
          <cell r="F1653">
            <v>0</v>
          </cell>
          <cell r="G1653">
            <v>4</v>
          </cell>
          <cell r="H1653" t="str">
            <v>2006-04-30</v>
          </cell>
        </row>
        <row r="1654">
          <cell r="A1654" t="str">
            <v>480000</v>
          </cell>
          <cell r="B1654" t="str">
            <v>1015</v>
          </cell>
          <cell r="C1654">
            <v>-294531.33</v>
          </cell>
          <cell r="D1654" t="str">
            <v>204</v>
          </cell>
          <cell r="E1654" t="str">
            <v>408</v>
          </cell>
          <cell r="F1654">
            <v>0</v>
          </cell>
          <cell r="G1654">
            <v>4</v>
          </cell>
          <cell r="H1654" t="str">
            <v>2006-04-30</v>
          </cell>
        </row>
        <row r="1655">
          <cell r="A1655" t="str">
            <v>480000</v>
          </cell>
          <cell r="B1655" t="str">
            <v>1015</v>
          </cell>
          <cell r="C1655">
            <v>-10417.84</v>
          </cell>
          <cell r="D1655" t="str">
            <v>205</v>
          </cell>
          <cell r="E1655" t="str">
            <v>408</v>
          </cell>
          <cell r="F1655">
            <v>0</v>
          </cell>
          <cell r="G1655">
            <v>4</v>
          </cell>
          <cell r="H1655" t="str">
            <v>2006-04-30</v>
          </cell>
        </row>
        <row r="1656">
          <cell r="A1656" t="str">
            <v>480001</v>
          </cell>
          <cell r="B1656" t="str">
            <v>1015</v>
          </cell>
          <cell r="C1656">
            <v>79442.09</v>
          </cell>
          <cell r="D1656" t="str">
            <v>202</v>
          </cell>
          <cell r="E1656" t="str">
            <v>408</v>
          </cell>
          <cell r="F1656">
            <v>20014</v>
          </cell>
          <cell r="G1656">
            <v>4</v>
          </cell>
          <cell r="H1656" t="str">
            <v>2006-04-30</v>
          </cell>
        </row>
        <row r="1657">
          <cell r="A1657" t="str">
            <v>480001</v>
          </cell>
          <cell r="B1657" t="str">
            <v>1015</v>
          </cell>
          <cell r="C1657">
            <v>30120.7</v>
          </cell>
          <cell r="D1657" t="str">
            <v>203</v>
          </cell>
          <cell r="E1657" t="str">
            <v>408</v>
          </cell>
          <cell r="F1657">
            <v>0</v>
          </cell>
          <cell r="G1657">
            <v>4</v>
          </cell>
          <cell r="H1657" t="str">
            <v>2006-04-30</v>
          </cell>
        </row>
        <row r="1658">
          <cell r="A1658" t="str">
            <v>480001</v>
          </cell>
          <cell r="B1658" t="str">
            <v>1015</v>
          </cell>
          <cell r="C1658">
            <v>146353.67000000001</v>
          </cell>
          <cell r="D1658" t="str">
            <v>204</v>
          </cell>
          <cell r="E1658" t="str">
            <v>408</v>
          </cell>
          <cell r="F1658">
            <v>0</v>
          </cell>
          <cell r="G1658">
            <v>4</v>
          </cell>
          <cell r="H1658" t="str">
            <v>2006-04-30</v>
          </cell>
        </row>
        <row r="1659">
          <cell r="A1659" t="str">
            <v>480001</v>
          </cell>
          <cell r="B1659" t="str">
            <v>1015</v>
          </cell>
          <cell r="C1659">
            <v>-18221.68</v>
          </cell>
          <cell r="D1659" t="str">
            <v>205</v>
          </cell>
          <cell r="E1659" t="str">
            <v>408</v>
          </cell>
          <cell r="F1659">
            <v>0</v>
          </cell>
          <cell r="G1659">
            <v>4</v>
          </cell>
          <cell r="H1659" t="str">
            <v>2006-04-30</v>
          </cell>
        </row>
        <row r="1660">
          <cell r="A1660" t="str">
            <v>480001</v>
          </cell>
          <cell r="B1660" t="str">
            <v>1015</v>
          </cell>
          <cell r="C1660">
            <v>0</v>
          </cell>
          <cell r="D1660" t="str">
            <v>210</v>
          </cell>
          <cell r="E1660" t="str">
            <v>408</v>
          </cell>
          <cell r="F1660">
            <v>0</v>
          </cell>
          <cell r="G1660">
            <v>4</v>
          </cell>
          <cell r="H1660" t="str">
            <v>2006-04-30</v>
          </cell>
        </row>
        <row r="1661">
          <cell r="A1661" t="str">
            <v>481004</v>
          </cell>
          <cell r="B1661" t="str">
            <v>1015</v>
          </cell>
          <cell r="C1661">
            <v>-78728.31</v>
          </cell>
          <cell r="D1661" t="str">
            <v>202</v>
          </cell>
          <cell r="E1661" t="str">
            <v>408</v>
          </cell>
          <cell r="F1661">
            <v>-19739.939999999999</v>
          </cell>
          <cell r="G1661">
            <v>4</v>
          </cell>
          <cell r="H1661" t="str">
            <v>2006-04-30</v>
          </cell>
        </row>
        <row r="1662">
          <cell r="A1662" t="str">
            <v>481004</v>
          </cell>
          <cell r="B1662" t="str">
            <v>1015</v>
          </cell>
          <cell r="C1662">
            <v>-15826.06</v>
          </cell>
          <cell r="D1662" t="str">
            <v>203</v>
          </cell>
          <cell r="E1662" t="str">
            <v>408</v>
          </cell>
          <cell r="F1662">
            <v>0</v>
          </cell>
          <cell r="G1662">
            <v>4</v>
          </cell>
          <cell r="H1662" t="str">
            <v>2006-04-30</v>
          </cell>
        </row>
        <row r="1663">
          <cell r="A1663" t="str">
            <v>481004</v>
          </cell>
          <cell r="B1663" t="str">
            <v>1015</v>
          </cell>
          <cell r="C1663">
            <v>-134620.34</v>
          </cell>
          <cell r="D1663" t="str">
            <v>204</v>
          </cell>
          <cell r="E1663" t="str">
            <v>408</v>
          </cell>
          <cell r="F1663">
            <v>0</v>
          </cell>
          <cell r="G1663">
            <v>4</v>
          </cell>
          <cell r="H1663" t="str">
            <v>2006-04-30</v>
          </cell>
        </row>
        <row r="1664">
          <cell r="A1664" t="str">
            <v>481004</v>
          </cell>
          <cell r="B1664" t="str">
            <v>1015</v>
          </cell>
          <cell r="C1664">
            <v>-8243.48</v>
          </cell>
          <cell r="D1664" t="str">
            <v>205</v>
          </cell>
          <cell r="E1664" t="str">
            <v>408</v>
          </cell>
          <cell r="F1664">
            <v>0</v>
          </cell>
          <cell r="G1664">
            <v>4</v>
          </cell>
          <cell r="H1664" t="str">
            <v>2006-04-30</v>
          </cell>
        </row>
        <row r="1665">
          <cell r="A1665" t="str">
            <v>481002</v>
          </cell>
          <cell r="B1665" t="str">
            <v>1015</v>
          </cell>
          <cell r="C1665">
            <v>0</v>
          </cell>
          <cell r="D1665" t="str">
            <v>202</v>
          </cell>
          <cell r="E1665" t="str">
            <v>409</v>
          </cell>
          <cell r="F1665">
            <v>0</v>
          </cell>
          <cell r="G1665">
            <v>4</v>
          </cell>
          <cell r="H1665" t="str">
            <v>2006-04-30</v>
          </cell>
        </row>
        <row r="1666">
          <cell r="A1666" t="str">
            <v>481002</v>
          </cell>
          <cell r="B1666" t="str">
            <v>1015</v>
          </cell>
          <cell r="C1666">
            <v>0</v>
          </cell>
          <cell r="D1666" t="str">
            <v>203</v>
          </cell>
          <cell r="E1666" t="str">
            <v>409</v>
          </cell>
          <cell r="F1666">
            <v>0</v>
          </cell>
          <cell r="G1666">
            <v>4</v>
          </cell>
          <cell r="H1666" t="str">
            <v>2006-04-30</v>
          </cell>
        </row>
        <row r="1667">
          <cell r="A1667" t="str">
            <v>481002</v>
          </cell>
          <cell r="B1667" t="str">
            <v>1015</v>
          </cell>
          <cell r="C1667">
            <v>0</v>
          </cell>
          <cell r="D1667" t="str">
            <v>204</v>
          </cell>
          <cell r="E1667" t="str">
            <v>409</v>
          </cell>
          <cell r="F1667">
            <v>0</v>
          </cell>
          <cell r="G1667">
            <v>4</v>
          </cell>
          <cell r="H1667" t="str">
            <v>2006-04-30</v>
          </cell>
        </row>
        <row r="1668">
          <cell r="A1668" t="str">
            <v>481002</v>
          </cell>
          <cell r="B1668" t="str">
            <v>1015</v>
          </cell>
          <cell r="C1668">
            <v>0</v>
          </cell>
          <cell r="D1668" t="str">
            <v>210</v>
          </cell>
          <cell r="E1668" t="str">
            <v>409</v>
          </cell>
          <cell r="F1668">
            <v>0</v>
          </cell>
          <cell r="G1668">
            <v>4</v>
          </cell>
          <cell r="H1668" t="str">
            <v>2006-04-30</v>
          </cell>
        </row>
        <row r="1669">
          <cell r="A1669" t="str">
            <v>481002</v>
          </cell>
          <cell r="B1669" t="str">
            <v>1015</v>
          </cell>
          <cell r="C1669">
            <v>-4264.3999999999996</v>
          </cell>
          <cell r="D1669" t="str">
            <v>202</v>
          </cell>
          <cell r="E1669" t="str">
            <v>411</v>
          </cell>
          <cell r="F1669">
            <v>-17747.14</v>
          </cell>
          <cell r="G1669">
            <v>4</v>
          </cell>
          <cell r="H1669" t="str">
            <v>2006-04-30</v>
          </cell>
        </row>
        <row r="1670">
          <cell r="A1670" t="str">
            <v>481002</v>
          </cell>
          <cell r="B1670" t="str">
            <v>1015</v>
          </cell>
          <cell r="C1670">
            <v>-3245.4</v>
          </cell>
          <cell r="D1670" t="str">
            <v>203</v>
          </cell>
          <cell r="E1670" t="str">
            <v>411</v>
          </cell>
          <cell r="F1670">
            <v>0</v>
          </cell>
          <cell r="G1670">
            <v>4</v>
          </cell>
          <cell r="H1670" t="str">
            <v>2006-04-30</v>
          </cell>
        </row>
        <row r="1671">
          <cell r="A1671" t="str">
            <v>481002</v>
          </cell>
          <cell r="B1671" t="str">
            <v>1015</v>
          </cell>
          <cell r="C1671">
            <v>-101405.65</v>
          </cell>
          <cell r="D1671" t="str">
            <v>204</v>
          </cell>
          <cell r="E1671" t="str">
            <v>411</v>
          </cell>
          <cell r="F1671">
            <v>0</v>
          </cell>
          <cell r="G1671">
            <v>4</v>
          </cell>
          <cell r="H1671" t="str">
            <v>2006-04-30</v>
          </cell>
        </row>
        <row r="1672">
          <cell r="A1672" t="str">
            <v>481002</v>
          </cell>
          <cell r="B1672" t="str">
            <v>1015</v>
          </cell>
          <cell r="C1672">
            <v>0</v>
          </cell>
          <cell r="D1672" t="str">
            <v>210</v>
          </cell>
          <cell r="E1672" t="str">
            <v>411</v>
          </cell>
          <cell r="F1672">
            <v>0</v>
          </cell>
          <cell r="G1672">
            <v>4</v>
          </cell>
          <cell r="H1672" t="str">
            <v>2006-04-30</v>
          </cell>
        </row>
        <row r="1673">
          <cell r="A1673" t="str">
            <v>481005</v>
          </cell>
          <cell r="B1673" t="str">
            <v>1015</v>
          </cell>
          <cell r="C1673">
            <v>-30974.11</v>
          </cell>
          <cell r="D1673" t="str">
            <v>202</v>
          </cell>
          <cell r="E1673" t="str">
            <v>411</v>
          </cell>
          <cell r="F1673">
            <v>-102241.24</v>
          </cell>
          <cell r="G1673">
            <v>4</v>
          </cell>
          <cell r="H1673" t="str">
            <v>2006-04-30</v>
          </cell>
        </row>
        <row r="1674">
          <cell r="A1674" t="str">
            <v>481005</v>
          </cell>
          <cell r="B1674" t="str">
            <v>1015</v>
          </cell>
          <cell r="C1674">
            <v>-18696.61</v>
          </cell>
          <cell r="D1674" t="str">
            <v>203</v>
          </cell>
          <cell r="E1674" t="str">
            <v>411</v>
          </cell>
          <cell r="F1674">
            <v>0</v>
          </cell>
          <cell r="G1674">
            <v>4</v>
          </cell>
          <cell r="H1674" t="str">
            <v>2006-04-30</v>
          </cell>
        </row>
        <row r="1675">
          <cell r="A1675" t="str">
            <v>481005</v>
          </cell>
          <cell r="B1675" t="str">
            <v>1015</v>
          </cell>
          <cell r="C1675">
            <v>-584201.30000000005</v>
          </cell>
          <cell r="D1675" t="str">
            <v>204</v>
          </cell>
          <cell r="E1675" t="str">
            <v>411</v>
          </cell>
          <cell r="F1675">
            <v>0</v>
          </cell>
          <cell r="G1675">
            <v>4</v>
          </cell>
          <cell r="H1675" t="str">
            <v>2006-04-30</v>
          </cell>
        </row>
        <row r="1676">
          <cell r="A1676" t="str">
            <v>481005</v>
          </cell>
          <cell r="B1676" t="str">
            <v>1015</v>
          </cell>
          <cell r="C1676">
            <v>0</v>
          </cell>
          <cell r="D1676" t="str">
            <v>210</v>
          </cell>
          <cell r="E1676" t="str">
            <v>411</v>
          </cell>
          <cell r="F1676">
            <v>0</v>
          </cell>
          <cell r="G1676">
            <v>4</v>
          </cell>
          <cell r="H1676" t="str">
            <v>2006-04-30</v>
          </cell>
        </row>
        <row r="1677">
          <cell r="A1677" t="str">
            <v>481002</v>
          </cell>
          <cell r="B1677" t="str">
            <v>1015</v>
          </cell>
          <cell r="C1677">
            <v>0</v>
          </cell>
          <cell r="D1677" t="str">
            <v>210</v>
          </cell>
          <cell r="E1677" t="str">
            <v>412</v>
          </cell>
          <cell r="F1677">
            <v>0</v>
          </cell>
          <cell r="G1677">
            <v>4</v>
          </cell>
          <cell r="H1677" t="str">
            <v>2006-04-30</v>
          </cell>
        </row>
        <row r="1678">
          <cell r="A1678" t="str">
            <v>481002</v>
          </cell>
          <cell r="B1678" t="str">
            <v>1015</v>
          </cell>
          <cell r="C1678">
            <v>-6847.94</v>
          </cell>
          <cell r="D1678" t="str">
            <v>202</v>
          </cell>
          <cell r="E1678" t="str">
            <v>414</v>
          </cell>
          <cell r="F1678">
            <v>-30271.91</v>
          </cell>
          <cell r="G1678">
            <v>4</v>
          </cell>
          <cell r="H1678" t="str">
            <v>2006-04-30</v>
          </cell>
        </row>
        <row r="1679">
          <cell r="A1679" t="str">
            <v>481002</v>
          </cell>
          <cell r="B1679" t="str">
            <v>1015</v>
          </cell>
          <cell r="C1679">
            <v>-5535.84</v>
          </cell>
          <cell r="D1679" t="str">
            <v>203</v>
          </cell>
          <cell r="E1679" t="str">
            <v>414</v>
          </cell>
          <cell r="F1679">
            <v>0</v>
          </cell>
          <cell r="G1679">
            <v>4</v>
          </cell>
          <cell r="H1679" t="str">
            <v>2006-04-30</v>
          </cell>
        </row>
        <row r="1680">
          <cell r="A1680" t="str">
            <v>481002</v>
          </cell>
          <cell r="B1680" t="str">
            <v>1015</v>
          </cell>
          <cell r="C1680">
            <v>-172973</v>
          </cell>
          <cell r="D1680" t="str">
            <v>204</v>
          </cell>
          <cell r="E1680" t="str">
            <v>414</v>
          </cell>
          <cell r="F1680">
            <v>0</v>
          </cell>
          <cell r="G1680">
            <v>4</v>
          </cell>
          <cell r="H1680" t="str">
            <v>2006-04-30</v>
          </cell>
        </row>
        <row r="1681">
          <cell r="A1681" t="str">
            <v>481002</v>
          </cell>
          <cell r="B1681" t="str">
            <v>1015</v>
          </cell>
          <cell r="C1681">
            <v>0</v>
          </cell>
          <cell r="D1681" t="str">
            <v>210</v>
          </cell>
          <cell r="E1681" t="str">
            <v>414</v>
          </cell>
          <cell r="F1681">
            <v>0</v>
          </cell>
          <cell r="G1681">
            <v>4</v>
          </cell>
          <cell r="H1681" t="str">
            <v>2006-04-30</v>
          </cell>
        </row>
        <row r="1682">
          <cell r="A1682" t="str">
            <v>481005</v>
          </cell>
          <cell r="B1682" t="str">
            <v>1015</v>
          </cell>
          <cell r="C1682">
            <v>-13506.64</v>
          </cell>
          <cell r="D1682" t="str">
            <v>202</v>
          </cell>
          <cell r="E1682" t="str">
            <v>414</v>
          </cell>
          <cell r="F1682">
            <v>-13124.58</v>
          </cell>
          <cell r="G1682">
            <v>4</v>
          </cell>
          <cell r="H1682" t="str">
            <v>2006-04-30</v>
          </cell>
        </row>
        <row r="1683">
          <cell r="A1683" t="str">
            <v>481005</v>
          </cell>
          <cell r="B1683" t="str">
            <v>1015</v>
          </cell>
          <cell r="C1683">
            <v>-2399.7800000000002</v>
          </cell>
          <cell r="D1683" t="str">
            <v>203</v>
          </cell>
          <cell r="E1683" t="str">
            <v>414</v>
          </cell>
          <cell r="F1683">
            <v>0</v>
          </cell>
          <cell r="G1683">
            <v>4</v>
          </cell>
          <cell r="H1683" t="str">
            <v>2006-04-30</v>
          </cell>
        </row>
        <row r="1684">
          <cell r="A1684" t="str">
            <v>481005</v>
          </cell>
          <cell r="B1684" t="str">
            <v>1015</v>
          </cell>
          <cell r="C1684">
            <v>-74995.98</v>
          </cell>
          <cell r="D1684" t="str">
            <v>204</v>
          </cell>
          <cell r="E1684" t="str">
            <v>414</v>
          </cell>
          <cell r="F1684">
            <v>0</v>
          </cell>
          <cell r="G1684">
            <v>4</v>
          </cell>
          <cell r="H1684" t="str">
            <v>2006-04-30</v>
          </cell>
        </row>
        <row r="1685">
          <cell r="A1685" t="str">
            <v>481005</v>
          </cell>
          <cell r="B1685" t="str">
            <v>1015</v>
          </cell>
          <cell r="C1685">
            <v>0</v>
          </cell>
          <cell r="D1685" t="str">
            <v>210</v>
          </cell>
          <cell r="E1685" t="str">
            <v>414</v>
          </cell>
          <cell r="F1685">
            <v>0</v>
          </cell>
          <cell r="G1685">
            <v>4</v>
          </cell>
          <cell r="H1685" t="str">
            <v>2006-04-30</v>
          </cell>
        </row>
        <row r="1686">
          <cell r="A1686" t="str">
            <v>489300</v>
          </cell>
          <cell r="B1686" t="str">
            <v>1015</v>
          </cell>
          <cell r="C1686">
            <v>-189319.41</v>
          </cell>
          <cell r="D1686" t="str">
            <v>250</v>
          </cell>
          <cell r="E1686" t="str">
            <v>415</v>
          </cell>
          <cell r="F1686">
            <v>-1180561</v>
          </cell>
          <cell r="G1686">
            <v>4</v>
          </cell>
          <cell r="H1686" t="str">
            <v>2006-04-30</v>
          </cell>
        </row>
        <row r="1687">
          <cell r="A1687" t="str">
            <v>489304</v>
          </cell>
          <cell r="B1687" t="str">
            <v>1015</v>
          </cell>
          <cell r="C1687">
            <v>-46340.24</v>
          </cell>
          <cell r="D1687" t="str">
            <v>250</v>
          </cell>
          <cell r="E1687" t="str">
            <v>415</v>
          </cell>
          <cell r="F1687">
            <v>-178473</v>
          </cell>
          <cell r="G1687">
            <v>4</v>
          </cell>
          <cell r="H1687" t="str">
            <v>2006-04-30</v>
          </cell>
        </row>
        <row r="1688">
          <cell r="A1688" t="str">
            <v>489300</v>
          </cell>
          <cell r="B1688" t="str">
            <v>1015</v>
          </cell>
          <cell r="C1688">
            <v>0</v>
          </cell>
          <cell r="D1688" t="str">
            <v>250</v>
          </cell>
          <cell r="E1688" t="str">
            <v>416</v>
          </cell>
          <cell r="F1688">
            <v>0</v>
          </cell>
          <cell r="G1688">
            <v>4</v>
          </cell>
          <cell r="H1688" t="str">
            <v>2006-04-30</v>
          </cell>
        </row>
        <row r="1689">
          <cell r="A1689" t="str">
            <v>489304</v>
          </cell>
          <cell r="B1689" t="str">
            <v>1015</v>
          </cell>
          <cell r="C1689">
            <v>-1093.82</v>
          </cell>
          <cell r="D1689" t="str">
            <v>250</v>
          </cell>
          <cell r="E1689" t="str">
            <v>416</v>
          </cell>
          <cell r="F1689">
            <v>-1532</v>
          </cell>
          <cell r="G1689">
            <v>4</v>
          </cell>
          <cell r="H1689" t="str">
            <v>2006-04-30</v>
          </cell>
        </row>
        <row r="1690">
          <cell r="A1690" t="str">
            <v>481000</v>
          </cell>
          <cell r="B1690" t="str">
            <v>1015</v>
          </cell>
          <cell r="C1690">
            <v>0</v>
          </cell>
          <cell r="D1690" t="str">
            <v>202</v>
          </cell>
          <cell r="E1690" t="str">
            <v>451</v>
          </cell>
          <cell r="F1690">
            <v>0.36</v>
          </cell>
          <cell r="G1690">
            <v>4</v>
          </cell>
          <cell r="H1690" t="str">
            <v>2006-04-30</v>
          </cell>
        </row>
        <row r="1691">
          <cell r="A1691" t="str">
            <v>481000</v>
          </cell>
          <cell r="B1691" t="str">
            <v>1015</v>
          </cell>
          <cell r="C1691">
            <v>0</v>
          </cell>
          <cell r="D1691" t="str">
            <v>203</v>
          </cell>
          <cell r="E1691" t="str">
            <v>451</v>
          </cell>
          <cell r="F1691">
            <v>0</v>
          </cell>
          <cell r="G1691">
            <v>4</v>
          </cell>
          <cell r="H1691" t="str">
            <v>2006-04-30</v>
          </cell>
        </row>
        <row r="1692">
          <cell r="A1692" t="str">
            <v>481000</v>
          </cell>
          <cell r="B1692" t="str">
            <v>1015</v>
          </cell>
          <cell r="C1692">
            <v>0</v>
          </cell>
          <cell r="D1692" t="str">
            <v>204</v>
          </cell>
          <cell r="E1692" t="str">
            <v>451</v>
          </cell>
          <cell r="F1692">
            <v>0</v>
          </cell>
          <cell r="G1692">
            <v>4</v>
          </cell>
          <cell r="H1692" t="str">
            <v>2006-04-30</v>
          </cell>
        </row>
        <row r="1693">
          <cell r="A1693" t="str">
            <v>481000</v>
          </cell>
          <cell r="B1693" t="str">
            <v>1015</v>
          </cell>
          <cell r="C1693">
            <v>0</v>
          </cell>
          <cell r="D1693" t="str">
            <v>210</v>
          </cell>
          <cell r="E1693" t="str">
            <v>451</v>
          </cell>
          <cell r="F1693">
            <v>0</v>
          </cell>
          <cell r="G1693">
            <v>4</v>
          </cell>
          <cell r="H1693" t="str">
            <v>2006-04-30</v>
          </cell>
        </row>
        <row r="1694">
          <cell r="A1694" t="str">
            <v>481004</v>
          </cell>
          <cell r="B1694" t="str">
            <v>1015</v>
          </cell>
          <cell r="C1694">
            <v>-23012</v>
          </cell>
          <cell r="D1694" t="str">
            <v>202</v>
          </cell>
          <cell r="E1694" t="str">
            <v>451</v>
          </cell>
          <cell r="F1694">
            <v>-24423.01</v>
          </cell>
          <cell r="G1694">
            <v>4</v>
          </cell>
          <cell r="H1694" t="str">
            <v>2006-04-30</v>
          </cell>
        </row>
        <row r="1695">
          <cell r="A1695" t="str">
            <v>481004</v>
          </cell>
          <cell r="B1695" t="str">
            <v>1015</v>
          </cell>
          <cell r="C1695">
            <v>0</v>
          </cell>
          <cell r="D1695" t="str">
            <v>203</v>
          </cell>
          <cell r="E1695" t="str">
            <v>451</v>
          </cell>
          <cell r="F1695">
            <v>0</v>
          </cell>
          <cell r="G1695">
            <v>4</v>
          </cell>
          <cell r="H1695" t="str">
            <v>2006-04-30</v>
          </cell>
        </row>
        <row r="1696">
          <cell r="A1696" t="str">
            <v>481004</v>
          </cell>
          <cell r="B1696" t="str">
            <v>1015</v>
          </cell>
          <cell r="C1696">
            <v>-188297</v>
          </cell>
          <cell r="D1696" t="str">
            <v>204</v>
          </cell>
          <cell r="E1696" t="str">
            <v>451</v>
          </cell>
          <cell r="F1696">
            <v>0</v>
          </cell>
          <cell r="G1696">
            <v>4</v>
          </cell>
          <cell r="H1696" t="str">
            <v>2006-04-30</v>
          </cell>
        </row>
        <row r="1697">
          <cell r="A1697" t="str">
            <v>481004</v>
          </cell>
          <cell r="B1697" t="str">
            <v>1015</v>
          </cell>
          <cell r="C1697">
            <v>0</v>
          </cell>
          <cell r="D1697" t="str">
            <v>210</v>
          </cell>
          <cell r="E1697" t="str">
            <v>451</v>
          </cell>
          <cell r="F1697">
            <v>0</v>
          </cell>
          <cell r="G1697">
            <v>4</v>
          </cell>
          <cell r="H1697" t="str">
            <v>2006-04-30</v>
          </cell>
        </row>
        <row r="1698">
          <cell r="A1698" t="str">
            <v>480000</v>
          </cell>
          <cell r="B1698" t="str">
            <v>1015</v>
          </cell>
          <cell r="C1698">
            <v>-598236.49</v>
          </cell>
          <cell r="D1698" t="str">
            <v>202</v>
          </cell>
          <cell r="E1698" t="str">
            <v>453</v>
          </cell>
          <cell r="F1698">
            <v>-207960.47</v>
          </cell>
          <cell r="G1698">
            <v>4</v>
          </cell>
          <cell r="H1698" t="str">
            <v>2006-04-30</v>
          </cell>
        </row>
        <row r="1699">
          <cell r="A1699" t="str">
            <v>480000</v>
          </cell>
          <cell r="B1699" t="str">
            <v>1015</v>
          </cell>
          <cell r="C1699">
            <v>-1604343.49</v>
          </cell>
          <cell r="D1699" t="str">
            <v>204</v>
          </cell>
          <cell r="E1699" t="str">
            <v>453</v>
          </cell>
          <cell r="F1699">
            <v>0</v>
          </cell>
          <cell r="G1699">
            <v>4</v>
          </cell>
          <cell r="H1699" t="str">
            <v>2006-04-30</v>
          </cell>
        </row>
        <row r="1700">
          <cell r="A1700" t="str">
            <v>480000</v>
          </cell>
          <cell r="B1700" t="str">
            <v>1015</v>
          </cell>
          <cell r="C1700">
            <v>2090.79</v>
          </cell>
          <cell r="D1700" t="str">
            <v>205</v>
          </cell>
          <cell r="E1700" t="str">
            <v>453</v>
          </cell>
          <cell r="F1700">
            <v>0</v>
          </cell>
          <cell r="G1700">
            <v>4</v>
          </cell>
          <cell r="H1700" t="str">
            <v>2006-04-30</v>
          </cell>
        </row>
        <row r="1701">
          <cell r="A1701" t="str">
            <v>480001</v>
          </cell>
          <cell r="B1701" t="str">
            <v>1015</v>
          </cell>
          <cell r="C1701">
            <v>153086.68</v>
          </cell>
          <cell r="D1701" t="str">
            <v>202</v>
          </cell>
          <cell r="E1701" t="str">
            <v>453</v>
          </cell>
          <cell r="F1701">
            <v>89339</v>
          </cell>
          <cell r="G1701">
            <v>4</v>
          </cell>
          <cell r="H1701" t="str">
            <v>2006-04-30</v>
          </cell>
        </row>
        <row r="1702">
          <cell r="A1702" t="str">
            <v>480001</v>
          </cell>
          <cell r="B1702" t="str">
            <v>1015</v>
          </cell>
          <cell r="C1702">
            <v>0</v>
          </cell>
          <cell r="D1702" t="str">
            <v>203</v>
          </cell>
          <cell r="E1702" t="str">
            <v>453</v>
          </cell>
          <cell r="F1702">
            <v>0</v>
          </cell>
          <cell r="G1702">
            <v>4</v>
          </cell>
          <cell r="H1702" t="str">
            <v>2006-04-30</v>
          </cell>
        </row>
        <row r="1703">
          <cell r="A1703" t="str">
            <v>480001</v>
          </cell>
          <cell r="B1703" t="str">
            <v>1015</v>
          </cell>
          <cell r="C1703">
            <v>690349.32</v>
          </cell>
          <cell r="D1703" t="str">
            <v>204</v>
          </cell>
          <cell r="E1703" t="str">
            <v>453</v>
          </cell>
          <cell r="F1703">
            <v>0</v>
          </cell>
          <cell r="G1703">
            <v>4</v>
          </cell>
          <cell r="H1703" t="str">
            <v>2006-04-30</v>
          </cell>
        </row>
        <row r="1704">
          <cell r="A1704" t="str">
            <v>480001</v>
          </cell>
          <cell r="B1704" t="str">
            <v>1015</v>
          </cell>
          <cell r="C1704">
            <v>-30533.919999999998</v>
          </cell>
          <cell r="D1704" t="str">
            <v>205</v>
          </cell>
          <cell r="E1704" t="str">
            <v>453</v>
          </cell>
          <cell r="F1704">
            <v>0</v>
          </cell>
          <cell r="G1704">
            <v>4</v>
          </cell>
          <cell r="H1704" t="str">
            <v>2006-04-30</v>
          </cell>
        </row>
        <row r="1705">
          <cell r="A1705" t="str">
            <v>480001</v>
          </cell>
          <cell r="B1705" t="str">
            <v>1015</v>
          </cell>
          <cell r="C1705">
            <v>0</v>
          </cell>
          <cell r="D1705" t="str">
            <v>210</v>
          </cell>
          <cell r="E1705" t="str">
            <v>453</v>
          </cell>
          <cell r="F1705">
            <v>0</v>
          </cell>
          <cell r="G1705">
            <v>4</v>
          </cell>
          <cell r="H1705" t="str">
            <v>2006-04-30</v>
          </cell>
        </row>
        <row r="1706">
          <cell r="A1706" t="str">
            <v>481004</v>
          </cell>
          <cell r="B1706" t="str">
            <v>1015</v>
          </cell>
          <cell r="C1706">
            <v>-226665.19</v>
          </cell>
          <cell r="D1706" t="str">
            <v>202</v>
          </cell>
          <cell r="E1706" t="str">
            <v>453</v>
          </cell>
          <cell r="F1706">
            <v>-125348.5</v>
          </cell>
          <cell r="G1706">
            <v>4</v>
          </cell>
          <cell r="H1706" t="str">
            <v>2006-04-30</v>
          </cell>
        </row>
        <row r="1707">
          <cell r="A1707" t="str">
            <v>481004</v>
          </cell>
          <cell r="B1707" t="str">
            <v>1015</v>
          </cell>
          <cell r="C1707">
            <v>-966972.83</v>
          </cell>
          <cell r="D1707" t="str">
            <v>204</v>
          </cell>
          <cell r="E1707" t="str">
            <v>453</v>
          </cell>
          <cell r="F1707">
            <v>0</v>
          </cell>
          <cell r="G1707">
            <v>4</v>
          </cell>
          <cell r="H1707" t="str">
            <v>2006-04-30</v>
          </cell>
        </row>
        <row r="1708">
          <cell r="A1708" t="str">
            <v>481004</v>
          </cell>
          <cell r="B1708" t="str">
            <v>1015</v>
          </cell>
          <cell r="C1708">
            <v>-24.87</v>
          </cell>
          <cell r="D1708" t="str">
            <v>205</v>
          </cell>
          <cell r="E1708" t="str">
            <v>453</v>
          </cell>
          <cell r="F1708">
            <v>0</v>
          </cell>
          <cell r="G1708">
            <v>4</v>
          </cell>
          <cell r="H1708" t="str">
            <v>2006-04-30</v>
          </cell>
        </row>
        <row r="1709">
          <cell r="A1709" t="str">
            <v>480000</v>
          </cell>
          <cell r="B1709" t="str">
            <v>1015</v>
          </cell>
          <cell r="C1709">
            <v>-30526.78</v>
          </cell>
          <cell r="D1709" t="str">
            <v>202</v>
          </cell>
          <cell r="E1709" t="str">
            <v>455</v>
          </cell>
          <cell r="F1709">
            <v>-10408.14</v>
          </cell>
          <cell r="G1709">
            <v>4</v>
          </cell>
          <cell r="H1709" t="str">
            <v>2006-04-30</v>
          </cell>
        </row>
        <row r="1710">
          <cell r="A1710" t="str">
            <v>480000</v>
          </cell>
          <cell r="B1710" t="str">
            <v>1015</v>
          </cell>
          <cell r="C1710">
            <v>-80317.84</v>
          </cell>
          <cell r="D1710" t="str">
            <v>204</v>
          </cell>
          <cell r="E1710" t="str">
            <v>455</v>
          </cell>
          <cell r="F1710">
            <v>0</v>
          </cell>
          <cell r="G1710">
            <v>4</v>
          </cell>
          <cell r="H1710" t="str">
            <v>2006-04-30</v>
          </cell>
        </row>
        <row r="1711">
          <cell r="A1711" t="str">
            <v>480000</v>
          </cell>
          <cell r="B1711" t="str">
            <v>1015</v>
          </cell>
          <cell r="C1711">
            <v>820.53</v>
          </cell>
          <cell r="D1711" t="str">
            <v>205</v>
          </cell>
          <cell r="E1711" t="str">
            <v>455</v>
          </cell>
          <cell r="F1711">
            <v>0</v>
          </cell>
          <cell r="G1711">
            <v>4</v>
          </cell>
          <cell r="H1711" t="str">
            <v>2006-04-30</v>
          </cell>
        </row>
        <row r="1712">
          <cell r="A1712" t="str">
            <v>480001</v>
          </cell>
          <cell r="B1712" t="str">
            <v>1015</v>
          </cell>
          <cell r="C1712">
            <v>13770.95</v>
          </cell>
          <cell r="D1712" t="str">
            <v>202</v>
          </cell>
          <cell r="E1712" t="str">
            <v>455</v>
          </cell>
          <cell r="F1712">
            <v>5753</v>
          </cell>
          <cell r="G1712">
            <v>4</v>
          </cell>
          <cell r="H1712" t="str">
            <v>2006-04-30</v>
          </cell>
        </row>
        <row r="1713">
          <cell r="A1713" t="str">
            <v>480001</v>
          </cell>
          <cell r="B1713" t="str">
            <v>1015</v>
          </cell>
          <cell r="C1713">
            <v>0</v>
          </cell>
          <cell r="D1713" t="str">
            <v>203</v>
          </cell>
          <cell r="E1713" t="str">
            <v>455</v>
          </cell>
          <cell r="F1713">
            <v>0</v>
          </cell>
          <cell r="G1713">
            <v>4</v>
          </cell>
          <cell r="H1713" t="str">
            <v>2006-04-30</v>
          </cell>
        </row>
        <row r="1714">
          <cell r="A1714" t="str">
            <v>480001</v>
          </cell>
          <cell r="B1714" t="str">
            <v>1015</v>
          </cell>
          <cell r="C1714">
            <v>44279.82</v>
          </cell>
          <cell r="D1714" t="str">
            <v>204</v>
          </cell>
          <cell r="E1714" t="str">
            <v>455</v>
          </cell>
          <cell r="F1714">
            <v>0</v>
          </cell>
          <cell r="G1714">
            <v>4</v>
          </cell>
          <cell r="H1714" t="str">
            <v>2006-04-30</v>
          </cell>
        </row>
        <row r="1715">
          <cell r="A1715" t="str">
            <v>480001</v>
          </cell>
          <cell r="B1715" t="str">
            <v>1015</v>
          </cell>
          <cell r="C1715">
            <v>-964.09</v>
          </cell>
          <cell r="D1715" t="str">
            <v>205</v>
          </cell>
          <cell r="E1715" t="str">
            <v>455</v>
          </cell>
          <cell r="F1715">
            <v>0</v>
          </cell>
          <cell r="G1715">
            <v>4</v>
          </cell>
          <cell r="H1715" t="str">
            <v>2006-04-30</v>
          </cell>
        </row>
        <row r="1716">
          <cell r="A1716" t="str">
            <v>480001</v>
          </cell>
          <cell r="B1716" t="str">
            <v>1015</v>
          </cell>
          <cell r="C1716">
            <v>0</v>
          </cell>
          <cell r="D1716" t="str">
            <v>210</v>
          </cell>
          <cell r="E1716" t="str">
            <v>455</v>
          </cell>
          <cell r="F1716">
            <v>0</v>
          </cell>
          <cell r="G1716">
            <v>4</v>
          </cell>
          <cell r="H1716" t="str">
            <v>2006-04-30</v>
          </cell>
        </row>
        <row r="1717">
          <cell r="A1717" t="str">
            <v>481004</v>
          </cell>
          <cell r="B1717" t="str">
            <v>1015</v>
          </cell>
          <cell r="C1717">
            <v>-16286.17</v>
          </cell>
          <cell r="D1717" t="str">
            <v>202</v>
          </cell>
          <cell r="E1717" t="str">
            <v>455</v>
          </cell>
          <cell r="F1717">
            <v>-6410.75</v>
          </cell>
          <cell r="G1717">
            <v>4</v>
          </cell>
          <cell r="H1717" t="str">
            <v>2006-04-30</v>
          </cell>
        </row>
        <row r="1718">
          <cell r="A1718" t="str">
            <v>481004</v>
          </cell>
          <cell r="B1718" t="str">
            <v>1015</v>
          </cell>
          <cell r="C1718">
            <v>-49278.98</v>
          </cell>
          <cell r="D1718" t="str">
            <v>204</v>
          </cell>
          <cell r="E1718" t="str">
            <v>455</v>
          </cell>
          <cell r="F1718">
            <v>0</v>
          </cell>
          <cell r="G1718">
            <v>4</v>
          </cell>
          <cell r="H1718" t="str">
            <v>2006-04-30</v>
          </cell>
        </row>
        <row r="1719">
          <cell r="A1719" t="str">
            <v>481004</v>
          </cell>
          <cell r="B1719" t="str">
            <v>1015</v>
          </cell>
          <cell r="C1719">
            <v>143.56</v>
          </cell>
          <cell r="D1719" t="str">
            <v>205</v>
          </cell>
          <cell r="E1719" t="str">
            <v>455</v>
          </cell>
          <cell r="F1719">
            <v>0</v>
          </cell>
          <cell r="G1719">
            <v>4</v>
          </cell>
          <cell r="H1719" t="str">
            <v>2006-04-30</v>
          </cell>
        </row>
        <row r="1720">
          <cell r="A1720" t="str">
            <v>481002</v>
          </cell>
          <cell r="B1720" t="str">
            <v>1015</v>
          </cell>
          <cell r="C1720">
            <v>0</v>
          </cell>
          <cell r="D1720" t="str">
            <v>202</v>
          </cell>
          <cell r="E1720" t="str">
            <v>456</v>
          </cell>
          <cell r="F1720">
            <v>0</v>
          </cell>
          <cell r="G1720">
            <v>4</v>
          </cell>
          <cell r="H1720" t="str">
            <v>2006-04-30</v>
          </cell>
        </row>
        <row r="1721">
          <cell r="A1721" t="str">
            <v>481002</v>
          </cell>
          <cell r="B1721" t="str">
            <v>1015</v>
          </cell>
          <cell r="C1721">
            <v>0</v>
          </cell>
          <cell r="D1721" t="str">
            <v>203</v>
          </cell>
          <cell r="E1721" t="str">
            <v>456</v>
          </cell>
          <cell r="F1721">
            <v>0</v>
          </cell>
          <cell r="G1721">
            <v>4</v>
          </cell>
          <cell r="H1721" t="str">
            <v>2006-04-30</v>
          </cell>
        </row>
        <row r="1722">
          <cell r="A1722" t="str">
            <v>481002</v>
          </cell>
          <cell r="B1722" t="str">
            <v>1015</v>
          </cell>
          <cell r="C1722">
            <v>0</v>
          </cell>
          <cell r="D1722" t="str">
            <v>204</v>
          </cell>
          <cell r="E1722" t="str">
            <v>456</v>
          </cell>
          <cell r="F1722">
            <v>0</v>
          </cell>
          <cell r="G1722">
            <v>4</v>
          </cell>
          <cell r="H1722" t="str">
            <v>2006-04-30</v>
          </cell>
        </row>
        <row r="1723">
          <cell r="A1723" t="str">
            <v>481002</v>
          </cell>
          <cell r="B1723" t="str">
            <v>1015</v>
          </cell>
          <cell r="C1723">
            <v>0</v>
          </cell>
          <cell r="D1723" t="str">
            <v>210</v>
          </cell>
          <cell r="E1723" t="str">
            <v>456</v>
          </cell>
          <cell r="F1723">
            <v>0</v>
          </cell>
          <cell r="G1723">
            <v>4</v>
          </cell>
          <cell r="H1723" t="str">
            <v>2006-04-30</v>
          </cell>
        </row>
        <row r="1724">
          <cell r="A1724" t="str">
            <v>481002</v>
          </cell>
          <cell r="B1724" t="str">
            <v>1015</v>
          </cell>
          <cell r="C1724">
            <v>-456.4</v>
          </cell>
          <cell r="D1724" t="str">
            <v>202</v>
          </cell>
          <cell r="E1724" t="str">
            <v>457</v>
          </cell>
          <cell r="F1724">
            <v>-2844.57</v>
          </cell>
          <cell r="G1724">
            <v>4</v>
          </cell>
          <cell r="H1724" t="str">
            <v>2006-04-30</v>
          </cell>
        </row>
        <row r="1725">
          <cell r="A1725" t="str">
            <v>481002</v>
          </cell>
          <cell r="B1725" t="str">
            <v>1015</v>
          </cell>
          <cell r="C1725">
            <v>-520.27</v>
          </cell>
          <cell r="D1725" t="str">
            <v>203</v>
          </cell>
          <cell r="E1725" t="str">
            <v>457</v>
          </cell>
          <cell r="F1725">
            <v>0</v>
          </cell>
          <cell r="G1725">
            <v>4</v>
          </cell>
          <cell r="H1725" t="str">
            <v>2006-04-30</v>
          </cell>
        </row>
        <row r="1726">
          <cell r="A1726" t="str">
            <v>481002</v>
          </cell>
          <cell r="B1726" t="str">
            <v>1015</v>
          </cell>
          <cell r="C1726">
            <v>-16223.64</v>
          </cell>
          <cell r="D1726" t="str">
            <v>204</v>
          </cell>
          <cell r="E1726" t="str">
            <v>457</v>
          </cell>
          <cell r="F1726">
            <v>0</v>
          </cell>
          <cell r="G1726">
            <v>4</v>
          </cell>
          <cell r="H1726" t="str">
            <v>2006-04-30</v>
          </cell>
        </row>
        <row r="1727">
          <cell r="A1727" t="str">
            <v>481002</v>
          </cell>
          <cell r="B1727" t="str">
            <v>1015</v>
          </cell>
          <cell r="C1727">
            <v>0</v>
          </cell>
          <cell r="D1727" t="str">
            <v>210</v>
          </cell>
          <cell r="E1727" t="str">
            <v>457</v>
          </cell>
          <cell r="F1727">
            <v>0</v>
          </cell>
          <cell r="G1727">
            <v>4</v>
          </cell>
          <cell r="H1727" t="str">
            <v>2006-04-30</v>
          </cell>
        </row>
        <row r="1728">
          <cell r="A1728" t="str">
            <v>481005</v>
          </cell>
          <cell r="B1728" t="str">
            <v>1015</v>
          </cell>
          <cell r="C1728">
            <v>-2015</v>
          </cell>
          <cell r="D1728" t="str">
            <v>202</v>
          </cell>
          <cell r="E1728" t="str">
            <v>457</v>
          </cell>
          <cell r="F1728">
            <v>-9753.51</v>
          </cell>
          <cell r="G1728">
            <v>4</v>
          </cell>
          <cell r="H1728" t="str">
            <v>2006-04-30</v>
          </cell>
        </row>
        <row r="1729">
          <cell r="A1729" t="str">
            <v>481005</v>
          </cell>
          <cell r="B1729" t="str">
            <v>1015</v>
          </cell>
          <cell r="C1729">
            <v>-1784</v>
          </cell>
          <cell r="D1729" t="str">
            <v>203</v>
          </cell>
          <cell r="E1729" t="str">
            <v>457</v>
          </cell>
          <cell r="F1729">
            <v>0</v>
          </cell>
          <cell r="G1729">
            <v>4</v>
          </cell>
          <cell r="H1729" t="str">
            <v>2006-04-30</v>
          </cell>
        </row>
        <row r="1730">
          <cell r="A1730" t="str">
            <v>481005</v>
          </cell>
          <cell r="B1730" t="str">
            <v>1015</v>
          </cell>
          <cell r="C1730">
            <v>-55617</v>
          </cell>
          <cell r="D1730" t="str">
            <v>204</v>
          </cell>
          <cell r="E1730" t="str">
            <v>457</v>
          </cell>
          <cell r="F1730">
            <v>0</v>
          </cell>
          <cell r="G1730">
            <v>4</v>
          </cell>
          <cell r="H1730" t="str">
            <v>2006-04-30</v>
          </cell>
        </row>
        <row r="1731">
          <cell r="A1731" t="str">
            <v>481005</v>
          </cell>
          <cell r="B1731" t="str">
            <v>1015</v>
          </cell>
          <cell r="C1731">
            <v>0</v>
          </cell>
          <cell r="D1731" t="str">
            <v>210</v>
          </cell>
          <cell r="E1731" t="str">
            <v>457</v>
          </cell>
          <cell r="F1731">
            <v>0</v>
          </cell>
          <cell r="G1731">
            <v>4</v>
          </cell>
          <cell r="H1731" t="str">
            <v>2006-04-30</v>
          </cell>
        </row>
        <row r="1732">
          <cell r="A1732" t="str">
            <v>489300</v>
          </cell>
          <cell r="B1732" t="str">
            <v>1015</v>
          </cell>
          <cell r="C1732">
            <v>-2810.78</v>
          </cell>
          <cell r="D1732" t="str">
            <v>250</v>
          </cell>
          <cell r="E1732" t="str">
            <v>458</v>
          </cell>
          <cell r="F1732">
            <v>-16544</v>
          </cell>
          <cell r="G1732">
            <v>4</v>
          </cell>
          <cell r="H1732" t="str">
            <v>2006-04-30</v>
          </cell>
        </row>
        <row r="1733">
          <cell r="A1733" t="str">
            <v>489304</v>
          </cell>
          <cell r="B1733" t="str">
            <v>1015</v>
          </cell>
          <cell r="C1733">
            <v>-753.5</v>
          </cell>
          <cell r="D1733" t="str">
            <v>250</v>
          </cell>
          <cell r="E1733" t="str">
            <v>458</v>
          </cell>
          <cell r="F1733">
            <v>-2175</v>
          </cell>
          <cell r="G1733">
            <v>4</v>
          </cell>
          <cell r="H1733" t="str">
            <v>2006-04-30</v>
          </cell>
        </row>
        <row r="1734">
          <cell r="A1734" t="str">
            <v>489300</v>
          </cell>
          <cell r="B1734" t="str">
            <v>1015</v>
          </cell>
          <cell r="C1734">
            <v>-1623.05</v>
          </cell>
          <cell r="D1734" t="str">
            <v>250</v>
          </cell>
          <cell r="E1734" t="str">
            <v>459</v>
          </cell>
          <cell r="F1734">
            <v>-4150</v>
          </cell>
          <cell r="G1734">
            <v>4</v>
          </cell>
          <cell r="H1734" t="str">
            <v>2006-04-30</v>
          </cell>
        </row>
        <row r="1735">
          <cell r="A1735" t="str">
            <v>489304</v>
          </cell>
          <cell r="B1735" t="str">
            <v>1015</v>
          </cell>
          <cell r="C1735">
            <v>0</v>
          </cell>
          <cell r="D1735" t="str">
            <v>250</v>
          </cell>
          <cell r="E1735" t="str">
            <v>459</v>
          </cell>
          <cell r="F1735">
            <v>0</v>
          </cell>
          <cell r="G1735">
            <v>4</v>
          </cell>
          <cell r="H1735" t="str">
            <v>2006-04-30</v>
          </cell>
        </row>
        <row r="1736">
          <cell r="A1736" t="str">
            <v>481003</v>
          </cell>
          <cell r="B1736" t="str">
            <v>1015</v>
          </cell>
          <cell r="C1736">
            <v>-113798.97</v>
          </cell>
          <cell r="D1736" t="str">
            <v>200</v>
          </cell>
          <cell r="F1736">
            <v>-11027.48</v>
          </cell>
          <cell r="G1736">
            <v>4</v>
          </cell>
          <cell r="H1736" t="str">
            <v>2006-04-30</v>
          </cell>
        </row>
        <row r="1737">
          <cell r="A1737" t="str">
            <v>481000</v>
          </cell>
          <cell r="B1737" t="str">
            <v>1015</v>
          </cell>
          <cell r="C1737">
            <v>-17156.46</v>
          </cell>
          <cell r="D1737" t="str">
            <v>202</v>
          </cell>
          <cell r="E1737" t="str">
            <v>402</v>
          </cell>
          <cell r="F1737">
            <v>-40340</v>
          </cell>
          <cell r="G1737">
            <v>5</v>
          </cell>
          <cell r="H1737" t="str">
            <v>2006-05-31</v>
          </cell>
        </row>
        <row r="1738">
          <cell r="A1738" t="str">
            <v>481000</v>
          </cell>
          <cell r="B1738" t="str">
            <v>1015</v>
          </cell>
          <cell r="C1738">
            <v>-20071.98</v>
          </cell>
          <cell r="D1738" t="str">
            <v>203</v>
          </cell>
          <cell r="E1738" t="str">
            <v>402</v>
          </cell>
          <cell r="F1738">
            <v>0</v>
          </cell>
          <cell r="G1738">
            <v>5</v>
          </cell>
          <cell r="H1738" t="str">
            <v>2006-05-31</v>
          </cell>
        </row>
        <row r="1739">
          <cell r="A1739" t="str">
            <v>481000</v>
          </cell>
          <cell r="B1739" t="str">
            <v>1015</v>
          </cell>
          <cell r="C1739">
            <v>-261981.28</v>
          </cell>
          <cell r="D1739" t="str">
            <v>204</v>
          </cell>
          <cell r="E1739" t="str">
            <v>402</v>
          </cell>
          <cell r="F1739">
            <v>0</v>
          </cell>
          <cell r="G1739">
            <v>5</v>
          </cell>
          <cell r="H1739" t="str">
            <v>2006-05-31</v>
          </cell>
        </row>
        <row r="1740">
          <cell r="A1740" t="str">
            <v>481000</v>
          </cell>
          <cell r="B1740" t="str">
            <v>1015</v>
          </cell>
          <cell r="C1740">
            <v>0</v>
          </cell>
          <cell r="D1740" t="str">
            <v>210</v>
          </cell>
          <cell r="E1740" t="str">
            <v>402</v>
          </cell>
          <cell r="F1740">
            <v>0</v>
          </cell>
          <cell r="G1740">
            <v>5</v>
          </cell>
          <cell r="H1740" t="str">
            <v>2006-05-31</v>
          </cell>
        </row>
        <row r="1741">
          <cell r="A1741" t="str">
            <v>481004</v>
          </cell>
          <cell r="B1741" t="str">
            <v>1015</v>
          </cell>
          <cell r="C1741">
            <v>-236453.56</v>
          </cell>
          <cell r="D1741" t="str">
            <v>202</v>
          </cell>
          <cell r="E1741" t="str">
            <v>402</v>
          </cell>
          <cell r="F1741">
            <v>-455361</v>
          </cell>
          <cell r="G1741">
            <v>5</v>
          </cell>
          <cell r="H1741" t="str">
            <v>2006-05-31</v>
          </cell>
        </row>
        <row r="1742">
          <cell r="A1742" t="str">
            <v>481004</v>
          </cell>
          <cell r="B1742" t="str">
            <v>1015</v>
          </cell>
          <cell r="C1742">
            <v>-226573.86</v>
          </cell>
          <cell r="D1742" t="str">
            <v>203</v>
          </cell>
          <cell r="E1742" t="str">
            <v>402</v>
          </cell>
          <cell r="F1742">
            <v>0</v>
          </cell>
          <cell r="G1742">
            <v>5</v>
          </cell>
          <cell r="H1742" t="str">
            <v>2006-05-31</v>
          </cell>
        </row>
        <row r="1743">
          <cell r="A1743" t="str">
            <v>481004</v>
          </cell>
          <cell r="B1743" t="str">
            <v>1015</v>
          </cell>
          <cell r="C1743">
            <v>-2957263.32</v>
          </cell>
          <cell r="D1743" t="str">
            <v>204</v>
          </cell>
          <cell r="E1743" t="str">
            <v>402</v>
          </cell>
          <cell r="F1743">
            <v>0</v>
          </cell>
          <cell r="G1743">
            <v>5</v>
          </cell>
          <cell r="H1743" t="str">
            <v>2006-05-31</v>
          </cell>
        </row>
        <row r="1744">
          <cell r="A1744" t="str">
            <v>481004</v>
          </cell>
          <cell r="B1744" t="str">
            <v>1015</v>
          </cell>
          <cell r="C1744">
            <v>0</v>
          </cell>
          <cell r="D1744" t="str">
            <v>210</v>
          </cell>
          <cell r="E1744" t="str">
            <v>402</v>
          </cell>
          <cell r="F1744">
            <v>0</v>
          </cell>
          <cell r="G1744">
            <v>5</v>
          </cell>
          <cell r="H1744" t="str">
            <v>2006-05-31</v>
          </cell>
        </row>
        <row r="1745">
          <cell r="A1745" t="str">
            <v>481000</v>
          </cell>
          <cell r="B1745" t="str">
            <v>1015</v>
          </cell>
          <cell r="C1745">
            <v>-7313.31</v>
          </cell>
          <cell r="D1745" t="str">
            <v>202</v>
          </cell>
          <cell r="E1745" t="str">
            <v>403</v>
          </cell>
          <cell r="F1745">
            <v>0</v>
          </cell>
          <cell r="G1745">
            <v>5</v>
          </cell>
          <cell r="H1745" t="str">
            <v>2006-05-31</v>
          </cell>
        </row>
        <row r="1746">
          <cell r="A1746" t="str">
            <v>481000</v>
          </cell>
          <cell r="B1746" t="str">
            <v>1015</v>
          </cell>
          <cell r="C1746">
            <v>-1619.75</v>
          </cell>
          <cell r="D1746" t="str">
            <v>203</v>
          </cell>
          <cell r="E1746" t="str">
            <v>403</v>
          </cell>
          <cell r="F1746">
            <v>0</v>
          </cell>
          <cell r="G1746">
            <v>5</v>
          </cell>
          <cell r="H1746" t="str">
            <v>2006-05-31</v>
          </cell>
        </row>
        <row r="1747">
          <cell r="A1747" t="str">
            <v>481000</v>
          </cell>
          <cell r="B1747" t="str">
            <v>1015</v>
          </cell>
          <cell r="C1747">
            <v>-2944.28</v>
          </cell>
          <cell r="D1747" t="str">
            <v>204</v>
          </cell>
          <cell r="E1747" t="str">
            <v>403</v>
          </cell>
          <cell r="F1747">
            <v>0</v>
          </cell>
          <cell r="G1747">
            <v>5</v>
          </cell>
          <cell r="H1747" t="str">
            <v>2006-05-31</v>
          </cell>
        </row>
        <row r="1748">
          <cell r="A1748" t="str">
            <v>481000</v>
          </cell>
          <cell r="B1748" t="str">
            <v>1015</v>
          </cell>
          <cell r="C1748">
            <v>0</v>
          </cell>
          <cell r="D1748" t="str">
            <v>210</v>
          </cell>
          <cell r="E1748" t="str">
            <v>403</v>
          </cell>
          <cell r="F1748">
            <v>0</v>
          </cell>
          <cell r="G1748">
            <v>5</v>
          </cell>
          <cell r="H1748" t="str">
            <v>2006-05-31</v>
          </cell>
        </row>
        <row r="1749">
          <cell r="A1749" t="str">
            <v>481004</v>
          </cell>
          <cell r="B1749" t="str">
            <v>1015</v>
          </cell>
          <cell r="C1749">
            <v>0</v>
          </cell>
          <cell r="D1749" t="str">
            <v>202</v>
          </cell>
          <cell r="E1749" t="str">
            <v>403</v>
          </cell>
          <cell r="F1749">
            <v>0</v>
          </cell>
          <cell r="G1749">
            <v>5</v>
          </cell>
          <cell r="H1749" t="str">
            <v>2006-05-31</v>
          </cell>
        </row>
        <row r="1750">
          <cell r="A1750" t="str">
            <v>481004</v>
          </cell>
          <cell r="B1750" t="str">
            <v>1015</v>
          </cell>
          <cell r="C1750">
            <v>0</v>
          </cell>
          <cell r="D1750" t="str">
            <v>203</v>
          </cell>
          <cell r="E1750" t="str">
            <v>403</v>
          </cell>
          <cell r="F1750">
            <v>0</v>
          </cell>
          <cell r="G1750">
            <v>5</v>
          </cell>
          <cell r="H1750" t="str">
            <v>2006-05-31</v>
          </cell>
        </row>
        <row r="1751">
          <cell r="A1751" t="str">
            <v>481004</v>
          </cell>
          <cell r="B1751" t="str">
            <v>1015</v>
          </cell>
          <cell r="C1751">
            <v>0</v>
          </cell>
          <cell r="D1751" t="str">
            <v>204</v>
          </cell>
          <cell r="E1751" t="str">
            <v>403</v>
          </cell>
          <cell r="F1751">
            <v>0</v>
          </cell>
          <cell r="G1751">
            <v>5</v>
          </cell>
          <cell r="H1751" t="str">
            <v>2006-05-31</v>
          </cell>
        </row>
        <row r="1752">
          <cell r="A1752" t="str">
            <v>481004</v>
          </cell>
          <cell r="B1752" t="str">
            <v>1015</v>
          </cell>
          <cell r="C1752">
            <v>0</v>
          </cell>
          <cell r="D1752" t="str">
            <v>210</v>
          </cell>
          <cell r="E1752" t="str">
            <v>403</v>
          </cell>
          <cell r="F1752">
            <v>0</v>
          </cell>
          <cell r="G1752">
            <v>5</v>
          </cell>
          <cell r="H1752" t="str">
            <v>2006-05-31</v>
          </cell>
        </row>
        <row r="1753">
          <cell r="A1753" t="str">
            <v>481000</v>
          </cell>
          <cell r="B1753" t="str">
            <v>1015</v>
          </cell>
          <cell r="C1753">
            <v>-91010.17</v>
          </cell>
          <cell r="D1753" t="str">
            <v>202</v>
          </cell>
          <cell r="E1753" t="str">
            <v>404</v>
          </cell>
          <cell r="F1753">
            <v>-279000</v>
          </cell>
          <cell r="G1753">
            <v>5</v>
          </cell>
          <cell r="H1753" t="str">
            <v>2006-05-31</v>
          </cell>
        </row>
        <row r="1754">
          <cell r="A1754" t="str">
            <v>481000</v>
          </cell>
          <cell r="B1754" t="str">
            <v>1015</v>
          </cell>
          <cell r="C1754">
            <v>-201457.53</v>
          </cell>
          <cell r="D1754" t="str">
            <v>203</v>
          </cell>
          <cell r="E1754" t="str">
            <v>404</v>
          </cell>
          <cell r="F1754">
            <v>0</v>
          </cell>
          <cell r="G1754">
            <v>5</v>
          </cell>
          <cell r="H1754" t="str">
            <v>2006-05-31</v>
          </cell>
        </row>
        <row r="1755">
          <cell r="A1755" t="str">
            <v>481000</v>
          </cell>
          <cell r="B1755" t="str">
            <v>1015</v>
          </cell>
          <cell r="C1755">
            <v>-1832413.17</v>
          </cell>
          <cell r="D1755" t="str">
            <v>204</v>
          </cell>
          <cell r="E1755" t="str">
            <v>404</v>
          </cell>
          <cell r="F1755">
            <v>0</v>
          </cell>
          <cell r="G1755">
            <v>5</v>
          </cell>
          <cell r="H1755" t="str">
            <v>2006-05-31</v>
          </cell>
        </row>
        <row r="1756">
          <cell r="A1756" t="str">
            <v>481000</v>
          </cell>
          <cell r="B1756" t="str">
            <v>1015</v>
          </cell>
          <cell r="C1756">
            <v>0</v>
          </cell>
          <cell r="D1756" t="str">
            <v>210</v>
          </cell>
          <cell r="E1756" t="str">
            <v>404</v>
          </cell>
          <cell r="F1756">
            <v>0</v>
          </cell>
          <cell r="G1756">
            <v>5</v>
          </cell>
          <cell r="H1756" t="str">
            <v>2006-05-31</v>
          </cell>
        </row>
        <row r="1757">
          <cell r="A1757" t="str">
            <v>481004</v>
          </cell>
          <cell r="B1757" t="str">
            <v>1015</v>
          </cell>
          <cell r="C1757">
            <v>0</v>
          </cell>
          <cell r="D1757" t="str">
            <v>202</v>
          </cell>
          <cell r="E1757" t="str">
            <v>404</v>
          </cell>
          <cell r="F1757">
            <v>0</v>
          </cell>
          <cell r="G1757">
            <v>5</v>
          </cell>
          <cell r="H1757" t="str">
            <v>2006-05-31</v>
          </cell>
        </row>
        <row r="1758">
          <cell r="A1758" t="str">
            <v>481004</v>
          </cell>
          <cell r="B1758" t="str">
            <v>1015</v>
          </cell>
          <cell r="C1758">
            <v>0</v>
          </cell>
          <cell r="D1758" t="str">
            <v>203</v>
          </cell>
          <cell r="E1758" t="str">
            <v>404</v>
          </cell>
          <cell r="F1758">
            <v>0</v>
          </cell>
          <cell r="G1758">
            <v>5</v>
          </cell>
          <cell r="H1758" t="str">
            <v>2006-05-31</v>
          </cell>
        </row>
        <row r="1759">
          <cell r="A1759" t="str">
            <v>481004</v>
          </cell>
          <cell r="B1759" t="str">
            <v>1015</v>
          </cell>
          <cell r="C1759">
            <v>0</v>
          </cell>
          <cell r="D1759" t="str">
            <v>204</v>
          </cell>
          <cell r="E1759" t="str">
            <v>404</v>
          </cell>
          <cell r="F1759">
            <v>0</v>
          </cell>
          <cell r="G1759">
            <v>5</v>
          </cell>
          <cell r="H1759" t="str">
            <v>2006-05-31</v>
          </cell>
        </row>
        <row r="1760">
          <cell r="A1760" t="str">
            <v>481004</v>
          </cell>
          <cell r="B1760" t="str">
            <v>1015</v>
          </cell>
          <cell r="C1760">
            <v>0</v>
          </cell>
          <cell r="D1760" t="str">
            <v>210</v>
          </cell>
          <cell r="E1760" t="str">
            <v>404</v>
          </cell>
          <cell r="F1760">
            <v>0</v>
          </cell>
          <cell r="G1760">
            <v>5</v>
          </cell>
          <cell r="H1760" t="str">
            <v>2006-05-31</v>
          </cell>
        </row>
        <row r="1761">
          <cell r="A1761" t="str">
            <v>489300</v>
          </cell>
          <cell r="B1761" t="str">
            <v>1015</v>
          </cell>
          <cell r="C1761">
            <v>-54587.24</v>
          </cell>
          <cell r="D1761" t="str">
            <v>250</v>
          </cell>
          <cell r="E1761" t="str">
            <v>405</v>
          </cell>
          <cell r="F1761">
            <v>-282950</v>
          </cell>
          <cell r="G1761">
            <v>5</v>
          </cell>
          <cell r="H1761" t="str">
            <v>2006-05-31</v>
          </cell>
        </row>
        <row r="1762">
          <cell r="A1762" t="str">
            <v>489304</v>
          </cell>
          <cell r="B1762" t="str">
            <v>1015</v>
          </cell>
          <cell r="C1762">
            <v>-41090.769999999997</v>
          </cell>
          <cell r="D1762" t="str">
            <v>250</v>
          </cell>
          <cell r="E1762" t="str">
            <v>405</v>
          </cell>
          <cell r="F1762">
            <v>-247894</v>
          </cell>
          <cell r="G1762">
            <v>5</v>
          </cell>
          <cell r="H1762" t="str">
            <v>2006-05-31</v>
          </cell>
        </row>
        <row r="1763">
          <cell r="A1763" t="str">
            <v>489300</v>
          </cell>
          <cell r="B1763" t="str">
            <v>1015</v>
          </cell>
          <cell r="C1763">
            <v>-87581.06</v>
          </cell>
          <cell r="D1763" t="str">
            <v>250</v>
          </cell>
          <cell r="E1763" t="str">
            <v>406</v>
          </cell>
          <cell r="F1763">
            <v>-281795</v>
          </cell>
          <cell r="G1763">
            <v>5</v>
          </cell>
          <cell r="H1763" t="str">
            <v>2006-05-31</v>
          </cell>
        </row>
        <row r="1764">
          <cell r="A1764" t="str">
            <v>489304</v>
          </cell>
          <cell r="B1764" t="str">
            <v>1015</v>
          </cell>
          <cell r="C1764">
            <v>-58707.7</v>
          </cell>
          <cell r="D1764" t="str">
            <v>250</v>
          </cell>
          <cell r="E1764" t="str">
            <v>406</v>
          </cell>
          <cell r="F1764">
            <v>-231742</v>
          </cell>
          <cell r="G1764">
            <v>5</v>
          </cell>
          <cell r="H1764" t="str">
            <v>2006-05-31</v>
          </cell>
        </row>
        <row r="1765">
          <cell r="A1765" t="str">
            <v>480000</v>
          </cell>
          <cell r="B1765" t="str">
            <v>1015</v>
          </cell>
          <cell r="C1765">
            <v>-9334794.2200000007</v>
          </cell>
          <cell r="D1765" t="str">
            <v>202</v>
          </cell>
          <cell r="E1765" t="str">
            <v>407</v>
          </cell>
          <cell r="F1765">
            <v>-3134787.19</v>
          </cell>
          <cell r="G1765">
            <v>5</v>
          </cell>
          <cell r="H1765" t="str">
            <v>2006-05-31</v>
          </cell>
        </row>
        <row r="1766">
          <cell r="A1766" t="str">
            <v>480000</v>
          </cell>
          <cell r="B1766" t="str">
            <v>1015</v>
          </cell>
          <cell r="C1766">
            <v>-1572345.17</v>
          </cell>
          <cell r="D1766" t="str">
            <v>203</v>
          </cell>
          <cell r="E1766" t="str">
            <v>407</v>
          </cell>
          <cell r="F1766">
            <v>0</v>
          </cell>
          <cell r="G1766">
            <v>5</v>
          </cell>
          <cell r="H1766" t="str">
            <v>2006-05-31</v>
          </cell>
        </row>
        <row r="1767">
          <cell r="A1767" t="str">
            <v>480000</v>
          </cell>
          <cell r="B1767" t="str">
            <v>1015</v>
          </cell>
          <cell r="C1767">
            <v>-20536846.43</v>
          </cell>
          <cell r="D1767" t="str">
            <v>204</v>
          </cell>
          <cell r="E1767" t="str">
            <v>407</v>
          </cell>
          <cell r="F1767">
            <v>0</v>
          </cell>
          <cell r="G1767">
            <v>5</v>
          </cell>
          <cell r="H1767" t="str">
            <v>2006-05-31</v>
          </cell>
        </row>
        <row r="1768">
          <cell r="A1768" t="str">
            <v>480000</v>
          </cell>
          <cell r="B1768" t="str">
            <v>1015</v>
          </cell>
          <cell r="C1768">
            <v>-816597.13</v>
          </cell>
          <cell r="D1768" t="str">
            <v>205</v>
          </cell>
          <cell r="E1768" t="str">
            <v>407</v>
          </cell>
          <cell r="F1768">
            <v>0</v>
          </cell>
          <cell r="G1768">
            <v>5</v>
          </cell>
          <cell r="H1768" t="str">
            <v>2006-05-31</v>
          </cell>
        </row>
        <row r="1769">
          <cell r="A1769" t="str">
            <v>480000</v>
          </cell>
          <cell r="B1769" t="str">
            <v>1015</v>
          </cell>
          <cell r="C1769">
            <v>15115.9</v>
          </cell>
          <cell r="D1769" t="str">
            <v>210</v>
          </cell>
          <cell r="E1769" t="str">
            <v>407</v>
          </cell>
          <cell r="F1769">
            <v>2081.1999999999998</v>
          </cell>
          <cell r="G1769">
            <v>5</v>
          </cell>
          <cell r="H1769" t="str">
            <v>2006-05-31</v>
          </cell>
        </row>
        <row r="1770">
          <cell r="A1770" t="str">
            <v>480001</v>
          </cell>
          <cell r="B1770" t="str">
            <v>1015</v>
          </cell>
          <cell r="C1770">
            <v>1673169.98</v>
          </cell>
          <cell r="D1770" t="str">
            <v>202</v>
          </cell>
          <cell r="E1770" t="str">
            <v>407</v>
          </cell>
          <cell r="F1770">
            <v>1234518.6599999999</v>
          </cell>
          <cell r="G1770">
            <v>5</v>
          </cell>
          <cell r="H1770" t="str">
            <v>2006-05-31</v>
          </cell>
        </row>
        <row r="1771">
          <cell r="A1771" t="str">
            <v>480001</v>
          </cell>
          <cell r="B1771" t="str">
            <v>1015</v>
          </cell>
          <cell r="C1771">
            <v>633079.35</v>
          </cell>
          <cell r="D1771" t="str">
            <v>203</v>
          </cell>
          <cell r="E1771" t="str">
            <v>407</v>
          </cell>
          <cell r="F1771">
            <v>0</v>
          </cell>
          <cell r="G1771">
            <v>5</v>
          </cell>
          <cell r="H1771" t="str">
            <v>2006-05-31</v>
          </cell>
        </row>
        <row r="1772">
          <cell r="A1772" t="str">
            <v>480001</v>
          </cell>
          <cell r="B1772" t="str">
            <v>1015</v>
          </cell>
          <cell r="C1772">
            <v>8133949.6600000001</v>
          </cell>
          <cell r="D1772" t="str">
            <v>204</v>
          </cell>
          <cell r="E1772" t="str">
            <v>407</v>
          </cell>
          <cell r="F1772">
            <v>0</v>
          </cell>
          <cell r="G1772">
            <v>5</v>
          </cell>
          <cell r="H1772" t="str">
            <v>2006-05-31</v>
          </cell>
        </row>
        <row r="1773">
          <cell r="A1773" t="str">
            <v>480001</v>
          </cell>
          <cell r="B1773" t="str">
            <v>1015</v>
          </cell>
          <cell r="C1773">
            <v>3323.21</v>
          </cell>
          <cell r="D1773" t="str">
            <v>205</v>
          </cell>
          <cell r="E1773" t="str">
            <v>407</v>
          </cell>
          <cell r="F1773">
            <v>0</v>
          </cell>
          <cell r="G1773">
            <v>5</v>
          </cell>
          <cell r="H1773" t="str">
            <v>2006-05-31</v>
          </cell>
        </row>
        <row r="1774">
          <cell r="A1774" t="str">
            <v>480001</v>
          </cell>
          <cell r="B1774" t="str">
            <v>1015</v>
          </cell>
          <cell r="C1774">
            <v>-15648.22</v>
          </cell>
          <cell r="D1774" t="str">
            <v>210</v>
          </cell>
          <cell r="E1774" t="str">
            <v>407</v>
          </cell>
          <cell r="F1774">
            <v>-2148.9</v>
          </cell>
          <cell r="G1774">
            <v>5</v>
          </cell>
          <cell r="H1774" t="str">
            <v>2006-05-31</v>
          </cell>
        </row>
        <row r="1775">
          <cell r="A1775" t="str">
            <v>481000</v>
          </cell>
          <cell r="B1775" t="str">
            <v>1015</v>
          </cell>
          <cell r="C1775">
            <v>-1304.19</v>
          </cell>
          <cell r="D1775" t="str">
            <v>202</v>
          </cell>
          <cell r="E1775" t="str">
            <v>407</v>
          </cell>
          <cell r="F1775">
            <v>-1392.36</v>
          </cell>
          <cell r="G1775">
            <v>5</v>
          </cell>
          <cell r="H1775" t="str">
            <v>2006-05-31</v>
          </cell>
        </row>
        <row r="1776">
          <cell r="A1776" t="str">
            <v>481000</v>
          </cell>
          <cell r="B1776" t="str">
            <v>1015</v>
          </cell>
          <cell r="C1776">
            <v>-692.83</v>
          </cell>
          <cell r="D1776" t="str">
            <v>203</v>
          </cell>
          <cell r="E1776" t="str">
            <v>407</v>
          </cell>
          <cell r="F1776">
            <v>0</v>
          </cell>
          <cell r="G1776">
            <v>5</v>
          </cell>
          <cell r="H1776" t="str">
            <v>2006-05-31</v>
          </cell>
        </row>
        <row r="1777">
          <cell r="A1777" t="str">
            <v>481000</v>
          </cell>
          <cell r="B1777" t="str">
            <v>1015</v>
          </cell>
          <cell r="C1777">
            <v>-9107.81</v>
          </cell>
          <cell r="D1777" t="str">
            <v>204</v>
          </cell>
          <cell r="E1777" t="str">
            <v>407</v>
          </cell>
          <cell r="F1777">
            <v>0</v>
          </cell>
          <cell r="G1777">
            <v>5</v>
          </cell>
          <cell r="H1777" t="str">
            <v>2006-05-31</v>
          </cell>
        </row>
        <row r="1778">
          <cell r="A1778" t="str">
            <v>481000</v>
          </cell>
          <cell r="B1778" t="str">
            <v>1015</v>
          </cell>
          <cell r="C1778">
            <v>-228.75</v>
          </cell>
          <cell r="D1778" t="str">
            <v>205</v>
          </cell>
          <cell r="E1778" t="str">
            <v>407</v>
          </cell>
          <cell r="F1778">
            <v>0</v>
          </cell>
          <cell r="G1778">
            <v>5</v>
          </cell>
          <cell r="H1778" t="str">
            <v>2006-05-31</v>
          </cell>
        </row>
        <row r="1779">
          <cell r="A1779" t="str">
            <v>481004</v>
          </cell>
          <cell r="B1779" t="str">
            <v>1015</v>
          </cell>
          <cell r="C1779">
            <v>-2224341.7599999998</v>
          </cell>
          <cell r="D1779" t="str">
            <v>202</v>
          </cell>
          <cell r="E1779" t="str">
            <v>407</v>
          </cell>
          <cell r="F1779">
            <v>-1315313.81</v>
          </cell>
          <cell r="G1779">
            <v>5</v>
          </cell>
          <cell r="H1779" t="str">
            <v>2006-05-31</v>
          </cell>
        </row>
        <row r="1780">
          <cell r="A1780" t="str">
            <v>481004</v>
          </cell>
          <cell r="B1780" t="str">
            <v>1015</v>
          </cell>
          <cell r="C1780">
            <v>-660776.18000000005</v>
          </cell>
          <cell r="D1780" t="str">
            <v>203</v>
          </cell>
          <cell r="E1780" t="str">
            <v>407</v>
          </cell>
          <cell r="F1780">
            <v>0</v>
          </cell>
          <cell r="G1780">
            <v>5</v>
          </cell>
          <cell r="H1780" t="str">
            <v>2006-05-31</v>
          </cell>
        </row>
        <row r="1781">
          <cell r="A1781" t="str">
            <v>481004</v>
          </cell>
          <cell r="B1781" t="str">
            <v>1015</v>
          </cell>
          <cell r="C1781">
            <v>-8615793.2300000004</v>
          </cell>
          <cell r="D1781" t="str">
            <v>204</v>
          </cell>
          <cell r="E1781" t="str">
            <v>407</v>
          </cell>
          <cell r="F1781">
            <v>0</v>
          </cell>
          <cell r="G1781">
            <v>5</v>
          </cell>
          <cell r="H1781" t="str">
            <v>2006-05-31</v>
          </cell>
        </row>
        <row r="1782">
          <cell r="A1782" t="str">
            <v>481004</v>
          </cell>
          <cell r="B1782" t="str">
            <v>1015</v>
          </cell>
          <cell r="C1782">
            <v>-196047.08</v>
          </cell>
          <cell r="D1782" t="str">
            <v>205</v>
          </cell>
          <cell r="E1782" t="str">
            <v>407</v>
          </cell>
          <cell r="F1782">
            <v>0</v>
          </cell>
          <cell r="G1782">
            <v>5</v>
          </cell>
          <cell r="H1782" t="str">
            <v>2006-05-31</v>
          </cell>
        </row>
        <row r="1783">
          <cell r="A1783" t="str">
            <v>481004</v>
          </cell>
          <cell r="B1783" t="str">
            <v>1015</v>
          </cell>
          <cell r="C1783">
            <v>532.32000000000005</v>
          </cell>
          <cell r="D1783" t="str">
            <v>210</v>
          </cell>
          <cell r="E1783" t="str">
            <v>407</v>
          </cell>
          <cell r="F1783">
            <v>67.7</v>
          </cell>
          <cell r="G1783">
            <v>5</v>
          </cell>
          <cell r="H1783" t="str">
            <v>2006-05-31</v>
          </cell>
        </row>
        <row r="1784">
          <cell r="A1784" t="str">
            <v>480000</v>
          </cell>
          <cell r="B1784" t="str">
            <v>1015</v>
          </cell>
          <cell r="C1784">
            <v>-86484.4</v>
          </cell>
          <cell r="D1784" t="str">
            <v>202</v>
          </cell>
          <cell r="E1784" t="str">
            <v>408</v>
          </cell>
          <cell r="F1784">
            <v>-21588.46</v>
          </cell>
          <cell r="G1784">
            <v>5</v>
          </cell>
          <cell r="H1784" t="str">
            <v>2006-05-31</v>
          </cell>
        </row>
        <row r="1785">
          <cell r="A1785" t="str">
            <v>480000</v>
          </cell>
          <cell r="B1785" t="str">
            <v>1015</v>
          </cell>
          <cell r="C1785">
            <v>-10787.55</v>
          </cell>
          <cell r="D1785" t="str">
            <v>203</v>
          </cell>
          <cell r="E1785" t="str">
            <v>408</v>
          </cell>
          <cell r="F1785">
            <v>0</v>
          </cell>
          <cell r="G1785">
            <v>5</v>
          </cell>
          <cell r="H1785" t="str">
            <v>2006-05-31</v>
          </cell>
        </row>
        <row r="1786">
          <cell r="A1786" t="str">
            <v>480000</v>
          </cell>
          <cell r="B1786" t="str">
            <v>1015</v>
          </cell>
          <cell r="C1786">
            <v>-141346.72</v>
          </cell>
          <cell r="D1786" t="str">
            <v>204</v>
          </cell>
          <cell r="E1786" t="str">
            <v>408</v>
          </cell>
          <cell r="F1786">
            <v>0</v>
          </cell>
          <cell r="G1786">
            <v>5</v>
          </cell>
          <cell r="H1786" t="str">
            <v>2006-05-31</v>
          </cell>
        </row>
        <row r="1787">
          <cell r="A1787" t="str">
            <v>480000</v>
          </cell>
          <cell r="B1787" t="str">
            <v>1015</v>
          </cell>
          <cell r="C1787">
            <v>-23248.93</v>
          </cell>
          <cell r="D1787" t="str">
            <v>205</v>
          </cell>
          <cell r="E1787" t="str">
            <v>408</v>
          </cell>
          <cell r="F1787">
            <v>0</v>
          </cell>
          <cell r="G1787">
            <v>5</v>
          </cell>
          <cell r="H1787" t="str">
            <v>2006-05-31</v>
          </cell>
        </row>
        <row r="1788">
          <cell r="A1788" t="str">
            <v>480001</v>
          </cell>
          <cell r="B1788" t="str">
            <v>1015</v>
          </cell>
          <cell r="C1788">
            <v>35479.86</v>
          </cell>
          <cell r="D1788" t="str">
            <v>202</v>
          </cell>
          <cell r="E1788" t="str">
            <v>408</v>
          </cell>
          <cell r="F1788">
            <v>10901.86</v>
          </cell>
          <cell r="G1788">
            <v>5</v>
          </cell>
          <cell r="H1788" t="str">
            <v>2006-05-31</v>
          </cell>
        </row>
        <row r="1789">
          <cell r="A1789" t="str">
            <v>480001</v>
          </cell>
          <cell r="B1789" t="str">
            <v>1015</v>
          </cell>
          <cell r="C1789">
            <v>5492.96</v>
          </cell>
          <cell r="D1789" t="str">
            <v>203</v>
          </cell>
          <cell r="E1789" t="str">
            <v>408</v>
          </cell>
          <cell r="F1789">
            <v>0</v>
          </cell>
          <cell r="G1789">
            <v>5</v>
          </cell>
          <cell r="H1789" t="str">
            <v>2006-05-31</v>
          </cell>
        </row>
        <row r="1790">
          <cell r="A1790" t="str">
            <v>480001</v>
          </cell>
          <cell r="B1790" t="str">
            <v>1015</v>
          </cell>
          <cell r="C1790">
            <v>71533.679999999993</v>
          </cell>
          <cell r="D1790" t="str">
            <v>204</v>
          </cell>
          <cell r="E1790" t="str">
            <v>408</v>
          </cell>
          <cell r="F1790">
            <v>0</v>
          </cell>
          <cell r="G1790">
            <v>5</v>
          </cell>
          <cell r="H1790" t="str">
            <v>2006-05-31</v>
          </cell>
        </row>
        <row r="1791">
          <cell r="A1791" t="str">
            <v>480001</v>
          </cell>
          <cell r="B1791" t="str">
            <v>1015</v>
          </cell>
          <cell r="C1791">
            <v>-3552.96</v>
          </cell>
          <cell r="D1791" t="str">
            <v>205</v>
          </cell>
          <cell r="E1791" t="str">
            <v>408</v>
          </cell>
          <cell r="F1791">
            <v>0</v>
          </cell>
          <cell r="G1791">
            <v>5</v>
          </cell>
          <cell r="H1791" t="str">
            <v>2006-05-31</v>
          </cell>
        </row>
        <row r="1792">
          <cell r="A1792" t="str">
            <v>480001</v>
          </cell>
          <cell r="B1792" t="str">
            <v>1015</v>
          </cell>
          <cell r="C1792">
            <v>0</v>
          </cell>
          <cell r="D1792" t="str">
            <v>210</v>
          </cell>
          <cell r="E1792" t="str">
            <v>408</v>
          </cell>
          <cell r="F1792">
            <v>0</v>
          </cell>
          <cell r="G1792">
            <v>5</v>
          </cell>
          <cell r="H1792" t="str">
            <v>2006-05-31</v>
          </cell>
        </row>
        <row r="1793">
          <cell r="A1793" t="str">
            <v>481004</v>
          </cell>
          <cell r="B1793" t="str">
            <v>1015</v>
          </cell>
          <cell r="C1793">
            <v>-45670.46</v>
          </cell>
          <cell r="D1793" t="str">
            <v>202</v>
          </cell>
          <cell r="E1793" t="str">
            <v>408</v>
          </cell>
          <cell r="F1793">
            <v>-11523.4</v>
          </cell>
          <cell r="G1793">
            <v>5</v>
          </cell>
          <cell r="H1793" t="str">
            <v>2006-05-31</v>
          </cell>
        </row>
        <row r="1794">
          <cell r="A1794" t="str">
            <v>481004</v>
          </cell>
          <cell r="B1794" t="str">
            <v>1015</v>
          </cell>
          <cell r="C1794">
            <v>-5756.41</v>
          </cell>
          <cell r="D1794" t="str">
            <v>203</v>
          </cell>
          <cell r="E1794" t="str">
            <v>408</v>
          </cell>
          <cell r="F1794">
            <v>0</v>
          </cell>
          <cell r="G1794">
            <v>5</v>
          </cell>
          <cell r="H1794" t="str">
            <v>2006-05-31</v>
          </cell>
        </row>
        <row r="1795">
          <cell r="A1795" t="str">
            <v>481004</v>
          </cell>
          <cell r="B1795" t="str">
            <v>1015</v>
          </cell>
          <cell r="C1795">
            <v>-75362.960000000006</v>
          </cell>
          <cell r="D1795" t="str">
            <v>204</v>
          </cell>
          <cell r="E1795" t="str">
            <v>408</v>
          </cell>
          <cell r="F1795">
            <v>0</v>
          </cell>
          <cell r="G1795">
            <v>5</v>
          </cell>
          <cell r="H1795" t="str">
            <v>2006-05-31</v>
          </cell>
        </row>
        <row r="1796">
          <cell r="A1796" t="str">
            <v>481004</v>
          </cell>
          <cell r="B1796" t="str">
            <v>1015</v>
          </cell>
          <cell r="C1796">
            <v>-9129.11</v>
          </cell>
          <cell r="D1796" t="str">
            <v>205</v>
          </cell>
          <cell r="E1796" t="str">
            <v>408</v>
          </cell>
          <cell r="F1796">
            <v>0</v>
          </cell>
          <cell r="G1796">
            <v>5</v>
          </cell>
          <cell r="H1796" t="str">
            <v>2006-05-31</v>
          </cell>
        </row>
        <row r="1797">
          <cell r="A1797" t="str">
            <v>481002</v>
          </cell>
          <cell r="B1797" t="str">
            <v>1015</v>
          </cell>
          <cell r="C1797">
            <v>0</v>
          </cell>
          <cell r="D1797" t="str">
            <v>202</v>
          </cell>
          <cell r="E1797" t="str">
            <v>409</v>
          </cell>
          <cell r="F1797">
            <v>0</v>
          </cell>
          <cell r="G1797">
            <v>5</v>
          </cell>
          <cell r="H1797" t="str">
            <v>2006-05-31</v>
          </cell>
        </row>
        <row r="1798">
          <cell r="A1798" t="str">
            <v>481002</v>
          </cell>
          <cell r="B1798" t="str">
            <v>1015</v>
          </cell>
          <cell r="C1798">
            <v>0</v>
          </cell>
          <cell r="D1798" t="str">
            <v>203</v>
          </cell>
          <cell r="E1798" t="str">
            <v>409</v>
          </cell>
          <cell r="F1798">
            <v>0</v>
          </cell>
          <cell r="G1798">
            <v>5</v>
          </cell>
          <cell r="H1798" t="str">
            <v>2006-05-31</v>
          </cell>
        </row>
        <row r="1799">
          <cell r="A1799" t="str">
            <v>481002</v>
          </cell>
          <cell r="B1799" t="str">
            <v>1015</v>
          </cell>
          <cell r="C1799">
            <v>0</v>
          </cell>
          <cell r="D1799" t="str">
            <v>204</v>
          </cell>
          <cell r="E1799" t="str">
            <v>409</v>
          </cell>
          <cell r="F1799">
            <v>0</v>
          </cell>
          <cell r="G1799">
            <v>5</v>
          </cell>
          <cell r="H1799" t="str">
            <v>2006-05-31</v>
          </cell>
        </row>
        <row r="1800">
          <cell r="A1800" t="str">
            <v>481002</v>
          </cell>
          <cell r="B1800" t="str">
            <v>1015</v>
          </cell>
          <cell r="C1800">
            <v>0</v>
          </cell>
          <cell r="D1800" t="str">
            <v>210</v>
          </cell>
          <cell r="E1800" t="str">
            <v>409</v>
          </cell>
          <cell r="F1800">
            <v>0</v>
          </cell>
          <cell r="G1800">
            <v>5</v>
          </cell>
          <cell r="H1800" t="str">
            <v>2006-05-31</v>
          </cell>
        </row>
        <row r="1801">
          <cell r="A1801" t="str">
            <v>481002</v>
          </cell>
          <cell r="B1801" t="str">
            <v>1015</v>
          </cell>
          <cell r="C1801">
            <v>-8004.29</v>
          </cell>
          <cell r="D1801" t="str">
            <v>202</v>
          </cell>
          <cell r="E1801" t="str">
            <v>411</v>
          </cell>
          <cell r="F1801">
            <v>-44337</v>
          </cell>
          <cell r="G1801">
            <v>5</v>
          </cell>
          <cell r="H1801" t="str">
            <v>2006-05-31</v>
          </cell>
        </row>
        <row r="1802">
          <cell r="A1802" t="str">
            <v>481002</v>
          </cell>
          <cell r="B1802" t="str">
            <v>1015</v>
          </cell>
          <cell r="C1802">
            <v>-8107.92</v>
          </cell>
          <cell r="D1802" t="str">
            <v>203</v>
          </cell>
          <cell r="E1802" t="str">
            <v>411</v>
          </cell>
          <cell r="F1802">
            <v>0</v>
          </cell>
          <cell r="G1802">
            <v>5</v>
          </cell>
          <cell r="H1802" t="str">
            <v>2006-05-31</v>
          </cell>
        </row>
        <row r="1803">
          <cell r="A1803" t="str">
            <v>481002</v>
          </cell>
          <cell r="B1803" t="str">
            <v>1015</v>
          </cell>
          <cell r="C1803">
            <v>-253757.95</v>
          </cell>
          <cell r="D1803" t="str">
            <v>204</v>
          </cell>
          <cell r="E1803" t="str">
            <v>411</v>
          </cell>
          <cell r="F1803">
            <v>0</v>
          </cell>
          <cell r="G1803">
            <v>5</v>
          </cell>
          <cell r="H1803" t="str">
            <v>2006-05-31</v>
          </cell>
        </row>
        <row r="1804">
          <cell r="A1804" t="str">
            <v>481002</v>
          </cell>
          <cell r="B1804" t="str">
            <v>1015</v>
          </cell>
          <cell r="C1804">
            <v>0</v>
          </cell>
          <cell r="D1804" t="str">
            <v>210</v>
          </cell>
          <cell r="E1804" t="str">
            <v>411</v>
          </cell>
          <cell r="F1804">
            <v>0</v>
          </cell>
          <cell r="G1804">
            <v>5</v>
          </cell>
          <cell r="H1804" t="str">
            <v>2006-05-31</v>
          </cell>
        </row>
        <row r="1805">
          <cell r="A1805" t="str">
            <v>481005</v>
          </cell>
          <cell r="B1805" t="str">
            <v>1015</v>
          </cell>
          <cell r="C1805">
            <v>-29783.71</v>
          </cell>
          <cell r="D1805" t="str">
            <v>202</v>
          </cell>
          <cell r="E1805" t="str">
            <v>411</v>
          </cell>
          <cell r="F1805">
            <v>-93805</v>
          </cell>
          <cell r="G1805">
            <v>5</v>
          </cell>
          <cell r="H1805" t="str">
            <v>2006-05-31</v>
          </cell>
        </row>
        <row r="1806">
          <cell r="A1806" t="str">
            <v>481005</v>
          </cell>
          <cell r="B1806" t="str">
            <v>1015</v>
          </cell>
          <cell r="C1806">
            <v>-17153.990000000002</v>
          </cell>
          <cell r="D1806" t="str">
            <v>203</v>
          </cell>
          <cell r="E1806" t="str">
            <v>411</v>
          </cell>
          <cell r="F1806">
            <v>0</v>
          </cell>
          <cell r="G1806">
            <v>5</v>
          </cell>
          <cell r="H1806" t="str">
            <v>2006-05-31</v>
          </cell>
        </row>
        <row r="1807">
          <cell r="A1807" t="str">
            <v>481005</v>
          </cell>
          <cell r="B1807" t="str">
            <v>1015</v>
          </cell>
          <cell r="C1807">
            <v>-536882.93000000005</v>
          </cell>
          <cell r="D1807" t="str">
            <v>204</v>
          </cell>
          <cell r="E1807" t="str">
            <v>411</v>
          </cell>
          <cell r="F1807">
            <v>0</v>
          </cell>
          <cell r="G1807">
            <v>5</v>
          </cell>
          <cell r="H1807" t="str">
            <v>2006-05-31</v>
          </cell>
        </row>
        <row r="1808">
          <cell r="A1808" t="str">
            <v>481005</v>
          </cell>
          <cell r="B1808" t="str">
            <v>1015</v>
          </cell>
          <cell r="C1808">
            <v>0</v>
          </cell>
          <cell r="D1808" t="str">
            <v>210</v>
          </cell>
          <cell r="E1808" t="str">
            <v>411</v>
          </cell>
          <cell r="F1808">
            <v>0</v>
          </cell>
          <cell r="G1808">
            <v>5</v>
          </cell>
          <cell r="H1808" t="str">
            <v>2006-05-31</v>
          </cell>
        </row>
        <row r="1809">
          <cell r="A1809" t="str">
            <v>481002</v>
          </cell>
          <cell r="B1809" t="str">
            <v>1015</v>
          </cell>
          <cell r="C1809">
            <v>0</v>
          </cell>
          <cell r="D1809" t="str">
            <v>210</v>
          </cell>
          <cell r="E1809" t="str">
            <v>412</v>
          </cell>
          <cell r="F1809">
            <v>0</v>
          </cell>
          <cell r="G1809">
            <v>5</v>
          </cell>
          <cell r="H1809" t="str">
            <v>2006-05-31</v>
          </cell>
        </row>
        <row r="1810">
          <cell r="A1810" t="str">
            <v>481002</v>
          </cell>
          <cell r="B1810" t="str">
            <v>1015</v>
          </cell>
          <cell r="C1810">
            <v>-3814.84</v>
          </cell>
          <cell r="D1810" t="str">
            <v>202</v>
          </cell>
          <cell r="E1810" t="str">
            <v>414</v>
          </cell>
          <cell r="F1810">
            <v>-9302</v>
          </cell>
          <cell r="G1810">
            <v>5</v>
          </cell>
          <cell r="H1810" t="str">
            <v>2006-05-31</v>
          </cell>
        </row>
        <row r="1811">
          <cell r="A1811" t="str">
            <v>481002</v>
          </cell>
          <cell r="B1811" t="str">
            <v>1015</v>
          </cell>
          <cell r="C1811">
            <v>-1701.06</v>
          </cell>
          <cell r="D1811" t="str">
            <v>203</v>
          </cell>
          <cell r="E1811" t="str">
            <v>414</v>
          </cell>
          <cell r="F1811">
            <v>0</v>
          </cell>
          <cell r="G1811">
            <v>5</v>
          </cell>
          <cell r="H1811" t="str">
            <v>2006-05-31</v>
          </cell>
        </row>
        <row r="1812">
          <cell r="A1812" t="str">
            <v>481002</v>
          </cell>
          <cell r="B1812" t="str">
            <v>1015</v>
          </cell>
          <cell r="C1812">
            <v>-53238.97</v>
          </cell>
          <cell r="D1812" t="str">
            <v>204</v>
          </cell>
          <cell r="E1812" t="str">
            <v>414</v>
          </cell>
          <cell r="F1812">
            <v>0</v>
          </cell>
          <cell r="G1812">
            <v>5</v>
          </cell>
          <cell r="H1812" t="str">
            <v>2006-05-31</v>
          </cell>
        </row>
        <row r="1813">
          <cell r="A1813" t="str">
            <v>481002</v>
          </cell>
          <cell r="B1813" t="str">
            <v>1015</v>
          </cell>
          <cell r="C1813">
            <v>0</v>
          </cell>
          <cell r="D1813" t="str">
            <v>210</v>
          </cell>
          <cell r="E1813" t="str">
            <v>414</v>
          </cell>
          <cell r="F1813">
            <v>0</v>
          </cell>
          <cell r="G1813">
            <v>5</v>
          </cell>
          <cell r="H1813" t="str">
            <v>2006-05-31</v>
          </cell>
        </row>
        <row r="1814">
          <cell r="A1814" t="str">
            <v>481005</v>
          </cell>
          <cell r="B1814" t="str">
            <v>1015</v>
          </cell>
          <cell r="C1814">
            <v>-14431.91</v>
          </cell>
          <cell r="D1814" t="str">
            <v>202</v>
          </cell>
          <cell r="E1814" t="str">
            <v>414</v>
          </cell>
          <cell r="F1814">
            <v>-17082</v>
          </cell>
          <cell r="G1814">
            <v>5</v>
          </cell>
          <cell r="H1814" t="str">
            <v>2006-05-31</v>
          </cell>
        </row>
        <row r="1815">
          <cell r="A1815" t="str">
            <v>481005</v>
          </cell>
          <cell r="B1815" t="str">
            <v>1015</v>
          </cell>
          <cell r="C1815">
            <v>-3123.84</v>
          </cell>
          <cell r="D1815" t="str">
            <v>203</v>
          </cell>
          <cell r="E1815" t="str">
            <v>414</v>
          </cell>
          <cell r="F1815">
            <v>0</v>
          </cell>
          <cell r="G1815">
            <v>5</v>
          </cell>
          <cell r="H1815" t="str">
            <v>2006-05-31</v>
          </cell>
        </row>
        <row r="1816">
          <cell r="A1816" t="str">
            <v>481005</v>
          </cell>
          <cell r="B1816" t="str">
            <v>1015</v>
          </cell>
          <cell r="C1816">
            <v>-97767.42</v>
          </cell>
          <cell r="D1816" t="str">
            <v>204</v>
          </cell>
          <cell r="E1816" t="str">
            <v>414</v>
          </cell>
          <cell r="F1816">
            <v>0</v>
          </cell>
          <cell r="G1816">
            <v>5</v>
          </cell>
          <cell r="H1816" t="str">
            <v>2006-05-31</v>
          </cell>
        </row>
        <row r="1817">
          <cell r="A1817" t="str">
            <v>481005</v>
          </cell>
          <cell r="B1817" t="str">
            <v>1015</v>
          </cell>
          <cell r="C1817">
            <v>0</v>
          </cell>
          <cell r="D1817" t="str">
            <v>210</v>
          </cell>
          <cell r="E1817" t="str">
            <v>414</v>
          </cell>
          <cell r="F1817">
            <v>0</v>
          </cell>
          <cell r="G1817">
            <v>5</v>
          </cell>
          <cell r="H1817" t="str">
            <v>2006-05-31</v>
          </cell>
        </row>
        <row r="1818">
          <cell r="A1818" t="str">
            <v>489300</v>
          </cell>
          <cell r="B1818" t="str">
            <v>1015</v>
          </cell>
          <cell r="C1818">
            <v>-198674.16</v>
          </cell>
          <cell r="D1818" t="str">
            <v>250</v>
          </cell>
          <cell r="E1818" t="str">
            <v>415</v>
          </cell>
          <cell r="F1818">
            <v>-1257505</v>
          </cell>
          <cell r="G1818">
            <v>5</v>
          </cell>
          <cell r="H1818" t="str">
            <v>2006-05-31</v>
          </cell>
        </row>
        <row r="1819">
          <cell r="A1819" t="str">
            <v>489304</v>
          </cell>
          <cell r="B1819" t="str">
            <v>1015</v>
          </cell>
          <cell r="C1819">
            <v>-59691.93</v>
          </cell>
          <cell r="D1819" t="str">
            <v>250</v>
          </cell>
          <cell r="E1819" t="str">
            <v>415</v>
          </cell>
          <cell r="F1819">
            <v>-254416</v>
          </cell>
          <cell r="G1819">
            <v>5</v>
          </cell>
          <cell r="H1819" t="str">
            <v>2006-05-31</v>
          </cell>
        </row>
        <row r="1820">
          <cell r="A1820" t="str">
            <v>489300</v>
          </cell>
          <cell r="B1820" t="str">
            <v>1015</v>
          </cell>
          <cell r="C1820">
            <v>0</v>
          </cell>
          <cell r="D1820" t="str">
            <v>250</v>
          </cell>
          <cell r="E1820" t="str">
            <v>416</v>
          </cell>
          <cell r="F1820">
            <v>0</v>
          </cell>
          <cell r="G1820">
            <v>5</v>
          </cell>
          <cell r="H1820" t="str">
            <v>2006-05-31</v>
          </cell>
        </row>
        <row r="1821">
          <cell r="A1821" t="str">
            <v>489304</v>
          </cell>
          <cell r="B1821" t="str">
            <v>1015</v>
          </cell>
          <cell r="C1821">
            <v>-865.95</v>
          </cell>
          <cell r="D1821" t="str">
            <v>250</v>
          </cell>
          <cell r="E1821" t="str">
            <v>416</v>
          </cell>
          <cell r="F1821">
            <v>-950</v>
          </cell>
          <cell r="G1821">
            <v>5</v>
          </cell>
          <cell r="H1821" t="str">
            <v>2006-05-31</v>
          </cell>
        </row>
        <row r="1822">
          <cell r="A1822" t="str">
            <v>481000</v>
          </cell>
          <cell r="B1822" t="str">
            <v>1015</v>
          </cell>
          <cell r="C1822">
            <v>0</v>
          </cell>
          <cell r="D1822" t="str">
            <v>202</v>
          </cell>
          <cell r="E1822" t="str">
            <v>451</v>
          </cell>
          <cell r="F1822">
            <v>0</v>
          </cell>
          <cell r="G1822">
            <v>5</v>
          </cell>
          <cell r="H1822" t="str">
            <v>2006-05-31</v>
          </cell>
        </row>
        <row r="1823">
          <cell r="A1823" t="str">
            <v>481000</v>
          </cell>
          <cell r="B1823" t="str">
            <v>1015</v>
          </cell>
          <cell r="C1823">
            <v>0</v>
          </cell>
          <cell r="D1823" t="str">
            <v>203</v>
          </cell>
          <cell r="E1823" t="str">
            <v>451</v>
          </cell>
          <cell r="F1823">
            <v>0</v>
          </cell>
          <cell r="G1823">
            <v>5</v>
          </cell>
          <cell r="H1823" t="str">
            <v>2006-05-31</v>
          </cell>
        </row>
        <row r="1824">
          <cell r="A1824" t="str">
            <v>481000</v>
          </cell>
          <cell r="B1824" t="str">
            <v>1015</v>
          </cell>
          <cell r="C1824">
            <v>0</v>
          </cell>
          <cell r="D1824" t="str">
            <v>204</v>
          </cell>
          <cell r="E1824" t="str">
            <v>451</v>
          </cell>
          <cell r="F1824">
            <v>0</v>
          </cell>
          <cell r="G1824">
            <v>5</v>
          </cell>
          <cell r="H1824" t="str">
            <v>2006-05-31</v>
          </cell>
        </row>
        <row r="1825">
          <cell r="A1825" t="str">
            <v>481000</v>
          </cell>
          <cell r="B1825" t="str">
            <v>1015</v>
          </cell>
          <cell r="C1825">
            <v>0</v>
          </cell>
          <cell r="D1825" t="str">
            <v>210</v>
          </cell>
          <cell r="E1825" t="str">
            <v>451</v>
          </cell>
          <cell r="F1825">
            <v>0</v>
          </cell>
          <cell r="G1825">
            <v>5</v>
          </cell>
          <cell r="H1825" t="str">
            <v>2006-05-31</v>
          </cell>
        </row>
        <row r="1826">
          <cell r="A1826" t="str">
            <v>481004</v>
          </cell>
          <cell r="B1826" t="str">
            <v>1015</v>
          </cell>
          <cell r="C1826">
            <v>-17928</v>
          </cell>
          <cell r="D1826" t="str">
            <v>202</v>
          </cell>
          <cell r="E1826" t="str">
            <v>451</v>
          </cell>
          <cell r="F1826">
            <v>-17704</v>
          </cell>
          <cell r="G1826">
            <v>5</v>
          </cell>
          <cell r="H1826" t="str">
            <v>2006-05-31</v>
          </cell>
        </row>
        <row r="1827">
          <cell r="A1827" t="str">
            <v>481004</v>
          </cell>
          <cell r="B1827" t="str">
            <v>1015</v>
          </cell>
          <cell r="C1827">
            <v>0</v>
          </cell>
          <cell r="D1827" t="str">
            <v>203</v>
          </cell>
          <cell r="E1827" t="str">
            <v>451</v>
          </cell>
          <cell r="F1827">
            <v>0</v>
          </cell>
          <cell r="G1827">
            <v>5</v>
          </cell>
          <cell r="H1827" t="str">
            <v>2006-05-31</v>
          </cell>
        </row>
        <row r="1828">
          <cell r="A1828" t="str">
            <v>481004</v>
          </cell>
          <cell r="B1828" t="str">
            <v>1015</v>
          </cell>
          <cell r="C1828">
            <v>-136495</v>
          </cell>
          <cell r="D1828" t="str">
            <v>204</v>
          </cell>
          <cell r="E1828" t="str">
            <v>451</v>
          </cell>
          <cell r="F1828">
            <v>0</v>
          </cell>
          <cell r="G1828">
            <v>5</v>
          </cell>
          <cell r="H1828" t="str">
            <v>2006-05-31</v>
          </cell>
        </row>
        <row r="1829">
          <cell r="A1829" t="str">
            <v>481004</v>
          </cell>
          <cell r="B1829" t="str">
            <v>1015</v>
          </cell>
          <cell r="C1829">
            <v>0</v>
          </cell>
          <cell r="D1829" t="str">
            <v>210</v>
          </cell>
          <cell r="E1829" t="str">
            <v>451</v>
          </cell>
          <cell r="F1829">
            <v>0</v>
          </cell>
          <cell r="G1829">
            <v>5</v>
          </cell>
          <cell r="H1829" t="str">
            <v>2006-05-31</v>
          </cell>
        </row>
        <row r="1830">
          <cell r="A1830" t="str">
            <v>480000</v>
          </cell>
          <cell r="B1830" t="str">
            <v>1015</v>
          </cell>
          <cell r="C1830">
            <v>-427444.22</v>
          </cell>
          <cell r="D1830" t="str">
            <v>202</v>
          </cell>
          <cell r="E1830" t="str">
            <v>453</v>
          </cell>
          <cell r="F1830">
            <v>-122626</v>
          </cell>
          <cell r="G1830">
            <v>5</v>
          </cell>
          <cell r="H1830" t="str">
            <v>2006-05-31</v>
          </cell>
        </row>
        <row r="1831">
          <cell r="A1831" t="str">
            <v>480000</v>
          </cell>
          <cell r="B1831" t="str">
            <v>1015</v>
          </cell>
          <cell r="C1831">
            <v>-946261.15</v>
          </cell>
          <cell r="D1831" t="str">
            <v>204</v>
          </cell>
          <cell r="E1831" t="str">
            <v>453</v>
          </cell>
          <cell r="F1831">
            <v>0</v>
          </cell>
          <cell r="G1831">
            <v>5</v>
          </cell>
          <cell r="H1831" t="str">
            <v>2006-05-31</v>
          </cell>
        </row>
        <row r="1832">
          <cell r="A1832" t="str">
            <v>480000</v>
          </cell>
          <cell r="B1832" t="str">
            <v>1015</v>
          </cell>
          <cell r="C1832">
            <v>-20378.509999999998</v>
          </cell>
          <cell r="D1832" t="str">
            <v>205</v>
          </cell>
          <cell r="E1832" t="str">
            <v>453</v>
          </cell>
          <cell r="F1832">
            <v>0</v>
          </cell>
          <cell r="G1832">
            <v>5</v>
          </cell>
          <cell r="H1832" t="str">
            <v>2006-05-31</v>
          </cell>
        </row>
        <row r="1833">
          <cell r="A1833" t="str">
            <v>480001</v>
          </cell>
          <cell r="B1833" t="str">
            <v>1015</v>
          </cell>
          <cell r="C1833">
            <v>95353.61</v>
          </cell>
          <cell r="D1833" t="str">
            <v>202</v>
          </cell>
          <cell r="E1833" t="str">
            <v>453</v>
          </cell>
          <cell r="F1833">
            <v>55637.18</v>
          </cell>
          <cell r="G1833">
            <v>5</v>
          </cell>
          <cell r="H1833" t="str">
            <v>2006-05-31</v>
          </cell>
        </row>
        <row r="1834">
          <cell r="A1834" t="str">
            <v>480001</v>
          </cell>
          <cell r="B1834" t="str">
            <v>1015</v>
          </cell>
          <cell r="C1834">
            <v>0</v>
          </cell>
          <cell r="D1834" t="str">
            <v>203</v>
          </cell>
          <cell r="E1834" t="str">
            <v>453</v>
          </cell>
          <cell r="F1834">
            <v>0</v>
          </cell>
          <cell r="G1834">
            <v>5</v>
          </cell>
          <cell r="H1834" t="str">
            <v>2006-05-31</v>
          </cell>
        </row>
        <row r="1835">
          <cell r="A1835" t="str">
            <v>480001</v>
          </cell>
          <cell r="B1835" t="str">
            <v>1015</v>
          </cell>
          <cell r="C1835">
            <v>429882.88</v>
          </cell>
          <cell r="D1835" t="str">
            <v>204</v>
          </cell>
          <cell r="E1835" t="str">
            <v>453</v>
          </cell>
          <cell r="F1835">
            <v>0</v>
          </cell>
          <cell r="G1835">
            <v>5</v>
          </cell>
          <cell r="H1835" t="str">
            <v>2006-05-31</v>
          </cell>
        </row>
        <row r="1836">
          <cell r="A1836" t="str">
            <v>480001</v>
          </cell>
          <cell r="B1836" t="str">
            <v>1015</v>
          </cell>
          <cell r="C1836">
            <v>-272.33999999999997</v>
          </cell>
          <cell r="D1836" t="str">
            <v>205</v>
          </cell>
          <cell r="E1836" t="str">
            <v>453</v>
          </cell>
          <cell r="F1836">
            <v>0</v>
          </cell>
          <cell r="G1836">
            <v>5</v>
          </cell>
          <cell r="H1836" t="str">
            <v>2006-05-31</v>
          </cell>
        </row>
        <row r="1837">
          <cell r="A1837" t="str">
            <v>480001</v>
          </cell>
          <cell r="B1837" t="str">
            <v>1015</v>
          </cell>
          <cell r="C1837">
            <v>0</v>
          </cell>
          <cell r="D1837" t="str">
            <v>210</v>
          </cell>
          <cell r="E1837" t="str">
            <v>453</v>
          </cell>
          <cell r="F1837">
            <v>0</v>
          </cell>
          <cell r="G1837">
            <v>5</v>
          </cell>
          <cell r="H1837" t="str">
            <v>2006-05-31</v>
          </cell>
        </row>
        <row r="1838">
          <cell r="A1838" t="str">
            <v>481004</v>
          </cell>
          <cell r="B1838" t="str">
            <v>1015</v>
          </cell>
          <cell r="C1838">
            <v>-151337.39000000001</v>
          </cell>
          <cell r="D1838" t="str">
            <v>202</v>
          </cell>
          <cell r="E1838" t="str">
            <v>453</v>
          </cell>
          <cell r="F1838">
            <v>-77604.179999999993</v>
          </cell>
          <cell r="G1838">
            <v>5</v>
          </cell>
          <cell r="H1838" t="str">
            <v>2006-05-31</v>
          </cell>
        </row>
        <row r="1839">
          <cell r="A1839" t="str">
            <v>481004</v>
          </cell>
          <cell r="B1839" t="str">
            <v>1015</v>
          </cell>
          <cell r="C1839">
            <v>-598408.73</v>
          </cell>
          <cell r="D1839" t="str">
            <v>204</v>
          </cell>
          <cell r="E1839" t="str">
            <v>453</v>
          </cell>
          <cell r="F1839">
            <v>0</v>
          </cell>
          <cell r="G1839">
            <v>5</v>
          </cell>
          <cell r="H1839" t="str">
            <v>2006-05-31</v>
          </cell>
        </row>
        <row r="1840">
          <cell r="A1840" t="str">
            <v>481004</v>
          </cell>
          <cell r="B1840" t="str">
            <v>1015</v>
          </cell>
          <cell r="C1840">
            <v>-8819.15</v>
          </cell>
          <cell r="D1840" t="str">
            <v>205</v>
          </cell>
          <cell r="E1840" t="str">
            <v>453</v>
          </cell>
          <cell r="F1840">
            <v>0</v>
          </cell>
          <cell r="G1840">
            <v>5</v>
          </cell>
          <cell r="H1840" t="str">
            <v>2006-05-31</v>
          </cell>
        </row>
        <row r="1841">
          <cell r="A1841" t="str">
            <v>480000</v>
          </cell>
          <cell r="B1841" t="str">
            <v>1015</v>
          </cell>
          <cell r="C1841">
            <v>-19947.86</v>
          </cell>
          <cell r="D1841" t="str">
            <v>202</v>
          </cell>
          <cell r="E1841" t="str">
            <v>455</v>
          </cell>
          <cell r="F1841">
            <v>-5999.76</v>
          </cell>
          <cell r="G1841">
            <v>5</v>
          </cell>
          <cell r="H1841" t="str">
            <v>2006-05-31</v>
          </cell>
        </row>
        <row r="1842">
          <cell r="A1842" t="str">
            <v>480000</v>
          </cell>
          <cell r="B1842" t="str">
            <v>1015</v>
          </cell>
          <cell r="C1842">
            <v>-46257</v>
          </cell>
          <cell r="D1842" t="str">
            <v>204</v>
          </cell>
          <cell r="E1842" t="str">
            <v>455</v>
          </cell>
          <cell r="F1842">
            <v>0</v>
          </cell>
          <cell r="G1842">
            <v>5</v>
          </cell>
          <cell r="H1842" t="str">
            <v>2006-05-31</v>
          </cell>
        </row>
        <row r="1843">
          <cell r="A1843" t="str">
            <v>480000</v>
          </cell>
          <cell r="B1843" t="str">
            <v>1015</v>
          </cell>
          <cell r="C1843">
            <v>-239.93</v>
          </cell>
          <cell r="D1843" t="str">
            <v>205</v>
          </cell>
          <cell r="E1843" t="str">
            <v>455</v>
          </cell>
          <cell r="F1843">
            <v>0</v>
          </cell>
          <cell r="G1843">
            <v>5</v>
          </cell>
          <cell r="H1843" t="str">
            <v>2006-05-31</v>
          </cell>
        </row>
        <row r="1844">
          <cell r="A1844" t="str">
            <v>480001</v>
          </cell>
          <cell r="B1844" t="str">
            <v>1015</v>
          </cell>
          <cell r="C1844">
            <v>7150.16</v>
          </cell>
          <cell r="D1844" t="str">
            <v>202</v>
          </cell>
          <cell r="E1844" t="str">
            <v>455</v>
          </cell>
          <cell r="F1844">
            <v>2929.08</v>
          </cell>
          <cell r="G1844">
            <v>5</v>
          </cell>
          <cell r="H1844" t="str">
            <v>2006-05-31</v>
          </cell>
        </row>
        <row r="1845">
          <cell r="A1845" t="str">
            <v>480001</v>
          </cell>
          <cell r="B1845" t="str">
            <v>1015</v>
          </cell>
          <cell r="C1845">
            <v>0</v>
          </cell>
          <cell r="D1845" t="str">
            <v>203</v>
          </cell>
          <cell r="E1845" t="str">
            <v>455</v>
          </cell>
          <cell r="F1845">
            <v>0</v>
          </cell>
          <cell r="G1845">
            <v>5</v>
          </cell>
          <cell r="H1845" t="str">
            <v>2006-05-31</v>
          </cell>
        </row>
        <row r="1846">
          <cell r="A1846" t="str">
            <v>480001</v>
          </cell>
          <cell r="B1846" t="str">
            <v>1015</v>
          </cell>
          <cell r="C1846">
            <v>22589.17</v>
          </cell>
          <cell r="D1846" t="str">
            <v>204</v>
          </cell>
          <cell r="E1846" t="str">
            <v>455</v>
          </cell>
          <cell r="F1846">
            <v>0</v>
          </cell>
          <cell r="G1846">
            <v>5</v>
          </cell>
          <cell r="H1846" t="str">
            <v>2006-05-31</v>
          </cell>
        </row>
        <row r="1847">
          <cell r="A1847" t="str">
            <v>480001</v>
          </cell>
          <cell r="B1847" t="str">
            <v>1015</v>
          </cell>
          <cell r="C1847">
            <v>271.8</v>
          </cell>
          <cell r="D1847" t="str">
            <v>205</v>
          </cell>
          <cell r="E1847" t="str">
            <v>455</v>
          </cell>
          <cell r="F1847">
            <v>0</v>
          </cell>
          <cell r="G1847">
            <v>5</v>
          </cell>
          <cell r="H1847" t="str">
            <v>2006-05-31</v>
          </cell>
        </row>
        <row r="1848">
          <cell r="A1848" t="str">
            <v>480001</v>
          </cell>
          <cell r="B1848" t="str">
            <v>1015</v>
          </cell>
          <cell r="C1848">
            <v>0</v>
          </cell>
          <cell r="D1848" t="str">
            <v>210</v>
          </cell>
          <cell r="E1848" t="str">
            <v>455</v>
          </cell>
          <cell r="F1848">
            <v>0</v>
          </cell>
          <cell r="G1848">
            <v>5</v>
          </cell>
          <cell r="H1848" t="str">
            <v>2006-05-31</v>
          </cell>
        </row>
        <row r="1849">
          <cell r="A1849" t="str">
            <v>481004</v>
          </cell>
          <cell r="B1849" t="str">
            <v>1015</v>
          </cell>
          <cell r="C1849">
            <v>-13159.3</v>
          </cell>
          <cell r="D1849" t="str">
            <v>202</v>
          </cell>
          <cell r="E1849" t="str">
            <v>455</v>
          </cell>
          <cell r="F1849">
            <v>-5152.32</v>
          </cell>
          <cell r="G1849">
            <v>5</v>
          </cell>
          <cell r="H1849" t="str">
            <v>2006-05-31</v>
          </cell>
        </row>
        <row r="1850">
          <cell r="A1850" t="str">
            <v>481004</v>
          </cell>
          <cell r="B1850" t="str">
            <v>1015</v>
          </cell>
          <cell r="C1850">
            <v>-39730.17</v>
          </cell>
          <cell r="D1850" t="str">
            <v>204</v>
          </cell>
          <cell r="E1850" t="str">
            <v>455</v>
          </cell>
          <cell r="F1850">
            <v>0</v>
          </cell>
          <cell r="G1850">
            <v>5</v>
          </cell>
          <cell r="H1850" t="str">
            <v>2006-05-31</v>
          </cell>
        </row>
        <row r="1851">
          <cell r="A1851" t="str">
            <v>481004</v>
          </cell>
          <cell r="B1851" t="str">
            <v>1015</v>
          </cell>
          <cell r="C1851">
            <v>-31.87</v>
          </cell>
          <cell r="D1851" t="str">
            <v>205</v>
          </cell>
          <cell r="E1851" t="str">
            <v>455</v>
          </cell>
          <cell r="F1851">
            <v>0</v>
          </cell>
          <cell r="G1851">
            <v>5</v>
          </cell>
          <cell r="H1851" t="str">
            <v>2006-05-31</v>
          </cell>
        </row>
        <row r="1852">
          <cell r="A1852" t="str">
            <v>481002</v>
          </cell>
          <cell r="B1852" t="str">
            <v>1015</v>
          </cell>
          <cell r="C1852">
            <v>0</v>
          </cell>
          <cell r="D1852" t="str">
            <v>202</v>
          </cell>
          <cell r="E1852" t="str">
            <v>456</v>
          </cell>
          <cell r="F1852">
            <v>0</v>
          </cell>
          <cell r="G1852">
            <v>5</v>
          </cell>
          <cell r="H1852" t="str">
            <v>2006-05-31</v>
          </cell>
        </row>
        <row r="1853">
          <cell r="A1853" t="str">
            <v>481002</v>
          </cell>
          <cell r="B1853" t="str">
            <v>1015</v>
          </cell>
          <cell r="C1853">
            <v>0</v>
          </cell>
          <cell r="D1853" t="str">
            <v>203</v>
          </cell>
          <cell r="E1853" t="str">
            <v>456</v>
          </cell>
          <cell r="F1853">
            <v>0</v>
          </cell>
          <cell r="G1853">
            <v>5</v>
          </cell>
          <cell r="H1853" t="str">
            <v>2006-05-31</v>
          </cell>
        </row>
        <row r="1854">
          <cell r="A1854" t="str">
            <v>481002</v>
          </cell>
          <cell r="B1854" t="str">
            <v>1015</v>
          </cell>
          <cell r="C1854">
            <v>0</v>
          </cell>
          <cell r="D1854" t="str">
            <v>204</v>
          </cell>
          <cell r="E1854" t="str">
            <v>456</v>
          </cell>
          <cell r="F1854">
            <v>0</v>
          </cell>
          <cell r="G1854">
            <v>5</v>
          </cell>
          <cell r="H1854" t="str">
            <v>2006-05-31</v>
          </cell>
        </row>
        <row r="1855">
          <cell r="A1855" t="str">
            <v>481002</v>
          </cell>
          <cell r="B1855" t="str">
            <v>1015</v>
          </cell>
          <cell r="C1855">
            <v>0</v>
          </cell>
          <cell r="D1855" t="str">
            <v>210</v>
          </cell>
          <cell r="E1855" t="str">
            <v>456</v>
          </cell>
          <cell r="F1855">
            <v>0</v>
          </cell>
          <cell r="G1855">
            <v>5</v>
          </cell>
          <cell r="H1855" t="str">
            <v>2006-05-31</v>
          </cell>
        </row>
        <row r="1856">
          <cell r="A1856" t="str">
            <v>481002</v>
          </cell>
          <cell r="B1856" t="str">
            <v>1015</v>
          </cell>
          <cell r="C1856">
            <v>-373.59</v>
          </cell>
          <cell r="D1856" t="str">
            <v>202</v>
          </cell>
          <cell r="E1856" t="str">
            <v>457</v>
          </cell>
          <cell r="F1856">
            <v>-2240</v>
          </cell>
          <cell r="G1856">
            <v>5</v>
          </cell>
          <cell r="H1856" t="str">
            <v>2006-05-31</v>
          </cell>
        </row>
        <row r="1857">
          <cell r="A1857" t="str">
            <v>481002</v>
          </cell>
          <cell r="B1857" t="str">
            <v>1015</v>
          </cell>
          <cell r="C1857">
            <v>-409.63</v>
          </cell>
          <cell r="D1857" t="str">
            <v>203</v>
          </cell>
          <cell r="E1857" t="str">
            <v>457</v>
          </cell>
          <cell r="F1857">
            <v>0</v>
          </cell>
          <cell r="G1857">
            <v>5</v>
          </cell>
          <cell r="H1857" t="str">
            <v>2006-05-31</v>
          </cell>
        </row>
        <row r="1858">
          <cell r="A1858" t="str">
            <v>481002</v>
          </cell>
          <cell r="B1858" t="str">
            <v>1015</v>
          </cell>
          <cell r="C1858">
            <v>-12794.72</v>
          </cell>
          <cell r="D1858" t="str">
            <v>204</v>
          </cell>
          <cell r="E1858" t="str">
            <v>457</v>
          </cell>
          <cell r="F1858">
            <v>0</v>
          </cell>
          <cell r="G1858">
            <v>5</v>
          </cell>
          <cell r="H1858" t="str">
            <v>2006-05-31</v>
          </cell>
        </row>
        <row r="1859">
          <cell r="A1859" t="str">
            <v>481002</v>
          </cell>
          <cell r="B1859" t="str">
            <v>1015</v>
          </cell>
          <cell r="C1859">
            <v>0</v>
          </cell>
          <cell r="D1859" t="str">
            <v>210</v>
          </cell>
          <cell r="E1859" t="str">
            <v>457</v>
          </cell>
          <cell r="F1859">
            <v>0</v>
          </cell>
          <cell r="G1859">
            <v>5</v>
          </cell>
          <cell r="H1859" t="str">
            <v>2006-05-31</v>
          </cell>
        </row>
        <row r="1860">
          <cell r="A1860" t="str">
            <v>481005</v>
          </cell>
          <cell r="B1860" t="str">
            <v>1015</v>
          </cell>
          <cell r="C1860">
            <v>-2029</v>
          </cell>
          <cell r="D1860" t="str">
            <v>202</v>
          </cell>
          <cell r="E1860" t="str">
            <v>457</v>
          </cell>
          <cell r="F1860">
            <v>-9861</v>
          </cell>
          <cell r="G1860">
            <v>5</v>
          </cell>
          <cell r="H1860" t="str">
            <v>2006-05-31</v>
          </cell>
        </row>
        <row r="1861">
          <cell r="A1861" t="str">
            <v>481005</v>
          </cell>
          <cell r="B1861" t="str">
            <v>1015</v>
          </cell>
          <cell r="C1861">
            <v>-1803</v>
          </cell>
          <cell r="D1861" t="str">
            <v>203</v>
          </cell>
          <cell r="E1861" t="str">
            <v>457</v>
          </cell>
          <cell r="F1861">
            <v>0</v>
          </cell>
          <cell r="G1861">
            <v>5</v>
          </cell>
          <cell r="H1861" t="str">
            <v>2006-05-31</v>
          </cell>
        </row>
        <row r="1862">
          <cell r="A1862" t="str">
            <v>481005</v>
          </cell>
          <cell r="B1862" t="str">
            <v>1015</v>
          </cell>
          <cell r="C1862">
            <v>-56325</v>
          </cell>
          <cell r="D1862" t="str">
            <v>204</v>
          </cell>
          <cell r="E1862" t="str">
            <v>457</v>
          </cell>
          <cell r="F1862">
            <v>0</v>
          </cell>
          <cell r="G1862">
            <v>5</v>
          </cell>
          <cell r="H1862" t="str">
            <v>2006-05-31</v>
          </cell>
        </row>
        <row r="1863">
          <cell r="A1863" t="str">
            <v>481005</v>
          </cell>
          <cell r="B1863" t="str">
            <v>1015</v>
          </cell>
          <cell r="C1863">
            <v>0</v>
          </cell>
          <cell r="D1863" t="str">
            <v>210</v>
          </cell>
          <cell r="E1863" t="str">
            <v>457</v>
          </cell>
          <cell r="F1863">
            <v>0</v>
          </cell>
          <cell r="G1863">
            <v>5</v>
          </cell>
          <cell r="H1863" t="str">
            <v>2006-05-31</v>
          </cell>
        </row>
        <row r="1864">
          <cell r="A1864" t="str">
            <v>489300</v>
          </cell>
          <cell r="B1864" t="str">
            <v>1015</v>
          </cell>
          <cell r="C1864">
            <v>-3689.51</v>
          </cell>
          <cell r="D1864" t="str">
            <v>250</v>
          </cell>
          <cell r="E1864" t="str">
            <v>458</v>
          </cell>
          <cell r="F1864">
            <v>-31397</v>
          </cell>
          <cell r="G1864">
            <v>5</v>
          </cell>
          <cell r="H1864" t="str">
            <v>2006-05-31</v>
          </cell>
        </row>
        <row r="1865">
          <cell r="A1865" t="str">
            <v>489304</v>
          </cell>
          <cell r="B1865" t="str">
            <v>1015</v>
          </cell>
          <cell r="C1865">
            <v>-651.20000000000005</v>
          </cell>
          <cell r="D1865" t="str">
            <v>250</v>
          </cell>
          <cell r="E1865" t="str">
            <v>458</v>
          </cell>
          <cell r="F1865">
            <v>-1834</v>
          </cell>
          <cell r="G1865">
            <v>5</v>
          </cell>
          <cell r="H1865" t="str">
            <v>2006-05-31</v>
          </cell>
        </row>
        <row r="1866">
          <cell r="A1866" t="str">
            <v>489300</v>
          </cell>
          <cell r="B1866" t="str">
            <v>1015</v>
          </cell>
          <cell r="C1866">
            <v>-1540.65</v>
          </cell>
          <cell r="D1866" t="str">
            <v>250</v>
          </cell>
          <cell r="E1866" t="str">
            <v>459</v>
          </cell>
          <cell r="F1866">
            <v>-3422</v>
          </cell>
          <cell r="G1866">
            <v>5</v>
          </cell>
          <cell r="H1866" t="str">
            <v>2006-05-31</v>
          </cell>
        </row>
        <row r="1867">
          <cell r="A1867" t="str">
            <v>489304</v>
          </cell>
          <cell r="B1867" t="str">
            <v>1015</v>
          </cell>
          <cell r="C1867">
            <v>0</v>
          </cell>
          <cell r="D1867" t="str">
            <v>250</v>
          </cell>
          <cell r="E1867" t="str">
            <v>459</v>
          </cell>
          <cell r="F1867">
            <v>0</v>
          </cell>
          <cell r="G1867">
            <v>5</v>
          </cell>
          <cell r="H1867" t="str">
            <v>2006-05-31</v>
          </cell>
        </row>
        <row r="1868">
          <cell r="A1868" t="str">
            <v>481003</v>
          </cell>
          <cell r="B1868" t="str">
            <v>1015</v>
          </cell>
          <cell r="C1868">
            <v>-109863.19</v>
          </cell>
          <cell r="D1868" t="str">
            <v>200</v>
          </cell>
          <cell r="F1868">
            <v>-11017.59</v>
          </cell>
          <cell r="G1868">
            <v>5</v>
          </cell>
          <cell r="H1868" t="str">
            <v>2006-05-31</v>
          </cell>
        </row>
        <row r="1869">
          <cell r="A1869" t="str">
            <v>481000</v>
          </cell>
          <cell r="B1869" t="str">
            <v>1015</v>
          </cell>
          <cell r="C1869">
            <v>-16390.96</v>
          </cell>
          <cell r="D1869" t="str">
            <v>202</v>
          </cell>
          <cell r="E1869" t="str">
            <v>402</v>
          </cell>
          <cell r="F1869">
            <v>-39583</v>
          </cell>
          <cell r="G1869">
            <v>6</v>
          </cell>
          <cell r="H1869" t="str">
            <v>2006-06-30</v>
          </cell>
        </row>
        <row r="1870">
          <cell r="A1870" t="str">
            <v>481000</v>
          </cell>
          <cell r="B1870" t="str">
            <v>1015</v>
          </cell>
          <cell r="C1870">
            <v>-19695.32</v>
          </cell>
          <cell r="D1870" t="str">
            <v>203</v>
          </cell>
          <cell r="E1870" t="str">
            <v>402</v>
          </cell>
          <cell r="F1870">
            <v>0</v>
          </cell>
          <cell r="G1870">
            <v>6</v>
          </cell>
          <cell r="H1870" t="str">
            <v>2006-06-30</v>
          </cell>
        </row>
        <row r="1871">
          <cell r="A1871" t="str">
            <v>481000</v>
          </cell>
          <cell r="B1871" t="str">
            <v>1015</v>
          </cell>
          <cell r="C1871">
            <v>-257065.07</v>
          </cell>
          <cell r="D1871" t="str">
            <v>204</v>
          </cell>
          <cell r="E1871" t="str">
            <v>402</v>
          </cell>
          <cell r="F1871">
            <v>0</v>
          </cell>
          <cell r="G1871">
            <v>6</v>
          </cell>
          <cell r="H1871" t="str">
            <v>2006-06-30</v>
          </cell>
        </row>
        <row r="1872">
          <cell r="A1872" t="str">
            <v>481000</v>
          </cell>
          <cell r="B1872" t="str">
            <v>1015</v>
          </cell>
          <cell r="C1872">
            <v>0</v>
          </cell>
          <cell r="D1872" t="str">
            <v>210</v>
          </cell>
          <cell r="E1872" t="str">
            <v>402</v>
          </cell>
          <cell r="F1872">
            <v>0</v>
          </cell>
          <cell r="G1872">
            <v>6</v>
          </cell>
          <cell r="H1872" t="str">
            <v>2006-06-30</v>
          </cell>
        </row>
        <row r="1873">
          <cell r="A1873" t="str">
            <v>481004</v>
          </cell>
          <cell r="B1873" t="str">
            <v>1015</v>
          </cell>
          <cell r="C1873">
            <v>-224861.16</v>
          </cell>
          <cell r="D1873" t="str">
            <v>202</v>
          </cell>
          <cell r="E1873" t="str">
            <v>402</v>
          </cell>
          <cell r="F1873">
            <v>-452634</v>
          </cell>
          <cell r="G1873">
            <v>6</v>
          </cell>
          <cell r="H1873" t="str">
            <v>2006-06-30</v>
          </cell>
        </row>
        <row r="1874">
          <cell r="A1874" t="str">
            <v>481004</v>
          </cell>
          <cell r="B1874" t="str">
            <v>1015</v>
          </cell>
          <cell r="C1874">
            <v>-225217.46</v>
          </cell>
          <cell r="D1874" t="str">
            <v>203</v>
          </cell>
          <cell r="E1874" t="str">
            <v>402</v>
          </cell>
          <cell r="F1874">
            <v>0</v>
          </cell>
          <cell r="G1874">
            <v>6</v>
          </cell>
          <cell r="H1874" t="str">
            <v>2006-06-30</v>
          </cell>
        </row>
        <row r="1875">
          <cell r="A1875" t="str">
            <v>481004</v>
          </cell>
          <cell r="B1875" t="str">
            <v>1015</v>
          </cell>
          <cell r="C1875">
            <v>-2939554.74</v>
          </cell>
          <cell r="D1875" t="str">
            <v>204</v>
          </cell>
          <cell r="E1875" t="str">
            <v>402</v>
          </cell>
          <cell r="F1875">
            <v>0</v>
          </cell>
          <cell r="G1875">
            <v>6</v>
          </cell>
          <cell r="H1875" t="str">
            <v>2006-06-30</v>
          </cell>
        </row>
        <row r="1876">
          <cell r="A1876" t="str">
            <v>481004</v>
          </cell>
          <cell r="B1876" t="str">
            <v>1015</v>
          </cell>
          <cell r="C1876">
            <v>0</v>
          </cell>
          <cell r="D1876" t="str">
            <v>210</v>
          </cell>
          <cell r="E1876" t="str">
            <v>402</v>
          </cell>
          <cell r="F1876">
            <v>0</v>
          </cell>
          <cell r="G1876">
            <v>6</v>
          </cell>
          <cell r="H1876" t="str">
            <v>2006-06-30</v>
          </cell>
        </row>
        <row r="1877">
          <cell r="A1877" t="str">
            <v>481000</v>
          </cell>
          <cell r="B1877" t="str">
            <v>1015</v>
          </cell>
          <cell r="C1877">
            <v>-7264.98</v>
          </cell>
          <cell r="D1877" t="str">
            <v>202</v>
          </cell>
          <cell r="E1877" t="str">
            <v>403</v>
          </cell>
          <cell r="F1877">
            <v>0</v>
          </cell>
          <cell r="G1877">
            <v>6</v>
          </cell>
          <cell r="H1877" t="str">
            <v>2006-06-30</v>
          </cell>
        </row>
        <row r="1878">
          <cell r="A1878" t="str">
            <v>481000</v>
          </cell>
          <cell r="B1878" t="str">
            <v>1015</v>
          </cell>
          <cell r="C1878">
            <v>-1619.75</v>
          </cell>
          <cell r="D1878" t="str">
            <v>203</v>
          </cell>
          <cell r="E1878" t="str">
            <v>403</v>
          </cell>
          <cell r="F1878">
            <v>0</v>
          </cell>
          <cell r="G1878">
            <v>6</v>
          </cell>
          <cell r="H1878" t="str">
            <v>2006-06-30</v>
          </cell>
        </row>
        <row r="1879">
          <cell r="A1879" t="str">
            <v>481000</v>
          </cell>
          <cell r="B1879" t="str">
            <v>1015</v>
          </cell>
          <cell r="C1879">
            <v>-2944.28</v>
          </cell>
          <cell r="D1879" t="str">
            <v>204</v>
          </cell>
          <cell r="E1879" t="str">
            <v>403</v>
          </cell>
          <cell r="F1879">
            <v>0</v>
          </cell>
          <cell r="G1879">
            <v>6</v>
          </cell>
          <cell r="H1879" t="str">
            <v>2006-06-30</v>
          </cell>
        </row>
        <row r="1880">
          <cell r="A1880" t="str">
            <v>481000</v>
          </cell>
          <cell r="B1880" t="str">
            <v>1015</v>
          </cell>
          <cell r="C1880">
            <v>-84139.01</v>
          </cell>
          <cell r="D1880" t="str">
            <v>202</v>
          </cell>
          <cell r="E1880" t="str">
            <v>404</v>
          </cell>
          <cell r="F1880">
            <v>-269501</v>
          </cell>
          <cell r="G1880">
            <v>6</v>
          </cell>
          <cell r="H1880" t="str">
            <v>2006-06-30</v>
          </cell>
        </row>
        <row r="1881">
          <cell r="A1881" t="str">
            <v>481000</v>
          </cell>
          <cell r="B1881" t="str">
            <v>1015</v>
          </cell>
          <cell r="C1881">
            <v>-194598.59</v>
          </cell>
          <cell r="D1881" t="str">
            <v>203</v>
          </cell>
          <cell r="E1881" t="str">
            <v>404</v>
          </cell>
          <cell r="F1881">
            <v>0</v>
          </cell>
          <cell r="G1881">
            <v>6</v>
          </cell>
          <cell r="H1881" t="str">
            <v>2006-06-30</v>
          </cell>
        </row>
        <row r="1882">
          <cell r="A1882" t="str">
            <v>481000</v>
          </cell>
          <cell r="B1882" t="str">
            <v>1015</v>
          </cell>
          <cell r="C1882">
            <v>-1750228.43</v>
          </cell>
          <cell r="D1882" t="str">
            <v>204</v>
          </cell>
          <cell r="E1882" t="str">
            <v>404</v>
          </cell>
          <cell r="F1882">
            <v>0</v>
          </cell>
          <cell r="G1882">
            <v>6</v>
          </cell>
          <cell r="H1882" t="str">
            <v>2006-06-30</v>
          </cell>
        </row>
        <row r="1883">
          <cell r="A1883" t="str">
            <v>481004</v>
          </cell>
          <cell r="B1883" t="str">
            <v>1015</v>
          </cell>
          <cell r="C1883">
            <v>0</v>
          </cell>
          <cell r="D1883" t="str">
            <v>202</v>
          </cell>
          <cell r="E1883" t="str">
            <v>404</v>
          </cell>
          <cell r="F1883">
            <v>0</v>
          </cell>
          <cell r="G1883">
            <v>6</v>
          </cell>
          <cell r="H1883" t="str">
            <v>2006-06-30</v>
          </cell>
        </row>
        <row r="1884">
          <cell r="A1884" t="str">
            <v>481004</v>
          </cell>
          <cell r="B1884" t="str">
            <v>1015</v>
          </cell>
          <cell r="C1884">
            <v>0</v>
          </cell>
          <cell r="D1884" t="str">
            <v>203</v>
          </cell>
          <cell r="E1884" t="str">
            <v>404</v>
          </cell>
          <cell r="F1884">
            <v>0</v>
          </cell>
          <cell r="G1884">
            <v>6</v>
          </cell>
          <cell r="H1884" t="str">
            <v>2006-06-30</v>
          </cell>
        </row>
        <row r="1885">
          <cell r="A1885" t="str">
            <v>481004</v>
          </cell>
          <cell r="B1885" t="str">
            <v>1015</v>
          </cell>
          <cell r="C1885">
            <v>0</v>
          </cell>
          <cell r="D1885" t="str">
            <v>204</v>
          </cell>
          <cell r="E1885" t="str">
            <v>404</v>
          </cell>
          <cell r="F1885">
            <v>0</v>
          </cell>
          <cell r="G1885">
            <v>6</v>
          </cell>
          <cell r="H1885" t="str">
            <v>2006-06-30</v>
          </cell>
        </row>
        <row r="1886">
          <cell r="A1886" t="str">
            <v>481004</v>
          </cell>
          <cell r="B1886" t="str">
            <v>1015</v>
          </cell>
          <cell r="C1886">
            <v>0</v>
          </cell>
          <cell r="D1886" t="str">
            <v>210</v>
          </cell>
          <cell r="E1886" t="str">
            <v>404</v>
          </cell>
          <cell r="F1886">
            <v>0</v>
          </cell>
          <cell r="G1886">
            <v>6</v>
          </cell>
          <cell r="H1886" t="str">
            <v>2006-06-30</v>
          </cell>
        </row>
        <row r="1887">
          <cell r="A1887" t="str">
            <v>489300</v>
          </cell>
          <cell r="B1887" t="str">
            <v>1015</v>
          </cell>
          <cell r="C1887">
            <v>-49039.35</v>
          </cell>
          <cell r="D1887" t="str">
            <v>250</v>
          </cell>
          <cell r="E1887" t="str">
            <v>405</v>
          </cell>
          <cell r="F1887">
            <v>-243492</v>
          </cell>
          <cell r="G1887">
            <v>6</v>
          </cell>
          <cell r="H1887" t="str">
            <v>2006-06-30</v>
          </cell>
        </row>
        <row r="1888">
          <cell r="A1888" t="str">
            <v>489304</v>
          </cell>
          <cell r="B1888" t="str">
            <v>1015</v>
          </cell>
          <cell r="C1888">
            <v>-56264.51</v>
          </cell>
          <cell r="D1888" t="str">
            <v>250</v>
          </cell>
          <cell r="E1888" t="str">
            <v>405</v>
          </cell>
          <cell r="F1888">
            <v>-399030</v>
          </cell>
          <cell r="G1888">
            <v>6</v>
          </cell>
          <cell r="H1888" t="str">
            <v>2006-06-30</v>
          </cell>
        </row>
        <row r="1889">
          <cell r="A1889" t="str">
            <v>489300</v>
          </cell>
          <cell r="B1889" t="str">
            <v>1015</v>
          </cell>
          <cell r="C1889">
            <v>-76342.179999999993</v>
          </cell>
          <cell r="D1889" t="str">
            <v>250</v>
          </cell>
          <cell r="E1889" t="str">
            <v>406</v>
          </cell>
          <cell r="F1889">
            <v>-271358</v>
          </cell>
          <cell r="G1889">
            <v>6</v>
          </cell>
          <cell r="H1889" t="str">
            <v>2006-06-30</v>
          </cell>
        </row>
        <row r="1890">
          <cell r="A1890" t="str">
            <v>489304</v>
          </cell>
          <cell r="B1890" t="str">
            <v>1015</v>
          </cell>
          <cell r="C1890">
            <v>-37617.599999999999</v>
          </cell>
          <cell r="D1890" t="str">
            <v>250</v>
          </cell>
          <cell r="E1890" t="str">
            <v>406</v>
          </cell>
          <cell r="F1890">
            <v>-192886</v>
          </cell>
          <cell r="G1890">
            <v>6</v>
          </cell>
          <cell r="H1890" t="str">
            <v>2006-06-30</v>
          </cell>
        </row>
        <row r="1891">
          <cell r="A1891" t="str">
            <v>480000</v>
          </cell>
          <cell r="B1891" t="str">
            <v>1015</v>
          </cell>
          <cell r="C1891">
            <v>-7804307.5499999998</v>
          </cell>
          <cell r="D1891" t="str">
            <v>202</v>
          </cell>
          <cell r="E1891" t="str">
            <v>407</v>
          </cell>
          <cell r="F1891">
            <v>-2299289.17</v>
          </cell>
          <cell r="G1891">
            <v>6</v>
          </cell>
          <cell r="H1891" t="str">
            <v>2006-06-30</v>
          </cell>
        </row>
        <row r="1892">
          <cell r="A1892" t="str">
            <v>480000</v>
          </cell>
          <cell r="B1892" t="str">
            <v>1015</v>
          </cell>
          <cell r="C1892">
            <v>-1152109.3899999999</v>
          </cell>
          <cell r="D1892" t="str">
            <v>203</v>
          </cell>
          <cell r="E1892" t="str">
            <v>407</v>
          </cell>
          <cell r="F1892">
            <v>0</v>
          </cell>
          <cell r="G1892">
            <v>6</v>
          </cell>
          <cell r="H1892" t="str">
            <v>2006-06-30</v>
          </cell>
        </row>
        <row r="1893">
          <cell r="A1893" t="str">
            <v>480000</v>
          </cell>
          <cell r="B1893" t="str">
            <v>1015</v>
          </cell>
          <cell r="C1893">
            <v>-15043047.48</v>
          </cell>
          <cell r="D1893" t="str">
            <v>204</v>
          </cell>
          <cell r="E1893" t="str">
            <v>407</v>
          </cell>
          <cell r="F1893">
            <v>0</v>
          </cell>
          <cell r="G1893">
            <v>6</v>
          </cell>
          <cell r="H1893" t="str">
            <v>2006-06-30</v>
          </cell>
        </row>
        <row r="1894">
          <cell r="A1894" t="str">
            <v>480000</v>
          </cell>
          <cell r="B1894" t="str">
            <v>1015</v>
          </cell>
          <cell r="C1894">
            <v>-657920.71</v>
          </cell>
          <cell r="D1894" t="str">
            <v>205</v>
          </cell>
          <cell r="E1894" t="str">
            <v>407</v>
          </cell>
          <cell r="F1894">
            <v>0</v>
          </cell>
          <cell r="G1894">
            <v>6</v>
          </cell>
          <cell r="H1894" t="str">
            <v>2006-06-30</v>
          </cell>
        </row>
        <row r="1895">
          <cell r="A1895" t="str">
            <v>480000</v>
          </cell>
          <cell r="B1895" t="str">
            <v>1015</v>
          </cell>
          <cell r="C1895">
            <v>92564.45</v>
          </cell>
          <cell r="D1895" t="str">
            <v>210</v>
          </cell>
          <cell r="E1895" t="str">
            <v>407</v>
          </cell>
          <cell r="F1895">
            <v>12648.6</v>
          </cell>
          <cell r="G1895">
            <v>6</v>
          </cell>
          <cell r="H1895" t="str">
            <v>2006-06-30</v>
          </cell>
        </row>
        <row r="1896">
          <cell r="A1896" t="str">
            <v>480001</v>
          </cell>
          <cell r="B1896" t="str">
            <v>1015</v>
          </cell>
          <cell r="C1896">
            <v>-2540540.92</v>
          </cell>
          <cell r="D1896" t="str">
            <v>202</v>
          </cell>
          <cell r="E1896" t="str">
            <v>407</v>
          </cell>
          <cell r="F1896">
            <v>-1954104.95</v>
          </cell>
          <cell r="G1896">
            <v>6</v>
          </cell>
          <cell r="H1896" t="str">
            <v>2006-06-30</v>
          </cell>
        </row>
        <row r="1897">
          <cell r="A1897" t="str">
            <v>480001</v>
          </cell>
          <cell r="B1897" t="str">
            <v>1015</v>
          </cell>
          <cell r="C1897">
            <v>-2389637.33</v>
          </cell>
          <cell r="D1897" t="str">
            <v>203</v>
          </cell>
          <cell r="E1897" t="str">
            <v>407</v>
          </cell>
          <cell r="F1897">
            <v>0</v>
          </cell>
          <cell r="G1897">
            <v>6</v>
          </cell>
          <cell r="H1897" t="str">
            <v>2006-06-30</v>
          </cell>
        </row>
        <row r="1898">
          <cell r="A1898" t="str">
            <v>480001</v>
          </cell>
          <cell r="B1898" t="str">
            <v>1015</v>
          </cell>
          <cell r="C1898">
            <v>-14821690.380000001</v>
          </cell>
          <cell r="D1898" t="str">
            <v>204</v>
          </cell>
          <cell r="E1898" t="str">
            <v>407</v>
          </cell>
          <cell r="F1898">
            <v>0</v>
          </cell>
          <cell r="G1898">
            <v>6</v>
          </cell>
          <cell r="H1898" t="str">
            <v>2006-06-30</v>
          </cell>
        </row>
        <row r="1899">
          <cell r="A1899" t="str">
            <v>480001</v>
          </cell>
          <cell r="B1899" t="str">
            <v>1015</v>
          </cell>
          <cell r="C1899">
            <v>158105.29999999999</v>
          </cell>
          <cell r="D1899" t="str">
            <v>205</v>
          </cell>
          <cell r="E1899" t="str">
            <v>407</v>
          </cell>
          <cell r="F1899">
            <v>0</v>
          </cell>
          <cell r="G1899">
            <v>6</v>
          </cell>
          <cell r="H1899" t="str">
            <v>2006-06-30</v>
          </cell>
        </row>
        <row r="1900">
          <cell r="A1900" t="str">
            <v>480001</v>
          </cell>
          <cell r="B1900" t="str">
            <v>1015</v>
          </cell>
          <cell r="C1900">
            <v>-106975.82</v>
          </cell>
          <cell r="D1900" t="str">
            <v>210</v>
          </cell>
          <cell r="E1900" t="str">
            <v>407</v>
          </cell>
          <cell r="F1900">
            <v>-15020.9</v>
          </cell>
          <cell r="G1900">
            <v>6</v>
          </cell>
          <cell r="H1900" t="str">
            <v>2006-06-30</v>
          </cell>
        </row>
        <row r="1901">
          <cell r="A1901" t="str">
            <v>481000</v>
          </cell>
          <cell r="B1901" t="str">
            <v>1015</v>
          </cell>
          <cell r="C1901">
            <v>-1486.52</v>
          </cell>
          <cell r="D1901" t="str">
            <v>202</v>
          </cell>
          <cell r="E1901" t="str">
            <v>407</v>
          </cell>
          <cell r="F1901">
            <v>-1547.8</v>
          </cell>
          <cell r="G1901">
            <v>6</v>
          </cell>
          <cell r="H1901" t="str">
            <v>2006-06-30</v>
          </cell>
        </row>
        <row r="1902">
          <cell r="A1902" t="str">
            <v>481000</v>
          </cell>
          <cell r="B1902" t="str">
            <v>1015</v>
          </cell>
          <cell r="C1902">
            <v>-770.21</v>
          </cell>
          <cell r="D1902" t="str">
            <v>203</v>
          </cell>
          <cell r="E1902" t="str">
            <v>407</v>
          </cell>
          <cell r="F1902">
            <v>0</v>
          </cell>
          <cell r="G1902">
            <v>6</v>
          </cell>
          <cell r="H1902" t="str">
            <v>2006-06-30</v>
          </cell>
        </row>
        <row r="1903">
          <cell r="A1903" t="str">
            <v>481000</v>
          </cell>
          <cell r="B1903" t="str">
            <v>1015</v>
          </cell>
          <cell r="C1903">
            <v>-10117.58</v>
          </cell>
          <cell r="D1903" t="str">
            <v>204</v>
          </cell>
          <cell r="E1903" t="str">
            <v>407</v>
          </cell>
          <cell r="F1903">
            <v>0</v>
          </cell>
          <cell r="G1903">
            <v>6</v>
          </cell>
          <cell r="H1903" t="str">
            <v>2006-06-30</v>
          </cell>
        </row>
        <row r="1904">
          <cell r="A1904" t="str">
            <v>481000</v>
          </cell>
          <cell r="B1904" t="str">
            <v>1015</v>
          </cell>
          <cell r="C1904">
            <v>-142.46</v>
          </cell>
          <cell r="D1904" t="str">
            <v>205</v>
          </cell>
          <cell r="E1904" t="str">
            <v>407</v>
          </cell>
          <cell r="F1904">
            <v>0</v>
          </cell>
          <cell r="G1904">
            <v>6</v>
          </cell>
          <cell r="H1904" t="str">
            <v>2006-06-30</v>
          </cell>
        </row>
        <row r="1905">
          <cell r="A1905" t="str">
            <v>481004</v>
          </cell>
          <cell r="B1905" t="str">
            <v>1015</v>
          </cell>
          <cell r="C1905">
            <v>-1659710.01</v>
          </cell>
          <cell r="D1905" t="str">
            <v>202</v>
          </cell>
          <cell r="E1905" t="str">
            <v>407</v>
          </cell>
          <cell r="F1905">
            <v>-800587.08</v>
          </cell>
          <cell r="G1905">
            <v>6</v>
          </cell>
          <cell r="H1905" t="str">
            <v>2006-06-30</v>
          </cell>
        </row>
        <row r="1906">
          <cell r="A1906" t="str">
            <v>481004</v>
          </cell>
          <cell r="B1906" t="str">
            <v>1015</v>
          </cell>
          <cell r="C1906">
            <v>-400377.07</v>
          </cell>
          <cell r="D1906" t="str">
            <v>203</v>
          </cell>
          <cell r="E1906" t="str">
            <v>407</v>
          </cell>
          <cell r="F1906">
            <v>0</v>
          </cell>
          <cell r="G1906">
            <v>6</v>
          </cell>
          <cell r="H1906" t="str">
            <v>2006-06-30</v>
          </cell>
        </row>
        <row r="1907">
          <cell r="A1907" t="str">
            <v>481004</v>
          </cell>
          <cell r="B1907" t="str">
            <v>1015</v>
          </cell>
          <cell r="C1907">
            <v>-5231772.5599999996</v>
          </cell>
          <cell r="D1907" t="str">
            <v>204</v>
          </cell>
          <cell r="E1907" t="str">
            <v>407</v>
          </cell>
          <cell r="F1907">
            <v>0</v>
          </cell>
          <cell r="G1907">
            <v>6</v>
          </cell>
          <cell r="H1907" t="str">
            <v>2006-06-30</v>
          </cell>
        </row>
        <row r="1908">
          <cell r="A1908" t="str">
            <v>481004</v>
          </cell>
          <cell r="B1908" t="str">
            <v>1015</v>
          </cell>
          <cell r="C1908">
            <v>-125245.13</v>
          </cell>
          <cell r="D1908" t="str">
            <v>205</v>
          </cell>
          <cell r="E1908" t="str">
            <v>407</v>
          </cell>
          <cell r="F1908">
            <v>0</v>
          </cell>
          <cell r="G1908">
            <v>6</v>
          </cell>
          <cell r="H1908" t="str">
            <v>2006-06-30</v>
          </cell>
        </row>
        <row r="1909">
          <cell r="A1909" t="str">
            <v>481004</v>
          </cell>
          <cell r="B1909" t="str">
            <v>1015</v>
          </cell>
          <cell r="C1909">
            <v>14411.37</v>
          </cell>
          <cell r="D1909" t="str">
            <v>210</v>
          </cell>
          <cell r="E1909" t="str">
            <v>407</v>
          </cell>
          <cell r="F1909">
            <v>2372.3000000000002</v>
          </cell>
          <cell r="G1909">
            <v>6</v>
          </cell>
          <cell r="H1909" t="str">
            <v>2006-06-30</v>
          </cell>
        </row>
        <row r="1910">
          <cell r="A1910" t="str">
            <v>480000</v>
          </cell>
          <cell r="B1910" t="str">
            <v>1015</v>
          </cell>
          <cell r="C1910">
            <v>-53067.25</v>
          </cell>
          <cell r="D1910" t="str">
            <v>202</v>
          </cell>
          <cell r="E1910" t="str">
            <v>408</v>
          </cell>
          <cell r="F1910">
            <v>-12428.48</v>
          </cell>
          <cell r="G1910">
            <v>6</v>
          </cell>
          <cell r="H1910" t="str">
            <v>2006-06-30</v>
          </cell>
        </row>
        <row r="1911">
          <cell r="A1911" t="str">
            <v>480000</v>
          </cell>
          <cell r="B1911" t="str">
            <v>1015</v>
          </cell>
          <cell r="C1911">
            <v>-6214.05</v>
          </cell>
          <cell r="D1911" t="str">
            <v>203</v>
          </cell>
          <cell r="E1911" t="str">
            <v>408</v>
          </cell>
          <cell r="F1911">
            <v>0</v>
          </cell>
          <cell r="G1911">
            <v>6</v>
          </cell>
          <cell r="H1911" t="str">
            <v>2006-06-30</v>
          </cell>
        </row>
        <row r="1912">
          <cell r="A1912" t="str">
            <v>480000</v>
          </cell>
          <cell r="B1912" t="str">
            <v>1015</v>
          </cell>
          <cell r="C1912">
            <v>-81632.66</v>
          </cell>
          <cell r="D1912" t="str">
            <v>204</v>
          </cell>
          <cell r="E1912" t="str">
            <v>408</v>
          </cell>
          <cell r="F1912">
            <v>0</v>
          </cell>
          <cell r="G1912">
            <v>6</v>
          </cell>
          <cell r="H1912" t="str">
            <v>2006-06-30</v>
          </cell>
        </row>
        <row r="1913">
          <cell r="A1913" t="str">
            <v>480000</v>
          </cell>
          <cell r="B1913" t="str">
            <v>1015</v>
          </cell>
          <cell r="C1913">
            <v>-12439.82</v>
          </cell>
          <cell r="D1913" t="str">
            <v>205</v>
          </cell>
          <cell r="E1913" t="str">
            <v>408</v>
          </cell>
          <cell r="F1913">
            <v>0</v>
          </cell>
          <cell r="G1913">
            <v>6</v>
          </cell>
          <cell r="H1913" t="str">
            <v>2006-06-30</v>
          </cell>
        </row>
        <row r="1914">
          <cell r="A1914" t="str">
            <v>480001</v>
          </cell>
          <cell r="B1914" t="str">
            <v>1015</v>
          </cell>
          <cell r="C1914">
            <v>-26605.03</v>
          </cell>
          <cell r="D1914" t="str">
            <v>202</v>
          </cell>
          <cell r="E1914" t="str">
            <v>408</v>
          </cell>
          <cell r="F1914">
            <v>-5014.24</v>
          </cell>
          <cell r="G1914">
            <v>6</v>
          </cell>
          <cell r="H1914" t="str">
            <v>2006-06-30</v>
          </cell>
        </row>
        <row r="1915">
          <cell r="A1915" t="str">
            <v>480001</v>
          </cell>
          <cell r="B1915" t="str">
            <v>1015</v>
          </cell>
          <cell r="C1915">
            <v>-10376.129999999999</v>
          </cell>
          <cell r="D1915" t="str">
            <v>203</v>
          </cell>
          <cell r="E1915" t="str">
            <v>408</v>
          </cell>
          <cell r="F1915">
            <v>0</v>
          </cell>
          <cell r="G1915">
            <v>6</v>
          </cell>
          <cell r="H1915" t="str">
            <v>2006-06-30</v>
          </cell>
        </row>
        <row r="1916">
          <cell r="A1916" t="str">
            <v>480001</v>
          </cell>
          <cell r="B1916" t="str">
            <v>1015</v>
          </cell>
          <cell r="C1916">
            <v>-52355.11</v>
          </cell>
          <cell r="D1916" t="str">
            <v>204</v>
          </cell>
          <cell r="E1916" t="str">
            <v>408</v>
          </cell>
          <cell r="F1916">
            <v>0</v>
          </cell>
          <cell r="G1916">
            <v>6</v>
          </cell>
          <cell r="H1916" t="str">
            <v>2006-06-30</v>
          </cell>
        </row>
        <row r="1917">
          <cell r="A1917" t="str">
            <v>480001</v>
          </cell>
          <cell r="B1917" t="str">
            <v>1015</v>
          </cell>
          <cell r="C1917">
            <v>6714.49</v>
          </cell>
          <cell r="D1917" t="str">
            <v>205</v>
          </cell>
          <cell r="E1917" t="str">
            <v>408</v>
          </cell>
          <cell r="F1917">
            <v>0</v>
          </cell>
          <cell r="G1917">
            <v>6</v>
          </cell>
          <cell r="H1917" t="str">
            <v>2006-06-30</v>
          </cell>
        </row>
        <row r="1918">
          <cell r="A1918" t="str">
            <v>480001</v>
          </cell>
          <cell r="B1918" t="str">
            <v>1015</v>
          </cell>
          <cell r="C1918">
            <v>0</v>
          </cell>
          <cell r="D1918" t="str">
            <v>210</v>
          </cell>
          <cell r="E1918" t="str">
            <v>408</v>
          </cell>
          <cell r="F1918">
            <v>0</v>
          </cell>
          <cell r="G1918">
            <v>6</v>
          </cell>
          <cell r="H1918" t="str">
            <v>2006-06-30</v>
          </cell>
        </row>
        <row r="1919">
          <cell r="A1919" t="str">
            <v>481004</v>
          </cell>
          <cell r="B1919" t="str">
            <v>1015</v>
          </cell>
          <cell r="C1919">
            <v>-30938.720000000001</v>
          </cell>
          <cell r="D1919" t="str">
            <v>202</v>
          </cell>
          <cell r="E1919" t="str">
            <v>408</v>
          </cell>
          <cell r="F1919">
            <v>-7655.28</v>
          </cell>
          <cell r="G1919">
            <v>6</v>
          </cell>
          <cell r="H1919" t="str">
            <v>2006-06-30</v>
          </cell>
        </row>
        <row r="1920">
          <cell r="A1920" t="str">
            <v>481004</v>
          </cell>
          <cell r="B1920" t="str">
            <v>1015</v>
          </cell>
          <cell r="C1920">
            <v>-3811.82</v>
          </cell>
          <cell r="D1920" t="str">
            <v>203</v>
          </cell>
          <cell r="E1920" t="str">
            <v>408</v>
          </cell>
          <cell r="F1920">
            <v>0</v>
          </cell>
          <cell r="G1920">
            <v>6</v>
          </cell>
          <cell r="H1920" t="str">
            <v>2006-06-30</v>
          </cell>
        </row>
        <row r="1921">
          <cell r="A1921" t="str">
            <v>481004</v>
          </cell>
          <cell r="B1921" t="str">
            <v>1015</v>
          </cell>
          <cell r="C1921">
            <v>-50073.23</v>
          </cell>
          <cell r="D1921" t="str">
            <v>204</v>
          </cell>
          <cell r="E1921" t="str">
            <v>408</v>
          </cell>
          <cell r="F1921">
            <v>0</v>
          </cell>
          <cell r="G1921">
            <v>6</v>
          </cell>
          <cell r="H1921" t="str">
            <v>2006-06-30</v>
          </cell>
        </row>
        <row r="1922">
          <cell r="A1922" t="str">
            <v>481004</v>
          </cell>
          <cell r="B1922" t="str">
            <v>1015</v>
          </cell>
          <cell r="C1922">
            <v>-5222.67</v>
          </cell>
          <cell r="D1922" t="str">
            <v>205</v>
          </cell>
          <cell r="E1922" t="str">
            <v>408</v>
          </cell>
          <cell r="F1922">
            <v>0</v>
          </cell>
          <cell r="G1922">
            <v>6</v>
          </cell>
          <cell r="H1922" t="str">
            <v>2006-06-30</v>
          </cell>
        </row>
        <row r="1923">
          <cell r="A1923" t="str">
            <v>481002</v>
          </cell>
          <cell r="B1923" t="str">
            <v>1015</v>
          </cell>
          <cell r="C1923">
            <v>-6551.18</v>
          </cell>
          <cell r="D1923" t="str">
            <v>202</v>
          </cell>
          <cell r="E1923" t="str">
            <v>411</v>
          </cell>
          <cell r="F1923">
            <v>-36560</v>
          </cell>
          <cell r="G1923">
            <v>6</v>
          </cell>
          <cell r="H1923" t="str">
            <v>2006-06-30</v>
          </cell>
        </row>
        <row r="1924">
          <cell r="A1924" t="str">
            <v>481002</v>
          </cell>
          <cell r="B1924" t="str">
            <v>1015</v>
          </cell>
          <cell r="C1924">
            <v>-6685.72</v>
          </cell>
          <cell r="D1924" t="str">
            <v>203</v>
          </cell>
          <cell r="E1924" t="str">
            <v>411</v>
          </cell>
          <cell r="F1924">
            <v>0</v>
          </cell>
          <cell r="G1924">
            <v>6</v>
          </cell>
          <cell r="H1924" t="str">
            <v>2006-06-30</v>
          </cell>
        </row>
        <row r="1925">
          <cell r="A1925" t="str">
            <v>481002</v>
          </cell>
          <cell r="B1925" t="str">
            <v>1015</v>
          </cell>
          <cell r="C1925">
            <v>-175964.37</v>
          </cell>
          <cell r="D1925" t="str">
            <v>204</v>
          </cell>
          <cell r="E1925" t="str">
            <v>411</v>
          </cell>
          <cell r="F1925">
            <v>0</v>
          </cell>
          <cell r="G1925">
            <v>6</v>
          </cell>
          <cell r="H1925" t="str">
            <v>2006-06-30</v>
          </cell>
        </row>
        <row r="1926">
          <cell r="A1926" t="str">
            <v>481005</v>
          </cell>
          <cell r="B1926" t="str">
            <v>1015</v>
          </cell>
          <cell r="C1926">
            <v>-22104.79</v>
          </cell>
          <cell r="D1926" t="str">
            <v>202</v>
          </cell>
          <cell r="E1926" t="str">
            <v>411</v>
          </cell>
          <cell r="F1926">
            <v>-88687</v>
          </cell>
          <cell r="G1926">
            <v>6</v>
          </cell>
          <cell r="H1926" t="str">
            <v>2006-06-30</v>
          </cell>
        </row>
        <row r="1927">
          <cell r="A1927" t="str">
            <v>481005</v>
          </cell>
          <cell r="B1927" t="str">
            <v>1015</v>
          </cell>
          <cell r="C1927">
            <v>-16218.3</v>
          </cell>
          <cell r="D1927" t="str">
            <v>203</v>
          </cell>
          <cell r="E1927" t="str">
            <v>411</v>
          </cell>
          <cell r="F1927">
            <v>0</v>
          </cell>
          <cell r="G1927">
            <v>6</v>
          </cell>
          <cell r="H1927" t="str">
            <v>2006-06-30</v>
          </cell>
        </row>
        <row r="1928">
          <cell r="A1928" t="str">
            <v>481005</v>
          </cell>
          <cell r="B1928" t="str">
            <v>1015</v>
          </cell>
          <cell r="C1928">
            <v>-426853.01</v>
          </cell>
          <cell r="D1928" t="str">
            <v>204</v>
          </cell>
          <cell r="E1928" t="str">
            <v>411</v>
          </cell>
          <cell r="F1928">
            <v>0</v>
          </cell>
          <cell r="G1928">
            <v>6</v>
          </cell>
          <cell r="H1928" t="str">
            <v>2006-06-30</v>
          </cell>
        </row>
        <row r="1929">
          <cell r="A1929" t="str">
            <v>481002</v>
          </cell>
          <cell r="B1929" t="str">
            <v>1015</v>
          </cell>
          <cell r="C1929">
            <v>0</v>
          </cell>
          <cell r="D1929" t="str">
            <v>210</v>
          </cell>
          <cell r="E1929" t="str">
            <v>412</v>
          </cell>
          <cell r="F1929">
            <v>0</v>
          </cell>
          <cell r="G1929">
            <v>6</v>
          </cell>
          <cell r="H1929" t="str">
            <v>2006-06-30</v>
          </cell>
        </row>
        <row r="1930">
          <cell r="A1930" t="str">
            <v>481002</v>
          </cell>
          <cell r="B1930" t="str">
            <v>1015</v>
          </cell>
          <cell r="C1930">
            <v>-2017.49</v>
          </cell>
          <cell r="D1930" t="str">
            <v>202</v>
          </cell>
          <cell r="E1930" t="str">
            <v>414</v>
          </cell>
          <cell r="F1930">
            <v>-706</v>
          </cell>
          <cell r="G1930">
            <v>6</v>
          </cell>
          <cell r="H1930" t="str">
            <v>2006-06-30</v>
          </cell>
        </row>
        <row r="1931">
          <cell r="A1931" t="str">
            <v>481002</v>
          </cell>
          <cell r="B1931" t="str">
            <v>1015</v>
          </cell>
          <cell r="C1931">
            <v>-129.11000000000001</v>
          </cell>
          <cell r="D1931" t="str">
            <v>203</v>
          </cell>
          <cell r="E1931" t="str">
            <v>414</v>
          </cell>
          <cell r="F1931">
            <v>0</v>
          </cell>
          <cell r="G1931">
            <v>6</v>
          </cell>
          <cell r="H1931" t="str">
            <v>2006-06-30</v>
          </cell>
        </row>
        <row r="1932">
          <cell r="A1932" t="str">
            <v>481002</v>
          </cell>
          <cell r="B1932" t="str">
            <v>1015</v>
          </cell>
          <cell r="C1932">
            <v>-3398</v>
          </cell>
          <cell r="D1932" t="str">
            <v>204</v>
          </cell>
          <cell r="E1932" t="str">
            <v>414</v>
          </cell>
          <cell r="F1932">
            <v>0</v>
          </cell>
          <cell r="G1932">
            <v>6</v>
          </cell>
          <cell r="H1932" t="str">
            <v>2006-06-30</v>
          </cell>
        </row>
        <row r="1933">
          <cell r="A1933" t="str">
            <v>481005</v>
          </cell>
          <cell r="B1933" t="str">
            <v>1015</v>
          </cell>
          <cell r="C1933">
            <v>-13372.59</v>
          </cell>
          <cell r="D1933" t="str">
            <v>202</v>
          </cell>
          <cell r="E1933" t="str">
            <v>414</v>
          </cell>
          <cell r="F1933">
            <v>-14778</v>
          </cell>
          <cell r="G1933">
            <v>6</v>
          </cell>
          <cell r="H1933" t="str">
            <v>2006-06-30</v>
          </cell>
        </row>
        <row r="1934">
          <cell r="A1934" t="str">
            <v>481005</v>
          </cell>
          <cell r="B1934" t="str">
            <v>1015</v>
          </cell>
          <cell r="C1934">
            <v>-2702.66</v>
          </cell>
          <cell r="D1934" t="str">
            <v>203</v>
          </cell>
          <cell r="E1934" t="str">
            <v>414</v>
          </cell>
          <cell r="F1934">
            <v>0</v>
          </cell>
          <cell r="G1934">
            <v>6</v>
          </cell>
          <cell r="H1934" t="str">
            <v>2006-06-30</v>
          </cell>
        </row>
        <row r="1935">
          <cell r="A1935" t="str">
            <v>481005</v>
          </cell>
          <cell r="B1935" t="str">
            <v>1015</v>
          </cell>
          <cell r="C1935">
            <v>-71126.929999999993</v>
          </cell>
          <cell r="D1935" t="str">
            <v>204</v>
          </cell>
          <cell r="E1935" t="str">
            <v>414</v>
          </cell>
          <cell r="F1935">
            <v>0</v>
          </cell>
          <cell r="G1935">
            <v>6</v>
          </cell>
          <cell r="H1935" t="str">
            <v>2006-06-30</v>
          </cell>
        </row>
        <row r="1936">
          <cell r="A1936" t="str">
            <v>489300</v>
          </cell>
          <cell r="B1936" t="str">
            <v>1015</v>
          </cell>
          <cell r="C1936">
            <v>-168686.38</v>
          </cell>
          <cell r="D1936" t="str">
            <v>250</v>
          </cell>
          <cell r="E1936" t="str">
            <v>415</v>
          </cell>
          <cell r="F1936">
            <v>-1117429</v>
          </cell>
          <cell r="G1936">
            <v>6</v>
          </cell>
          <cell r="H1936" t="str">
            <v>2006-06-30</v>
          </cell>
        </row>
        <row r="1937">
          <cell r="A1937" t="str">
            <v>489304</v>
          </cell>
          <cell r="B1937" t="str">
            <v>1015</v>
          </cell>
          <cell r="C1937">
            <v>-62851.11</v>
          </cell>
          <cell r="D1937" t="str">
            <v>250</v>
          </cell>
          <cell r="E1937" t="str">
            <v>415</v>
          </cell>
          <cell r="F1937">
            <v>-253455</v>
          </cell>
          <cell r="G1937">
            <v>6</v>
          </cell>
          <cell r="H1937" t="str">
            <v>2006-06-30</v>
          </cell>
        </row>
        <row r="1938">
          <cell r="A1938" t="str">
            <v>489304</v>
          </cell>
          <cell r="B1938" t="str">
            <v>1015</v>
          </cell>
          <cell r="C1938">
            <v>-775.92</v>
          </cell>
          <cell r="D1938" t="str">
            <v>250</v>
          </cell>
          <cell r="E1938" t="str">
            <v>416</v>
          </cell>
          <cell r="F1938">
            <v>-788</v>
          </cell>
          <cell r="G1938">
            <v>6</v>
          </cell>
          <cell r="H1938" t="str">
            <v>2006-06-30</v>
          </cell>
        </row>
        <row r="1939">
          <cell r="A1939" t="str">
            <v>481000</v>
          </cell>
          <cell r="B1939" t="str">
            <v>1015</v>
          </cell>
          <cell r="C1939">
            <v>0</v>
          </cell>
          <cell r="D1939" t="str">
            <v>202</v>
          </cell>
          <cell r="E1939" t="str">
            <v>451</v>
          </cell>
          <cell r="F1939">
            <v>0</v>
          </cell>
          <cell r="G1939">
            <v>6</v>
          </cell>
          <cell r="H1939" t="str">
            <v>2006-06-30</v>
          </cell>
        </row>
        <row r="1940">
          <cell r="A1940" t="str">
            <v>481000</v>
          </cell>
          <cell r="B1940" t="str">
            <v>1015</v>
          </cell>
          <cell r="C1940">
            <v>0</v>
          </cell>
          <cell r="D1940" t="str">
            <v>204</v>
          </cell>
          <cell r="E1940" t="str">
            <v>451</v>
          </cell>
          <cell r="F1940">
            <v>0</v>
          </cell>
          <cell r="G1940">
            <v>6</v>
          </cell>
          <cell r="H1940" t="str">
            <v>2006-06-30</v>
          </cell>
        </row>
        <row r="1941">
          <cell r="A1941" t="str">
            <v>481000</v>
          </cell>
          <cell r="B1941" t="str">
            <v>1015</v>
          </cell>
          <cell r="C1941">
            <v>0</v>
          </cell>
          <cell r="D1941" t="str">
            <v>210</v>
          </cell>
          <cell r="E1941" t="str">
            <v>451</v>
          </cell>
          <cell r="F1941">
            <v>0</v>
          </cell>
          <cell r="G1941">
            <v>6</v>
          </cell>
          <cell r="H1941" t="str">
            <v>2006-06-30</v>
          </cell>
        </row>
        <row r="1942">
          <cell r="A1942" t="str">
            <v>481004</v>
          </cell>
          <cell r="B1942" t="str">
            <v>1015</v>
          </cell>
          <cell r="C1942">
            <v>-16478</v>
          </cell>
          <cell r="D1942" t="str">
            <v>202</v>
          </cell>
          <cell r="E1942" t="str">
            <v>451</v>
          </cell>
          <cell r="F1942">
            <v>-15788</v>
          </cell>
          <cell r="G1942">
            <v>6</v>
          </cell>
          <cell r="H1942" t="str">
            <v>2006-06-30</v>
          </cell>
        </row>
        <row r="1943">
          <cell r="A1943" t="str">
            <v>481004</v>
          </cell>
          <cell r="B1943" t="str">
            <v>1015</v>
          </cell>
          <cell r="C1943">
            <v>-121723</v>
          </cell>
          <cell r="D1943" t="str">
            <v>204</v>
          </cell>
          <cell r="E1943" t="str">
            <v>451</v>
          </cell>
          <cell r="F1943">
            <v>0</v>
          </cell>
          <cell r="G1943">
            <v>6</v>
          </cell>
          <cell r="H1943" t="str">
            <v>2006-06-30</v>
          </cell>
        </row>
        <row r="1944">
          <cell r="A1944" t="str">
            <v>481004</v>
          </cell>
          <cell r="B1944" t="str">
            <v>1015</v>
          </cell>
          <cell r="C1944">
            <v>0</v>
          </cell>
          <cell r="D1944" t="str">
            <v>210</v>
          </cell>
          <cell r="E1944" t="str">
            <v>451</v>
          </cell>
          <cell r="F1944">
            <v>0</v>
          </cell>
          <cell r="G1944">
            <v>6</v>
          </cell>
          <cell r="H1944" t="str">
            <v>2006-06-30</v>
          </cell>
        </row>
        <row r="1945">
          <cell r="A1945" t="str">
            <v>480000</v>
          </cell>
          <cell r="B1945" t="str">
            <v>1015</v>
          </cell>
          <cell r="C1945">
            <v>-320088.11</v>
          </cell>
          <cell r="D1945" t="str">
            <v>202</v>
          </cell>
          <cell r="E1945" t="str">
            <v>453</v>
          </cell>
          <cell r="F1945">
            <v>-69460.929999999993</v>
          </cell>
          <cell r="G1945">
            <v>6</v>
          </cell>
          <cell r="H1945" t="str">
            <v>2006-06-30</v>
          </cell>
        </row>
        <row r="1946">
          <cell r="A1946" t="str">
            <v>480000</v>
          </cell>
          <cell r="B1946" t="str">
            <v>1015</v>
          </cell>
          <cell r="C1946">
            <v>-523651.98</v>
          </cell>
          <cell r="D1946" t="str">
            <v>204</v>
          </cell>
          <cell r="E1946" t="str">
            <v>453</v>
          </cell>
          <cell r="F1946">
            <v>0</v>
          </cell>
          <cell r="G1946">
            <v>6</v>
          </cell>
          <cell r="H1946" t="str">
            <v>2006-06-30</v>
          </cell>
        </row>
        <row r="1947">
          <cell r="A1947" t="str">
            <v>480000</v>
          </cell>
          <cell r="B1947" t="str">
            <v>1015</v>
          </cell>
          <cell r="C1947">
            <v>-35604.19</v>
          </cell>
          <cell r="D1947" t="str">
            <v>205</v>
          </cell>
          <cell r="E1947" t="str">
            <v>453</v>
          </cell>
          <cell r="F1947">
            <v>0</v>
          </cell>
          <cell r="G1947">
            <v>6</v>
          </cell>
          <cell r="H1947" t="str">
            <v>2006-06-30</v>
          </cell>
        </row>
        <row r="1948">
          <cell r="A1948" t="str">
            <v>480000</v>
          </cell>
          <cell r="B1948" t="str">
            <v>1015</v>
          </cell>
          <cell r="C1948">
            <v>14.75</v>
          </cell>
          <cell r="D1948" t="str">
            <v>210</v>
          </cell>
          <cell r="E1948" t="str">
            <v>453</v>
          </cell>
          <cell r="F1948">
            <v>0.9</v>
          </cell>
          <cell r="G1948">
            <v>6</v>
          </cell>
          <cell r="H1948" t="str">
            <v>2006-06-30</v>
          </cell>
        </row>
        <row r="1949">
          <cell r="A1949" t="str">
            <v>480001</v>
          </cell>
          <cell r="B1949" t="str">
            <v>1015</v>
          </cell>
          <cell r="C1949">
            <v>211758.67</v>
          </cell>
          <cell r="D1949" t="str">
            <v>202</v>
          </cell>
          <cell r="E1949" t="str">
            <v>453</v>
          </cell>
          <cell r="F1949">
            <v>2999.35</v>
          </cell>
          <cell r="G1949">
            <v>6</v>
          </cell>
          <cell r="H1949" t="str">
            <v>2006-06-30</v>
          </cell>
        </row>
        <row r="1950">
          <cell r="A1950" t="str">
            <v>480001</v>
          </cell>
          <cell r="B1950" t="str">
            <v>1015</v>
          </cell>
          <cell r="C1950">
            <v>0</v>
          </cell>
          <cell r="D1950" t="str">
            <v>203</v>
          </cell>
          <cell r="E1950" t="str">
            <v>453</v>
          </cell>
          <cell r="F1950">
            <v>0</v>
          </cell>
          <cell r="G1950">
            <v>6</v>
          </cell>
          <cell r="H1950" t="str">
            <v>2006-06-30</v>
          </cell>
        </row>
        <row r="1951">
          <cell r="A1951" t="str">
            <v>480001</v>
          </cell>
          <cell r="B1951" t="str">
            <v>1015</v>
          </cell>
          <cell r="C1951">
            <v>-27380.799999999999</v>
          </cell>
          <cell r="D1951" t="str">
            <v>204</v>
          </cell>
          <cell r="E1951" t="str">
            <v>453</v>
          </cell>
          <cell r="F1951">
            <v>0</v>
          </cell>
          <cell r="G1951">
            <v>6</v>
          </cell>
          <cell r="H1951" t="str">
            <v>2006-06-30</v>
          </cell>
        </row>
        <row r="1952">
          <cell r="A1952" t="str">
            <v>480001</v>
          </cell>
          <cell r="B1952" t="str">
            <v>1015</v>
          </cell>
          <cell r="C1952">
            <v>-6408.45</v>
          </cell>
          <cell r="D1952" t="str">
            <v>205</v>
          </cell>
          <cell r="E1952" t="str">
            <v>453</v>
          </cell>
          <cell r="F1952">
            <v>0</v>
          </cell>
          <cell r="G1952">
            <v>6</v>
          </cell>
          <cell r="H1952" t="str">
            <v>2006-06-30</v>
          </cell>
        </row>
        <row r="1953">
          <cell r="A1953" t="str">
            <v>480001</v>
          </cell>
          <cell r="B1953" t="str">
            <v>1015</v>
          </cell>
          <cell r="C1953">
            <v>-14.75</v>
          </cell>
          <cell r="D1953" t="str">
            <v>210</v>
          </cell>
          <cell r="E1953" t="str">
            <v>453</v>
          </cell>
          <cell r="F1953">
            <v>-0.9</v>
          </cell>
          <cell r="G1953">
            <v>6</v>
          </cell>
          <cell r="H1953" t="str">
            <v>2006-06-30</v>
          </cell>
        </row>
        <row r="1954">
          <cell r="A1954" t="str">
            <v>481004</v>
          </cell>
          <cell r="B1954" t="str">
            <v>1015</v>
          </cell>
          <cell r="C1954">
            <v>-74930.559999999998</v>
          </cell>
          <cell r="D1954" t="str">
            <v>202</v>
          </cell>
          <cell r="E1954" t="str">
            <v>453</v>
          </cell>
          <cell r="F1954">
            <v>-28983.42</v>
          </cell>
          <cell r="G1954">
            <v>6</v>
          </cell>
          <cell r="H1954" t="str">
            <v>2006-06-30</v>
          </cell>
        </row>
        <row r="1955">
          <cell r="A1955" t="str">
            <v>481004</v>
          </cell>
          <cell r="B1955" t="str">
            <v>1015</v>
          </cell>
          <cell r="C1955">
            <v>-217691.22</v>
          </cell>
          <cell r="D1955" t="str">
            <v>204</v>
          </cell>
          <cell r="E1955" t="str">
            <v>453</v>
          </cell>
          <cell r="F1955">
            <v>0</v>
          </cell>
          <cell r="G1955">
            <v>6</v>
          </cell>
          <cell r="H1955" t="str">
            <v>2006-06-30</v>
          </cell>
        </row>
        <row r="1956">
          <cell r="A1956" t="str">
            <v>481004</v>
          </cell>
          <cell r="B1956" t="str">
            <v>1015</v>
          </cell>
          <cell r="C1956">
            <v>-16419.36</v>
          </cell>
          <cell r="D1956" t="str">
            <v>205</v>
          </cell>
          <cell r="E1956" t="str">
            <v>453</v>
          </cell>
          <cell r="F1956">
            <v>0</v>
          </cell>
          <cell r="G1956">
            <v>6</v>
          </cell>
          <cell r="H1956" t="str">
            <v>2006-06-30</v>
          </cell>
        </row>
        <row r="1957">
          <cell r="A1957" t="str">
            <v>480000</v>
          </cell>
          <cell r="B1957" t="str">
            <v>1015</v>
          </cell>
          <cell r="C1957">
            <v>-12116.92</v>
          </cell>
          <cell r="D1957" t="str">
            <v>202</v>
          </cell>
          <cell r="E1957" t="str">
            <v>455</v>
          </cell>
          <cell r="F1957">
            <v>-2777.36</v>
          </cell>
          <cell r="G1957">
            <v>6</v>
          </cell>
          <cell r="H1957" t="str">
            <v>2006-06-30</v>
          </cell>
        </row>
        <row r="1958">
          <cell r="A1958" t="str">
            <v>480000</v>
          </cell>
          <cell r="B1958" t="str">
            <v>1015</v>
          </cell>
          <cell r="C1958">
            <v>-20933.04</v>
          </cell>
          <cell r="D1958" t="str">
            <v>204</v>
          </cell>
          <cell r="E1958" t="str">
            <v>455</v>
          </cell>
          <cell r="F1958">
            <v>0</v>
          </cell>
          <cell r="G1958">
            <v>6</v>
          </cell>
          <cell r="H1958" t="str">
            <v>2006-06-30</v>
          </cell>
        </row>
        <row r="1959">
          <cell r="A1959" t="str">
            <v>480000</v>
          </cell>
          <cell r="B1959" t="str">
            <v>1015</v>
          </cell>
          <cell r="C1959">
            <v>-3444.65</v>
          </cell>
          <cell r="D1959" t="str">
            <v>205</v>
          </cell>
          <cell r="E1959" t="str">
            <v>455</v>
          </cell>
          <cell r="F1959">
            <v>0</v>
          </cell>
          <cell r="G1959">
            <v>6</v>
          </cell>
          <cell r="H1959" t="str">
            <v>2006-06-30</v>
          </cell>
        </row>
        <row r="1960">
          <cell r="A1960" t="str">
            <v>480001</v>
          </cell>
          <cell r="B1960" t="str">
            <v>1015</v>
          </cell>
          <cell r="C1960">
            <v>5726.46</v>
          </cell>
          <cell r="D1960" t="str">
            <v>202</v>
          </cell>
          <cell r="E1960" t="str">
            <v>455</v>
          </cell>
          <cell r="F1960">
            <v>2021.03</v>
          </cell>
          <cell r="G1960">
            <v>6</v>
          </cell>
          <cell r="H1960" t="str">
            <v>2006-06-30</v>
          </cell>
        </row>
        <row r="1961">
          <cell r="A1961" t="str">
            <v>480001</v>
          </cell>
          <cell r="B1961" t="str">
            <v>1015</v>
          </cell>
          <cell r="C1961">
            <v>0</v>
          </cell>
          <cell r="D1961" t="str">
            <v>203</v>
          </cell>
          <cell r="E1961" t="str">
            <v>455</v>
          </cell>
          <cell r="F1961">
            <v>0</v>
          </cell>
          <cell r="G1961">
            <v>6</v>
          </cell>
          <cell r="H1961" t="str">
            <v>2006-06-30</v>
          </cell>
        </row>
        <row r="1962">
          <cell r="A1962" t="str">
            <v>480001</v>
          </cell>
          <cell r="B1962" t="str">
            <v>1015</v>
          </cell>
          <cell r="C1962">
            <v>14720.28</v>
          </cell>
          <cell r="D1962" t="str">
            <v>204</v>
          </cell>
          <cell r="E1962" t="str">
            <v>455</v>
          </cell>
          <cell r="F1962">
            <v>0</v>
          </cell>
          <cell r="G1962">
            <v>6</v>
          </cell>
          <cell r="H1962" t="str">
            <v>2006-06-30</v>
          </cell>
        </row>
        <row r="1963">
          <cell r="A1963" t="str">
            <v>480001</v>
          </cell>
          <cell r="B1963" t="str">
            <v>1015</v>
          </cell>
          <cell r="C1963">
            <v>5526.99</v>
          </cell>
          <cell r="D1963" t="str">
            <v>205</v>
          </cell>
          <cell r="E1963" t="str">
            <v>455</v>
          </cell>
          <cell r="F1963">
            <v>0</v>
          </cell>
          <cell r="G1963">
            <v>6</v>
          </cell>
          <cell r="H1963" t="str">
            <v>2006-06-30</v>
          </cell>
        </row>
        <row r="1964">
          <cell r="A1964" t="str">
            <v>480001</v>
          </cell>
          <cell r="B1964" t="str">
            <v>1015</v>
          </cell>
          <cell r="C1964">
            <v>0</v>
          </cell>
          <cell r="D1964" t="str">
            <v>210</v>
          </cell>
          <cell r="E1964" t="str">
            <v>455</v>
          </cell>
          <cell r="F1964">
            <v>0</v>
          </cell>
          <cell r="G1964">
            <v>6</v>
          </cell>
          <cell r="H1964" t="str">
            <v>2006-06-30</v>
          </cell>
        </row>
        <row r="1965">
          <cell r="A1965" t="str">
            <v>481004</v>
          </cell>
          <cell r="B1965" t="str">
            <v>1015</v>
          </cell>
          <cell r="C1965">
            <v>-4611.54</v>
          </cell>
          <cell r="D1965" t="str">
            <v>202</v>
          </cell>
          <cell r="E1965" t="str">
            <v>455</v>
          </cell>
          <cell r="F1965">
            <v>-1479.67</v>
          </cell>
          <cell r="G1965">
            <v>6</v>
          </cell>
          <cell r="H1965" t="str">
            <v>2006-06-30</v>
          </cell>
        </row>
        <row r="1966">
          <cell r="A1966" t="str">
            <v>481004</v>
          </cell>
          <cell r="B1966" t="str">
            <v>1015</v>
          </cell>
          <cell r="C1966">
            <v>-11026.24</v>
          </cell>
          <cell r="D1966" t="str">
            <v>204</v>
          </cell>
          <cell r="E1966" t="str">
            <v>455</v>
          </cell>
          <cell r="F1966">
            <v>0</v>
          </cell>
          <cell r="G1966">
            <v>6</v>
          </cell>
          <cell r="H1966" t="str">
            <v>2006-06-30</v>
          </cell>
        </row>
        <row r="1967">
          <cell r="A1967" t="str">
            <v>481004</v>
          </cell>
          <cell r="B1967" t="str">
            <v>1015</v>
          </cell>
          <cell r="C1967">
            <v>-2082.34</v>
          </cell>
          <cell r="D1967" t="str">
            <v>205</v>
          </cell>
          <cell r="E1967" t="str">
            <v>455</v>
          </cell>
          <cell r="F1967">
            <v>0</v>
          </cell>
          <cell r="G1967">
            <v>6</v>
          </cell>
          <cell r="H1967" t="str">
            <v>2006-06-30</v>
          </cell>
        </row>
        <row r="1968">
          <cell r="A1968" t="str">
            <v>481002</v>
          </cell>
          <cell r="B1968" t="str">
            <v>1015</v>
          </cell>
          <cell r="C1968">
            <v>0</v>
          </cell>
          <cell r="D1968" t="str">
            <v>202</v>
          </cell>
          <cell r="E1968" t="str">
            <v>456</v>
          </cell>
          <cell r="F1968">
            <v>0</v>
          </cell>
          <cell r="G1968">
            <v>6</v>
          </cell>
          <cell r="H1968" t="str">
            <v>2006-06-30</v>
          </cell>
        </row>
        <row r="1969">
          <cell r="A1969" t="str">
            <v>481002</v>
          </cell>
          <cell r="B1969" t="str">
            <v>1015</v>
          </cell>
          <cell r="C1969">
            <v>0</v>
          </cell>
          <cell r="D1969" t="str">
            <v>203</v>
          </cell>
          <cell r="E1969" t="str">
            <v>456</v>
          </cell>
          <cell r="F1969">
            <v>0</v>
          </cell>
          <cell r="G1969">
            <v>6</v>
          </cell>
          <cell r="H1969" t="str">
            <v>2006-06-30</v>
          </cell>
        </row>
        <row r="1970">
          <cell r="A1970" t="str">
            <v>481002</v>
          </cell>
          <cell r="B1970" t="str">
            <v>1015</v>
          </cell>
          <cell r="C1970">
            <v>0</v>
          </cell>
          <cell r="D1970" t="str">
            <v>204</v>
          </cell>
          <cell r="E1970" t="str">
            <v>456</v>
          </cell>
          <cell r="F1970">
            <v>0</v>
          </cell>
          <cell r="G1970">
            <v>6</v>
          </cell>
          <cell r="H1970" t="str">
            <v>2006-06-30</v>
          </cell>
        </row>
        <row r="1971">
          <cell r="A1971" t="str">
            <v>481002</v>
          </cell>
          <cell r="B1971" t="str">
            <v>1015</v>
          </cell>
          <cell r="C1971">
            <v>0</v>
          </cell>
          <cell r="D1971" t="str">
            <v>210</v>
          </cell>
          <cell r="E1971" t="str">
            <v>456</v>
          </cell>
          <cell r="F1971">
            <v>0</v>
          </cell>
          <cell r="G1971">
            <v>6</v>
          </cell>
          <cell r="H1971" t="str">
            <v>2006-06-30</v>
          </cell>
        </row>
        <row r="1972">
          <cell r="A1972" t="str">
            <v>481002</v>
          </cell>
          <cell r="B1972" t="str">
            <v>1015</v>
          </cell>
          <cell r="C1972">
            <v>-357.71</v>
          </cell>
          <cell r="D1972" t="str">
            <v>202</v>
          </cell>
          <cell r="E1972" t="str">
            <v>457</v>
          </cell>
          <cell r="F1972">
            <v>-2124</v>
          </cell>
          <cell r="G1972">
            <v>6</v>
          </cell>
          <cell r="H1972" t="str">
            <v>2006-06-30</v>
          </cell>
        </row>
        <row r="1973">
          <cell r="A1973" t="str">
            <v>481002</v>
          </cell>
          <cell r="B1973" t="str">
            <v>1015</v>
          </cell>
          <cell r="C1973">
            <v>-388.42</v>
          </cell>
          <cell r="D1973" t="str">
            <v>203</v>
          </cell>
          <cell r="E1973" t="str">
            <v>457</v>
          </cell>
          <cell r="F1973">
            <v>0</v>
          </cell>
          <cell r="G1973">
            <v>6</v>
          </cell>
          <cell r="H1973" t="str">
            <v>2006-06-30</v>
          </cell>
        </row>
        <row r="1974">
          <cell r="A1974" t="str">
            <v>481002</v>
          </cell>
          <cell r="B1974" t="str">
            <v>1015</v>
          </cell>
          <cell r="C1974">
            <v>-10198.56</v>
          </cell>
          <cell r="D1974" t="str">
            <v>204</v>
          </cell>
          <cell r="E1974" t="str">
            <v>457</v>
          </cell>
          <cell r="F1974">
            <v>0</v>
          </cell>
          <cell r="G1974">
            <v>6</v>
          </cell>
          <cell r="H1974" t="str">
            <v>2006-06-30</v>
          </cell>
        </row>
        <row r="1975">
          <cell r="A1975" t="str">
            <v>481005</v>
          </cell>
          <cell r="B1975" t="str">
            <v>1015</v>
          </cell>
          <cell r="C1975">
            <v>-1105</v>
          </cell>
          <cell r="D1975" t="str">
            <v>202</v>
          </cell>
          <cell r="E1975" t="str">
            <v>457</v>
          </cell>
          <cell r="F1975">
            <v>-4812</v>
          </cell>
          <cell r="G1975">
            <v>6</v>
          </cell>
          <cell r="H1975" t="str">
            <v>2006-06-30</v>
          </cell>
        </row>
        <row r="1976">
          <cell r="A1976" t="str">
            <v>481005</v>
          </cell>
          <cell r="B1976" t="str">
            <v>1015</v>
          </cell>
          <cell r="C1976">
            <v>-880</v>
          </cell>
          <cell r="D1976" t="str">
            <v>203</v>
          </cell>
          <cell r="E1976" t="str">
            <v>457</v>
          </cell>
          <cell r="F1976">
            <v>0</v>
          </cell>
          <cell r="G1976">
            <v>6</v>
          </cell>
          <cell r="H1976" t="str">
            <v>2006-06-30</v>
          </cell>
        </row>
        <row r="1977">
          <cell r="A1977" t="str">
            <v>481005</v>
          </cell>
          <cell r="B1977" t="str">
            <v>1015</v>
          </cell>
          <cell r="C1977">
            <v>-23105</v>
          </cell>
          <cell r="D1977" t="str">
            <v>204</v>
          </cell>
          <cell r="E1977" t="str">
            <v>457</v>
          </cell>
          <cell r="F1977">
            <v>0</v>
          </cell>
          <cell r="G1977">
            <v>6</v>
          </cell>
          <cell r="H1977" t="str">
            <v>2006-06-30</v>
          </cell>
        </row>
        <row r="1978">
          <cell r="A1978" t="str">
            <v>489300</v>
          </cell>
          <cell r="B1978" t="str">
            <v>1015</v>
          </cell>
          <cell r="C1978">
            <v>-3169.91</v>
          </cell>
          <cell r="D1978" t="str">
            <v>250</v>
          </cell>
          <cell r="E1978" t="str">
            <v>458</v>
          </cell>
          <cell r="F1978">
            <v>-23894</v>
          </cell>
          <cell r="G1978">
            <v>6</v>
          </cell>
          <cell r="H1978" t="str">
            <v>2006-06-30</v>
          </cell>
        </row>
        <row r="1979">
          <cell r="A1979" t="str">
            <v>489304</v>
          </cell>
          <cell r="B1979" t="str">
            <v>1015</v>
          </cell>
          <cell r="C1979">
            <v>-496.4</v>
          </cell>
          <cell r="D1979" t="str">
            <v>250</v>
          </cell>
          <cell r="E1979" t="str">
            <v>458</v>
          </cell>
          <cell r="F1979">
            <v>-1318</v>
          </cell>
          <cell r="G1979">
            <v>6</v>
          </cell>
          <cell r="H1979" t="str">
            <v>2006-06-30</v>
          </cell>
        </row>
        <row r="1980">
          <cell r="A1980" t="str">
            <v>489300</v>
          </cell>
          <cell r="B1980" t="str">
            <v>1015</v>
          </cell>
          <cell r="C1980">
            <v>-1407.42</v>
          </cell>
          <cell r="D1980" t="str">
            <v>250</v>
          </cell>
          <cell r="E1980" t="str">
            <v>459</v>
          </cell>
          <cell r="F1980">
            <v>-2245</v>
          </cell>
          <cell r="G1980">
            <v>6</v>
          </cell>
          <cell r="H1980" t="str">
            <v>2006-06-30</v>
          </cell>
        </row>
        <row r="1981">
          <cell r="A1981" t="str">
            <v>481003</v>
          </cell>
          <cell r="B1981" t="str">
            <v>1015</v>
          </cell>
          <cell r="C1981">
            <v>-126114.45</v>
          </cell>
          <cell r="D1981" t="str">
            <v>200</v>
          </cell>
          <cell r="F1981">
            <v>-12670.03</v>
          </cell>
          <cell r="G1981">
            <v>6</v>
          </cell>
          <cell r="H1981" t="str">
            <v>2006-06-30</v>
          </cell>
        </row>
        <row r="1982">
          <cell r="A1982" t="str">
            <v>481000</v>
          </cell>
          <cell r="B1982" t="str">
            <v>1015</v>
          </cell>
          <cell r="C1982">
            <v>-14533.59</v>
          </cell>
          <cell r="D1982" t="str">
            <v>202</v>
          </cell>
          <cell r="E1982" t="str">
            <v>402</v>
          </cell>
          <cell r="F1982">
            <v>-34526</v>
          </cell>
          <cell r="G1982">
            <v>7</v>
          </cell>
          <cell r="H1982" t="str">
            <v>2006-07-31</v>
          </cell>
        </row>
        <row r="1983">
          <cell r="A1983" t="str">
            <v>481000</v>
          </cell>
          <cell r="B1983" t="str">
            <v>1015</v>
          </cell>
          <cell r="C1983">
            <v>-17179.11</v>
          </cell>
          <cell r="D1983" t="str">
            <v>203</v>
          </cell>
          <cell r="E1983" t="str">
            <v>402</v>
          </cell>
          <cell r="F1983">
            <v>0</v>
          </cell>
          <cell r="G1983">
            <v>7</v>
          </cell>
          <cell r="H1983" t="str">
            <v>2006-07-31</v>
          </cell>
        </row>
        <row r="1984">
          <cell r="A1984" t="str">
            <v>481000</v>
          </cell>
          <cell r="B1984" t="str">
            <v>1015</v>
          </cell>
          <cell r="C1984">
            <v>-224223.25</v>
          </cell>
          <cell r="D1984" t="str">
            <v>204</v>
          </cell>
          <cell r="E1984" t="str">
            <v>402</v>
          </cell>
          <cell r="F1984">
            <v>0</v>
          </cell>
          <cell r="G1984">
            <v>7</v>
          </cell>
          <cell r="H1984" t="str">
            <v>2006-07-31</v>
          </cell>
        </row>
        <row r="1985">
          <cell r="A1985" t="str">
            <v>481000</v>
          </cell>
          <cell r="B1985" t="str">
            <v>1015</v>
          </cell>
          <cell r="C1985">
            <v>0</v>
          </cell>
          <cell r="D1985" t="str">
            <v>210</v>
          </cell>
          <cell r="E1985" t="str">
            <v>402</v>
          </cell>
          <cell r="F1985">
            <v>0</v>
          </cell>
          <cell r="G1985">
            <v>7</v>
          </cell>
          <cell r="H1985" t="str">
            <v>2006-07-31</v>
          </cell>
        </row>
        <row r="1986">
          <cell r="A1986" t="str">
            <v>481004</v>
          </cell>
          <cell r="B1986" t="str">
            <v>1015</v>
          </cell>
          <cell r="C1986">
            <v>-221026.18</v>
          </cell>
          <cell r="D1986" t="str">
            <v>202</v>
          </cell>
          <cell r="E1986" t="str">
            <v>402</v>
          </cell>
          <cell r="F1986">
            <v>-402038</v>
          </cell>
          <cell r="G1986">
            <v>7</v>
          </cell>
          <cell r="H1986" t="str">
            <v>2006-07-31</v>
          </cell>
        </row>
        <row r="1987">
          <cell r="A1987" t="str">
            <v>481004</v>
          </cell>
          <cell r="B1987" t="str">
            <v>1015</v>
          </cell>
          <cell r="C1987">
            <v>-200041.86</v>
          </cell>
          <cell r="D1987" t="str">
            <v>203</v>
          </cell>
          <cell r="E1987" t="str">
            <v>402</v>
          </cell>
          <cell r="F1987">
            <v>0</v>
          </cell>
          <cell r="G1987">
            <v>7</v>
          </cell>
          <cell r="H1987" t="str">
            <v>2006-07-31</v>
          </cell>
        </row>
        <row r="1988">
          <cell r="A1988" t="str">
            <v>481004</v>
          </cell>
          <cell r="B1988" t="str">
            <v>1015</v>
          </cell>
          <cell r="C1988">
            <v>-2610969.4900000002</v>
          </cell>
          <cell r="D1988" t="str">
            <v>204</v>
          </cell>
          <cell r="E1988" t="str">
            <v>402</v>
          </cell>
          <cell r="F1988">
            <v>0</v>
          </cell>
          <cell r="G1988">
            <v>7</v>
          </cell>
          <cell r="H1988" t="str">
            <v>2006-07-31</v>
          </cell>
        </row>
        <row r="1989">
          <cell r="A1989" t="str">
            <v>481004</v>
          </cell>
          <cell r="B1989" t="str">
            <v>1015</v>
          </cell>
          <cell r="C1989">
            <v>0</v>
          </cell>
          <cell r="D1989" t="str">
            <v>210</v>
          </cell>
          <cell r="E1989" t="str">
            <v>402</v>
          </cell>
          <cell r="F1989">
            <v>0</v>
          </cell>
          <cell r="G1989">
            <v>7</v>
          </cell>
          <cell r="H1989" t="str">
            <v>2006-07-31</v>
          </cell>
        </row>
        <row r="1990">
          <cell r="A1990" t="str">
            <v>481000</v>
          </cell>
          <cell r="B1990" t="str">
            <v>1015</v>
          </cell>
          <cell r="C1990">
            <v>-7143.31</v>
          </cell>
          <cell r="D1990" t="str">
            <v>202</v>
          </cell>
          <cell r="E1990" t="str">
            <v>403</v>
          </cell>
          <cell r="F1990">
            <v>0</v>
          </cell>
          <cell r="G1990">
            <v>7</v>
          </cell>
          <cell r="H1990" t="str">
            <v>2006-07-31</v>
          </cell>
        </row>
        <row r="1991">
          <cell r="A1991" t="str">
            <v>481000</v>
          </cell>
          <cell r="B1991" t="str">
            <v>1015</v>
          </cell>
          <cell r="C1991">
            <v>-1653.21</v>
          </cell>
          <cell r="D1991" t="str">
            <v>203</v>
          </cell>
          <cell r="E1991" t="str">
            <v>403</v>
          </cell>
          <cell r="F1991">
            <v>0</v>
          </cell>
          <cell r="G1991">
            <v>7</v>
          </cell>
          <cell r="H1991" t="str">
            <v>2006-07-31</v>
          </cell>
        </row>
        <row r="1992">
          <cell r="A1992" t="str">
            <v>481000</v>
          </cell>
          <cell r="B1992" t="str">
            <v>1015</v>
          </cell>
          <cell r="C1992">
            <v>-3005.12</v>
          </cell>
          <cell r="D1992" t="str">
            <v>204</v>
          </cell>
          <cell r="E1992" t="str">
            <v>403</v>
          </cell>
          <cell r="F1992">
            <v>0</v>
          </cell>
          <cell r="G1992">
            <v>7</v>
          </cell>
          <cell r="H1992" t="str">
            <v>2006-07-31</v>
          </cell>
        </row>
        <row r="1993">
          <cell r="A1993" t="str">
            <v>481000</v>
          </cell>
          <cell r="B1993" t="str">
            <v>1015</v>
          </cell>
          <cell r="C1993">
            <v>-8730.3700000000008</v>
          </cell>
          <cell r="D1993" t="str">
            <v>202</v>
          </cell>
          <cell r="E1993" t="str">
            <v>404</v>
          </cell>
          <cell r="F1993">
            <v>-27740</v>
          </cell>
          <cell r="G1993">
            <v>7</v>
          </cell>
          <cell r="H1993" t="str">
            <v>2006-07-31</v>
          </cell>
        </row>
        <row r="1994">
          <cell r="A1994" t="str">
            <v>481000</v>
          </cell>
          <cell r="B1994" t="str">
            <v>1015</v>
          </cell>
          <cell r="C1994">
            <v>-20030.22</v>
          </cell>
          <cell r="D1994" t="str">
            <v>203</v>
          </cell>
          <cell r="E1994" t="str">
            <v>404</v>
          </cell>
          <cell r="F1994">
            <v>0</v>
          </cell>
          <cell r="G1994">
            <v>7</v>
          </cell>
          <cell r="H1994" t="str">
            <v>2006-07-31</v>
          </cell>
        </row>
        <row r="1995">
          <cell r="A1995" t="str">
            <v>481000</v>
          </cell>
          <cell r="B1995" t="str">
            <v>1015</v>
          </cell>
          <cell r="C1995">
            <v>-180152.71</v>
          </cell>
          <cell r="D1995" t="str">
            <v>204</v>
          </cell>
          <cell r="E1995" t="str">
            <v>404</v>
          </cell>
          <cell r="F1995">
            <v>0</v>
          </cell>
          <cell r="G1995">
            <v>7</v>
          </cell>
          <cell r="H1995" t="str">
            <v>2006-07-31</v>
          </cell>
        </row>
        <row r="1996">
          <cell r="A1996" t="str">
            <v>481004</v>
          </cell>
          <cell r="B1996" t="str">
            <v>1015</v>
          </cell>
          <cell r="C1996">
            <v>0</v>
          </cell>
          <cell r="D1996" t="str">
            <v>202</v>
          </cell>
          <cell r="E1996" t="str">
            <v>404</v>
          </cell>
          <cell r="F1996">
            <v>0</v>
          </cell>
          <cell r="G1996">
            <v>7</v>
          </cell>
          <cell r="H1996" t="str">
            <v>2006-07-31</v>
          </cell>
        </row>
        <row r="1997">
          <cell r="A1997" t="str">
            <v>481004</v>
          </cell>
          <cell r="B1997" t="str">
            <v>1015</v>
          </cell>
          <cell r="C1997">
            <v>0</v>
          </cell>
          <cell r="D1997" t="str">
            <v>203</v>
          </cell>
          <cell r="E1997" t="str">
            <v>404</v>
          </cell>
          <cell r="F1997">
            <v>0</v>
          </cell>
          <cell r="G1997">
            <v>7</v>
          </cell>
          <cell r="H1997" t="str">
            <v>2006-07-31</v>
          </cell>
        </row>
        <row r="1998">
          <cell r="A1998" t="str">
            <v>481004</v>
          </cell>
          <cell r="B1998" t="str">
            <v>1015</v>
          </cell>
          <cell r="C1998">
            <v>0</v>
          </cell>
          <cell r="D1998" t="str">
            <v>204</v>
          </cell>
          <cell r="E1998" t="str">
            <v>404</v>
          </cell>
          <cell r="F1998">
            <v>0</v>
          </cell>
          <cell r="G1998">
            <v>7</v>
          </cell>
          <cell r="H1998" t="str">
            <v>2006-07-31</v>
          </cell>
        </row>
        <row r="1999">
          <cell r="A1999" t="str">
            <v>481004</v>
          </cell>
          <cell r="B1999" t="str">
            <v>1015</v>
          </cell>
          <cell r="C1999">
            <v>0</v>
          </cell>
          <cell r="D1999" t="str">
            <v>210</v>
          </cell>
          <cell r="E1999" t="str">
            <v>404</v>
          </cell>
          <cell r="F1999">
            <v>0</v>
          </cell>
          <cell r="G1999">
            <v>7</v>
          </cell>
          <cell r="H1999" t="str">
            <v>2006-07-31</v>
          </cell>
        </row>
        <row r="2000">
          <cell r="A2000" t="str">
            <v>489300</v>
          </cell>
          <cell r="B2000" t="str">
            <v>1015</v>
          </cell>
          <cell r="C2000">
            <v>-52273.1</v>
          </cell>
          <cell r="D2000" t="str">
            <v>250</v>
          </cell>
          <cell r="E2000" t="str">
            <v>405</v>
          </cell>
          <cell r="F2000">
            <v>-300319</v>
          </cell>
          <cell r="G2000">
            <v>7</v>
          </cell>
          <cell r="H2000" t="str">
            <v>2006-07-31</v>
          </cell>
        </row>
        <row r="2001">
          <cell r="A2001" t="str">
            <v>489304</v>
          </cell>
          <cell r="B2001" t="str">
            <v>1015</v>
          </cell>
          <cell r="C2001">
            <v>-87536.09</v>
          </cell>
          <cell r="D2001" t="str">
            <v>250</v>
          </cell>
          <cell r="E2001" t="str">
            <v>405</v>
          </cell>
          <cell r="F2001">
            <v>-1021744</v>
          </cell>
          <cell r="G2001">
            <v>7</v>
          </cell>
          <cell r="H2001" t="str">
            <v>2006-07-31</v>
          </cell>
        </row>
        <row r="2002">
          <cell r="A2002" t="str">
            <v>489300</v>
          </cell>
          <cell r="B2002" t="str">
            <v>1015</v>
          </cell>
          <cell r="C2002">
            <v>-111461.91</v>
          </cell>
          <cell r="D2002" t="str">
            <v>250</v>
          </cell>
          <cell r="E2002" t="str">
            <v>406</v>
          </cell>
          <cell r="F2002">
            <v>-482235</v>
          </cell>
          <cell r="G2002">
            <v>7</v>
          </cell>
          <cell r="H2002" t="str">
            <v>2006-07-31</v>
          </cell>
        </row>
        <row r="2003">
          <cell r="A2003" t="str">
            <v>489304</v>
          </cell>
          <cell r="B2003" t="str">
            <v>1015</v>
          </cell>
          <cell r="C2003">
            <v>-34445.519999999997</v>
          </cell>
          <cell r="D2003" t="str">
            <v>250</v>
          </cell>
          <cell r="E2003" t="str">
            <v>406</v>
          </cell>
          <cell r="F2003">
            <v>-115922</v>
          </cell>
          <cell r="G2003">
            <v>7</v>
          </cell>
          <cell r="H2003" t="str">
            <v>2006-07-31</v>
          </cell>
        </row>
        <row r="2004">
          <cell r="A2004" t="str">
            <v>480000</v>
          </cell>
          <cell r="B2004" t="str">
            <v>1015</v>
          </cell>
          <cell r="C2004">
            <v>-6487784.4000000004</v>
          </cell>
          <cell r="D2004" t="str">
            <v>202</v>
          </cell>
          <cell r="E2004" t="str">
            <v>407</v>
          </cell>
          <cell r="F2004">
            <v>-1602724.74</v>
          </cell>
          <cell r="G2004">
            <v>7</v>
          </cell>
          <cell r="H2004" t="str">
            <v>2006-07-31</v>
          </cell>
        </row>
        <row r="2005">
          <cell r="A2005" t="str">
            <v>480000</v>
          </cell>
          <cell r="B2005" t="str">
            <v>1015</v>
          </cell>
          <cell r="C2005">
            <v>-799868.21</v>
          </cell>
          <cell r="D2005" t="str">
            <v>203</v>
          </cell>
          <cell r="E2005" t="str">
            <v>407</v>
          </cell>
          <cell r="F2005">
            <v>0</v>
          </cell>
          <cell r="G2005">
            <v>7</v>
          </cell>
          <cell r="H2005" t="str">
            <v>2006-07-31</v>
          </cell>
        </row>
        <row r="2006">
          <cell r="A2006" t="str">
            <v>480000</v>
          </cell>
          <cell r="B2006" t="str">
            <v>1015</v>
          </cell>
          <cell r="C2006">
            <v>-10500657.93</v>
          </cell>
          <cell r="D2006" t="str">
            <v>204</v>
          </cell>
          <cell r="E2006" t="str">
            <v>407</v>
          </cell>
          <cell r="F2006">
            <v>0</v>
          </cell>
          <cell r="G2006">
            <v>7</v>
          </cell>
          <cell r="H2006" t="str">
            <v>2006-07-31</v>
          </cell>
        </row>
        <row r="2007">
          <cell r="A2007" t="str">
            <v>480000</v>
          </cell>
          <cell r="B2007" t="str">
            <v>1015</v>
          </cell>
          <cell r="C2007">
            <v>-181004.41</v>
          </cell>
          <cell r="D2007" t="str">
            <v>205</v>
          </cell>
          <cell r="E2007" t="str">
            <v>407</v>
          </cell>
          <cell r="F2007">
            <v>0</v>
          </cell>
          <cell r="G2007">
            <v>7</v>
          </cell>
          <cell r="H2007" t="str">
            <v>2006-07-31</v>
          </cell>
        </row>
        <row r="2008">
          <cell r="A2008" t="str">
            <v>480000</v>
          </cell>
          <cell r="B2008" t="str">
            <v>1015</v>
          </cell>
          <cell r="C2008">
            <v>912.17</v>
          </cell>
          <cell r="D2008" t="str">
            <v>210</v>
          </cell>
          <cell r="E2008" t="str">
            <v>407</v>
          </cell>
          <cell r="F2008">
            <v>124</v>
          </cell>
          <cell r="G2008">
            <v>7</v>
          </cell>
          <cell r="H2008" t="str">
            <v>2006-07-31</v>
          </cell>
        </row>
        <row r="2009">
          <cell r="A2009" t="str">
            <v>480001</v>
          </cell>
          <cell r="B2009" t="str">
            <v>1015</v>
          </cell>
          <cell r="C2009">
            <v>241693.96</v>
          </cell>
          <cell r="D2009" t="str">
            <v>202</v>
          </cell>
          <cell r="E2009" t="str">
            <v>407</v>
          </cell>
          <cell r="F2009">
            <v>100947</v>
          </cell>
          <cell r="G2009">
            <v>7</v>
          </cell>
          <cell r="H2009" t="str">
            <v>2006-07-31</v>
          </cell>
        </row>
        <row r="2010">
          <cell r="A2010" t="str">
            <v>480001</v>
          </cell>
          <cell r="B2010" t="str">
            <v>1015</v>
          </cell>
          <cell r="C2010">
            <v>53997.2</v>
          </cell>
          <cell r="D2010" t="str">
            <v>203</v>
          </cell>
          <cell r="E2010" t="str">
            <v>407</v>
          </cell>
          <cell r="F2010">
            <v>0</v>
          </cell>
          <cell r="G2010">
            <v>7</v>
          </cell>
          <cell r="H2010" t="str">
            <v>2006-07-31</v>
          </cell>
        </row>
        <row r="2011">
          <cell r="A2011" t="str">
            <v>480001</v>
          </cell>
          <cell r="B2011" t="str">
            <v>1015</v>
          </cell>
          <cell r="C2011">
            <v>679328.93</v>
          </cell>
          <cell r="D2011" t="str">
            <v>204</v>
          </cell>
          <cell r="E2011" t="str">
            <v>407</v>
          </cell>
          <cell r="F2011">
            <v>0</v>
          </cell>
          <cell r="G2011">
            <v>7</v>
          </cell>
          <cell r="H2011" t="str">
            <v>2006-07-31</v>
          </cell>
        </row>
        <row r="2012">
          <cell r="A2012" t="str">
            <v>480001</v>
          </cell>
          <cell r="B2012" t="str">
            <v>1015</v>
          </cell>
          <cell r="C2012">
            <v>183081.87</v>
          </cell>
          <cell r="D2012" t="str">
            <v>205</v>
          </cell>
          <cell r="E2012" t="str">
            <v>407</v>
          </cell>
          <cell r="F2012">
            <v>0</v>
          </cell>
          <cell r="G2012">
            <v>7</v>
          </cell>
          <cell r="H2012" t="str">
            <v>2006-07-31</v>
          </cell>
        </row>
        <row r="2013">
          <cell r="A2013" t="str">
            <v>480001</v>
          </cell>
          <cell r="B2013" t="str">
            <v>1015</v>
          </cell>
          <cell r="C2013">
            <v>-15388.12</v>
          </cell>
          <cell r="D2013" t="str">
            <v>210</v>
          </cell>
          <cell r="E2013" t="str">
            <v>407</v>
          </cell>
          <cell r="F2013">
            <v>-2553.1999999999998</v>
          </cell>
          <cell r="G2013">
            <v>7</v>
          </cell>
          <cell r="H2013" t="str">
            <v>2006-07-31</v>
          </cell>
        </row>
        <row r="2014">
          <cell r="A2014" t="str">
            <v>481000</v>
          </cell>
          <cell r="B2014" t="str">
            <v>1015</v>
          </cell>
          <cell r="C2014">
            <v>-1748.12</v>
          </cell>
          <cell r="D2014" t="str">
            <v>202</v>
          </cell>
          <cell r="E2014" t="str">
            <v>407</v>
          </cell>
          <cell r="F2014">
            <v>-1555.96</v>
          </cell>
          <cell r="G2014">
            <v>7</v>
          </cell>
          <cell r="H2014" t="str">
            <v>2006-07-31</v>
          </cell>
        </row>
        <row r="2015">
          <cell r="A2015" t="str">
            <v>481000</v>
          </cell>
          <cell r="B2015" t="str">
            <v>1015</v>
          </cell>
          <cell r="C2015">
            <v>-774.25</v>
          </cell>
          <cell r="D2015" t="str">
            <v>203</v>
          </cell>
          <cell r="E2015" t="str">
            <v>407</v>
          </cell>
          <cell r="F2015">
            <v>0</v>
          </cell>
          <cell r="G2015">
            <v>7</v>
          </cell>
          <cell r="H2015" t="str">
            <v>2006-07-31</v>
          </cell>
        </row>
        <row r="2016">
          <cell r="A2016" t="str">
            <v>481000</v>
          </cell>
          <cell r="B2016" t="str">
            <v>1015</v>
          </cell>
          <cell r="C2016">
            <v>-10170.69</v>
          </cell>
          <cell r="D2016" t="str">
            <v>204</v>
          </cell>
          <cell r="E2016" t="str">
            <v>407</v>
          </cell>
          <cell r="F2016">
            <v>0</v>
          </cell>
          <cell r="G2016">
            <v>7</v>
          </cell>
          <cell r="H2016" t="str">
            <v>2006-07-31</v>
          </cell>
        </row>
        <row r="2017">
          <cell r="A2017" t="str">
            <v>481000</v>
          </cell>
          <cell r="B2017" t="str">
            <v>1015</v>
          </cell>
          <cell r="C2017">
            <v>-32.76</v>
          </cell>
          <cell r="D2017" t="str">
            <v>205</v>
          </cell>
          <cell r="E2017" t="str">
            <v>407</v>
          </cell>
          <cell r="F2017">
            <v>0</v>
          </cell>
          <cell r="G2017">
            <v>7</v>
          </cell>
          <cell r="H2017" t="str">
            <v>2006-07-31</v>
          </cell>
        </row>
        <row r="2018">
          <cell r="A2018" t="str">
            <v>481004</v>
          </cell>
          <cell r="B2018" t="str">
            <v>1015</v>
          </cell>
          <cell r="C2018">
            <v>-1349367.44</v>
          </cell>
          <cell r="D2018" t="str">
            <v>202</v>
          </cell>
          <cell r="E2018" t="str">
            <v>407</v>
          </cell>
          <cell r="F2018">
            <v>-523884.3</v>
          </cell>
          <cell r="G2018">
            <v>7</v>
          </cell>
          <cell r="H2018" t="str">
            <v>2006-07-31</v>
          </cell>
        </row>
        <row r="2019">
          <cell r="A2019" t="str">
            <v>481004</v>
          </cell>
          <cell r="B2019" t="str">
            <v>1015</v>
          </cell>
          <cell r="C2019">
            <v>-262077.74</v>
          </cell>
          <cell r="D2019" t="str">
            <v>203</v>
          </cell>
          <cell r="E2019" t="str">
            <v>407</v>
          </cell>
          <cell r="F2019">
            <v>0</v>
          </cell>
          <cell r="G2019">
            <v>7</v>
          </cell>
          <cell r="H2019" t="str">
            <v>2006-07-31</v>
          </cell>
        </row>
        <row r="2020">
          <cell r="A2020" t="str">
            <v>481004</v>
          </cell>
          <cell r="B2020" t="str">
            <v>1015</v>
          </cell>
          <cell r="C2020">
            <v>-3419431.31</v>
          </cell>
          <cell r="D2020" t="str">
            <v>204</v>
          </cell>
          <cell r="E2020" t="str">
            <v>407</v>
          </cell>
          <cell r="F2020">
            <v>0</v>
          </cell>
          <cell r="G2020">
            <v>7</v>
          </cell>
          <cell r="H2020" t="str">
            <v>2006-07-31</v>
          </cell>
        </row>
        <row r="2021">
          <cell r="A2021" t="str">
            <v>481004</v>
          </cell>
          <cell r="B2021" t="str">
            <v>1015</v>
          </cell>
          <cell r="C2021">
            <v>-32180.7</v>
          </cell>
          <cell r="D2021" t="str">
            <v>205</v>
          </cell>
          <cell r="E2021" t="str">
            <v>407</v>
          </cell>
          <cell r="F2021">
            <v>0</v>
          </cell>
          <cell r="G2021">
            <v>7</v>
          </cell>
          <cell r="H2021" t="str">
            <v>2006-07-31</v>
          </cell>
        </row>
        <row r="2022">
          <cell r="A2022" t="str">
            <v>481004</v>
          </cell>
          <cell r="B2022" t="str">
            <v>1015</v>
          </cell>
          <cell r="C2022">
            <v>14475.95</v>
          </cell>
          <cell r="D2022" t="str">
            <v>210</v>
          </cell>
          <cell r="E2022" t="str">
            <v>407</v>
          </cell>
          <cell r="F2022">
            <v>2429.1999999999998</v>
          </cell>
          <cell r="G2022">
            <v>7</v>
          </cell>
          <cell r="H2022" t="str">
            <v>2006-07-31</v>
          </cell>
        </row>
        <row r="2023">
          <cell r="A2023" t="str">
            <v>480000</v>
          </cell>
          <cell r="B2023" t="str">
            <v>1015</v>
          </cell>
          <cell r="C2023">
            <v>-42838.06</v>
          </cell>
          <cell r="D2023" t="str">
            <v>202</v>
          </cell>
          <cell r="E2023" t="str">
            <v>408</v>
          </cell>
          <cell r="F2023">
            <v>-9313.09</v>
          </cell>
          <cell r="G2023">
            <v>7</v>
          </cell>
          <cell r="H2023" t="str">
            <v>2006-07-31</v>
          </cell>
        </row>
        <row r="2024">
          <cell r="A2024" t="str">
            <v>480000</v>
          </cell>
          <cell r="B2024" t="str">
            <v>1015</v>
          </cell>
          <cell r="C2024">
            <v>-4647.37</v>
          </cell>
          <cell r="D2024" t="str">
            <v>203</v>
          </cell>
          <cell r="E2024" t="str">
            <v>408</v>
          </cell>
          <cell r="F2024">
            <v>0</v>
          </cell>
          <cell r="G2024">
            <v>7</v>
          </cell>
          <cell r="H2024" t="str">
            <v>2006-07-31</v>
          </cell>
        </row>
        <row r="2025">
          <cell r="A2025" t="str">
            <v>480000</v>
          </cell>
          <cell r="B2025" t="str">
            <v>1015</v>
          </cell>
          <cell r="C2025">
            <v>-61061.81</v>
          </cell>
          <cell r="D2025" t="str">
            <v>204</v>
          </cell>
          <cell r="E2025" t="str">
            <v>408</v>
          </cell>
          <cell r="F2025">
            <v>0</v>
          </cell>
          <cell r="G2025">
            <v>7</v>
          </cell>
          <cell r="H2025" t="str">
            <v>2006-07-31</v>
          </cell>
        </row>
        <row r="2026">
          <cell r="A2026" t="str">
            <v>480000</v>
          </cell>
          <cell r="B2026" t="str">
            <v>1015</v>
          </cell>
          <cell r="C2026">
            <v>-1508.3</v>
          </cell>
          <cell r="D2026" t="str">
            <v>205</v>
          </cell>
          <cell r="E2026" t="str">
            <v>408</v>
          </cell>
          <cell r="F2026">
            <v>0</v>
          </cell>
          <cell r="G2026">
            <v>7</v>
          </cell>
          <cell r="H2026" t="str">
            <v>2006-07-31</v>
          </cell>
        </row>
        <row r="2027">
          <cell r="A2027" t="str">
            <v>480001</v>
          </cell>
          <cell r="B2027" t="str">
            <v>1015</v>
          </cell>
          <cell r="C2027">
            <v>-2809.85</v>
          </cell>
          <cell r="D2027" t="str">
            <v>202</v>
          </cell>
          <cell r="E2027" t="str">
            <v>408</v>
          </cell>
          <cell r="F2027">
            <v>751.09</v>
          </cell>
          <cell r="G2027">
            <v>7</v>
          </cell>
          <cell r="H2027" t="str">
            <v>2006-07-31</v>
          </cell>
        </row>
        <row r="2028">
          <cell r="A2028" t="str">
            <v>480001</v>
          </cell>
          <cell r="B2028" t="str">
            <v>1015</v>
          </cell>
          <cell r="C2028">
            <v>387.86</v>
          </cell>
          <cell r="D2028" t="str">
            <v>203</v>
          </cell>
          <cell r="E2028" t="str">
            <v>408</v>
          </cell>
          <cell r="F2028">
            <v>0</v>
          </cell>
          <cell r="G2028">
            <v>7</v>
          </cell>
          <cell r="H2028" t="str">
            <v>2006-07-31</v>
          </cell>
        </row>
        <row r="2029">
          <cell r="A2029" t="str">
            <v>480001</v>
          </cell>
          <cell r="B2029" t="str">
            <v>1015</v>
          </cell>
          <cell r="C2029">
            <v>5111.72</v>
          </cell>
          <cell r="D2029" t="str">
            <v>204</v>
          </cell>
          <cell r="E2029" t="str">
            <v>408</v>
          </cell>
          <cell r="F2029">
            <v>0</v>
          </cell>
          <cell r="G2029">
            <v>7</v>
          </cell>
          <cell r="H2029" t="str">
            <v>2006-07-31</v>
          </cell>
        </row>
        <row r="2030">
          <cell r="A2030" t="str">
            <v>480001</v>
          </cell>
          <cell r="B2030" t="str">
            <v>1015</v>
          </cell>
          <cell r="C2030">
            <v>-9290.4599999999991</v>
          </cell>
          <cell r="D2030" t="str">
            <v>205</v>
          </cell>
          <cell r="E2030" t="str">
            <v>408</v>
          </cell>
          <cell r="F2030">
            <v>0</v>
          </cell>
          <cell r="G2030">
            <v>7</v>
          </cell>
          <cell r="H2030" t="str">
            <v>2006-07-31</v>
          </cell>
        </row>
        <row r="2031">
          <cell r="A2031" t="str">
            <v>480001</v>
          </cell>
          <cell r="B2031" t="str">
            <v>1015</v>
          </cell>
          <cell r="C2031">
            <v>0</v>
          </cell>
          <cell r="D2031" t="str">
            <v>210</v>
          </cell>
          <cell r="E2031" t="str">
            <v>408</v>
          </cell>
          <cell r="F2031">
            <v>0</v>
          </cell>
          <cell r="G2031">
            <v>7</v>
          </cell>
          <cell r="H2031" t="str">
            <v>2006-07-31</v>
          </cell>
        </row>
        <row r="2032">
          <cell r="A2032" t="str">
            <v>481004</v>
          </cell>
          <cell r="B2032" t="str">
            <v>1015</v>
          </cell>
          <cell r="C2032">
            <v>-20703.09</v>
          </cell>
          <cell r="D2032" t="str">
            <v>202</v>
          </cell>
          <cell r="E2032" t="str">
            <v>408</v>
          </cell>
          <cell r="F2032">
            <v>-5021</v>
          </cell>
          <cell r="G2032">
            <v>7</v>
          </cell>
          <cell r="H2032" t="str">
            <v>2006-07-31</v>
          </cell>
        </row>
        <row r="2033">
          <cell r="A2033" t="str">
            <v>481004</v>
          </cell>
          <cell r="B2033" t="str">
            <v>1015</v>
          </cell>
          <cell r="C2033">
            <v>-2499.4899999999998</v>
          </cell>
          <cell r="D2033" t="str">
            <v>203</v>
          </cell>
          <cell r="E2033" t="str">
            <v>408</v>
          </cell>
          <cell r="F2033">
            <v>0</v>
          </cell>
          <cell r="G2033">
            <v>7</v>
          </cell>
          <cell r="H2033" t="str">
            <v>2006-07-31</v>
          </cell>
        </row>
        <row r="2034">
          <cell r="A2034" t="str">
            <v>481004</v>
          </cell>
          <cell r="B2034" t="str">
            <v>1015</v>
          </cell>
          <cell r="C2034">
            <v>-32834.910000000003</v>
          </cell>
          <cell r="D2034" t="str">
            <v>204</v>
          </cell>
          <cell r="E2034" t="str">
            <v>408</v>
          </cell>
          <cell r="F2034">
            <v>0</v>
          </cell>
          <cell r="G2034">
            <v>7</v>
          </cell>
          <cell r="H2034" t="str">
            <v>2006-07-31</v>
          </cell>
        </row>
        <row r="2035">
          <cell r="A2035" t="str">
            <v>481004</v>
          </cell>
          <cell r="B2035" t="str">
            <v>1015</v>
          </cell>
          <cell r="C2035">
            <v>-707.24</v>
          </cell>
          <cell r="D2035" t="str">
            <v>205</v>
          </cell>
          <cell r="E2035" t="str">
            <v>408</v>
          </cell>
          <cell r="F2035">
            <v>0</v>
          </cell>
          <cell r="G2035">
            <v>7</v>
          </cell>
          <cell r="H2035" t="str">
            <v>2006-07-31</v>
          </cell>
        </row>
        <row r="2036">
          <cell r="A2036" t="str">
            <v>481002</v>
          </cell>
          <cell r="B2036" t="str">
            <v>1015</v>
          </cell>
          <cell r="C2036">
            <v>-6825.35</v>
          </cell>
          <cell r="D2036" t="str">
            <v>202</v>
          </cell>
          <cell r="E2036" t="str">
            <v>411</v>
          </cell>
          <cell r="F2036">
            <v>-38632</v>
          </cell>
          <cell r="G2036">
            <v>7</v>
          </cell>
          <cell r="H2036" t="str">
            <v>2006-07-31</v>
          </cell>
        </row>
        <row r="2037">
          <cell r="A2037" t="str">
            <v>481002</v>
          </cell>
          <cell r="B2037" t="str">
            <v>1015</v>
          </cell>
          <cell r="C2037">
            <v>-7064.64</v>
          </cell>
          <cell r="D2037" t="str">
            <v>203</v>
          </cell>
          <cell r="E2037" t="str">
            <v>411</v>
          </cell>
          <cell r="F2037">
            <v>0</v>
          </cell>
          <cell r="G2037">
            <v>7</v>
          </cell>
          <cell r="H2037" t="str">
            <v>2006-07-31</v>
          </cell>
        </row>
        <row r="2038">
          <cell r="A2038" t="str">
            <v>481002</v>
          </cell>
          <cell r="B2038" t="str">
            <v>1015</v>
          </cell>
          <cell r="C2038">
            <v>-197518.85</v>
          </cell>
          <cell r="D2038" t="str">
            <v>204</v>
          </cell>
          <cell r="E2038" t="str">
            <v>411</v>
          </cell>
          <cell r="F2038">
            <v>0</v>
          </cell>
          <cell r="G2038">
            <v>7</v>
          </cell>
          <cell r="H2038" t="str">
            <v>2006-07-31</v>
          </cell>
        </row>
        <row r="2039">
          <cell r="A2039" t="str">
            <v>481005</v>
          </cell>
          <cell r="B2039" t="str">
            <v>1015</v>
          </cell>
          <cell r="C2039">
            <v>-26406.18</v>
          </cell>
          <cell r="D2039" t="str">
            <v>202</v>
          </cell>
          <cell r="E2039" t="str">
            <v>411</v>
          </cell>
          <cell r="F2039">
            <v>-101852</v>
          </cell>
          <cell r="G2039">
            <v>7</v>
          </cell>
          <cell r="H2039" t="str">
            <v>2006-07-31</v>
          </cell>
        </row>
        <row r="2040">
          <cell r="A2040" t="str">
            <v>481005</v>
          </cell>
          <cell r="B2040" t="str">
            <v>1015</v>
          </cell>
          <cell r="C2040">
            <v>-18625.84</v>
          </cell>
          <cell r="D2040" t="str">
            <v>203</v>
          </cell>
          <cell r="E2040" t="str">
            <v>411</v>
          </cell>
          <cell r="F2040">
            <v>0</v>
          </cell>
          <cell r="G2040">
            <v>7</v>
          </cell>
          <cell r="H2040" t="str">
            <v>2006-07-31</v>
          </cell>
        </row>
        <row r="2041">
          <cell r="A2041" t="str">
            <v>481005</v>
          </cell>
          <cell r="B2041" t="str">
            <v>1015</v>
          </cell>
          <cell r="C2041">
            <v>-501623.95</v>
          </cell>
          <cell r="D2041" t="str">
            <v>204</v>
          </cell>
          <cell r="E2041" t="str">
            <v>411</v>
          </cell>
          <cell r="F2041">
            <v>0</v>
          </cell>
          <cell r="G2041">
            <v>7</v>
          </cell>
          <cell r="H2041" t="str">
            <v>2006-07-31</v>
          </cell>
        </row>
        <row r="2042">
          <cell r="A2042" t="str">
            <v>481002</v>
          </cell>
          <cell r="B2042" t="str">
            <v>1015</v>
          </cell>
          <cell r="C2042">
            <v>0</v>
          </cell>
          <cell r="D2042" t="str">
            <v>210</v>
          </cell>
          <cell r="E2042" t="str">
            <v>412</v>
          </cell>
          <cell r="F2042">
            <v>0</v>
          </cell>
          <cell r="G2042">
            <v>7</v>
          </cell>
          <cell r="H2042" t="str">
            <v>2006-07-31</v>
          </cell>
        </row>
        <row r="2043">
          <cell r="A2043" t="str">
            <v>481002</v>
          </cell>
          <cell r="B2043" t="str">
            <v>1015</v>
          </cell>
          <cell r="C2043">
            <v>-3129.79</v>
          </cell>
          <cell r="D2043" t="str">
            <v>202</v>
          </cell>
          <cell r="E2043" t="str">
            <v>414</v>
          </cell>
          <cell r="F2043">
            <v>-5543</v>
          </cell>
          <cell r="G2043">
            <v>7</v>
          </cell>
          <cell r="H2043" t="str">
            <v>2006-07-31</v>
          </cell>
        </row>
        <row r="2044">
          <cell r="A2044" t="str">
            <v>481002</v>
          </cell>
          <cell r="B2044" t="str">
            <v>1015</v>
          </cell>
          <cell r="C2044">
            <v>-1013.65</v>
          </cell>
          <cell r="D2044" t="str">
            <v>203</v>
          </cell>
          <cell r="E2044" t="str">
            <v>414</v>
          </cell>
          <cell r="F2044">
            <v>0</v>
          </cell>
          <cell r="G2044">
            <v>7</v>
          </cell>
          <cell r="H2044" t="str">
            <v>2006-07-31</v>
          </cell>
        </row>
        <row r="2045">
          <cell r="A2045" t="str">
            <v>481002</v>
          </cell>
          <cell r="B2045" t="str">
            <v>1015</v>
          </cell>
          <cell r="C2045">
            <v>-28340.42</v>
          </cell>
          <cell r="D2045" t="str">
            <v>204</v>
          </cell>
          <cell r="E2045" t="str">
            <v>414</v>
          </cell>
          <cell r="F2045">
            <v>0</v>
          </cell>
          <cell r="G2045">
            <v>7</v>
          </cell>
          <cell r="H2045" t="str">
            <v>2006-07-31</v>
          </cell>
        </row>
        <row r="2046">
          <cell r="A2046" t="str">
            <v>481005</v>
          </cell>
          <cell r="B2046" t="str">
            <v>1015</v>
          </cell>
          <cell r="C2046">
            <v>-13180.1</v>
          </cell>
          <cell r="D2046" t="str">
            <v>202</v>
          </cell>
          <cell r="E2046" t="str">
            <v>414</v>
          </cell>
          <cell r="F2046">
            <v>-13843</v>
          </cell>
          <cell r="G2046">
            <v>7</v>
          </cell>
          <cell r="H2046" t="str">
            <v>2006-07-31</v>
          </cell>
        </row>
        <row r="2047">
          <cell r="A2047" t="str">
            <v>481005</v>
          </cell>
          <cell r="B2047" t="str">
            <v>1015</v>
          </cell>
          <cell r="C2047">
            <v>-2531.69</v>
          </cell>
          <cell r="D2047" t="str">
            <v>203</v>
          </cell>
          <cell r="E2047" t="str">
            <v>414</v>
          </cell>
          <cell r="F2047">
            <v>0</v>
          </cell>
          <cell r="G2047">
            <v>7</v>
          </cell>
          <cell r="H2047" t="str">
            <v>2006-07-31</v>
          </cell>
        </row>
        <row r="2048">
          <cell r="A2048" t="str">
            <v>481005</v>
          </cell>
          <cell r="B2048" t="str">
            <v>1015</v>
          </cell>
          <cell r="C2048">
            <v>-67755.92</v>
          </cell>
          <cell r="D2048" t="str">
            <v>204</v>
          </cell>
          <cell r="E2048" t="str">
            <v>414</v>
          </cell>
          <cell r="F2048">
            <v>0</v>
          </cell>
          <cell r="G2048">
            <v>7</v>
          </cell>
          <cell r="H2048" t="str">
            <v>2006-07-31</v>
          </cell>
        </row>
        <row r="2049">
          <cell r="A2049" t="str">
            <v>489300</v>
          </cell>
          <cell r="B2049" t="str">
            <v>1015</v>
          </cell>
          <cell r="C2049">
            <v>-187386.77</v>
          </cell>
          <cell r="D2049" t="str">
            <v>250</v>
          </cell>
          <cell r="E2049" t="str">
            <v>415</v>
          </cell>
          <cell r="F2049">
            <v>-1077780</v>
          </cell>
          <cell r="G2049">
            <v>7</v>
          </cell>
          <cell r="H2049" t="str">
            <v>2006-07-31</v>
          </cell>
        </row>
        <row r="2050">
          <cell r="A2050" t="str">
            <v>489304</v>
          </cell>
          <cell r="B2050" t="str">
            <v>1015</v>
          </cell>
          <cell r="C2050">
            <v>-66575.350000000006</v>
          </cell>
          <cell r="D2050" t="str">
            <v>250</v>
          </cell>
          <cell r="E2050" t="str">
            <v>415</v>
          </cell>
          <cell r="F2050">
            <v>-327590</v>
          </cell>
          <cell r="G2050">
            <v>7</v>
          </cell>
          <cell r="H2050" t="str">
            <v>2006-07-31</v>
          </cell>
        </row>
        <row r="2051">
          <cell r="A2051" t="str">
            <v>489304</v>
          </cell>
          <cell r="B2051" t="str">
            <v>1015</v>
          </cell>
          <cell r="C2051">
            <v>-778.07</v>
          </cell>
          <cell r="D2051" t="str">
            <v>250</v>
          </cell>
          <cell r="E2051" t="str">
            <v>416</v>
          </cell>
          <cell r="F2051">
            <v>-794</v>
          </cell>
          <cell r="G2051">
            <v>7</v>
          </cell>
          <cell r="H2051" t="str">
            <v>2006-07-31</v>
          </cell>
        </row>
        <row r="2052">
          <cell r="A2052" t="str">
            <v>481000</v>
          </cell>
          <cell r="B2052" t="str">
            <v>1015</v>
          </cell>
          <cell r="C2052">
            <v>0</v>
          </cell>
          <cell r="D2052" t="str">
            <v>202</v>
          </cell>
          <cell r="E2052" t="str">
            <v>451</v>
          </cell>
          <cell r="F2052">
            <v>0</v>
          </cell>
          <cell r="G2052">
            <v>7</v>
          </cell>
          <cell r="H2052" t="str">
            <v>2006-07-31</v>
          </cell>
        </row>
        <row r="2053">
          <cell r="A2053" t="str">
            <v>481000</v>
          </cell>
          <cell r="B2053" t="str">
            <v>1015</v>
          </cell>
          <cell r="C2053">
            <v>0</v>
          </cell>
          <cell r="D2053" t="str">
            <v>204</v>
          </cell>
          <cell r="E2053" t="str">
            <v>451</v>
          </cell>
          <cell r="F2053">
            <v>0</v>
          </cell>
          <cell r="G2053">
            <v>7</v>
          </cell>
          <cell r="H2053" t="str">
            <v>2006-07-31</v>
          </cell>
        </row>
        <row r="2054">
          <cell r="A2054" t="str">
            <v>481000</v>
          </cell>
          <cell r="B2054" t="str">
            <v>1015</v>
          </cell>
          <cell r="C2054">
            <v>0</v>
          </cell>
          <cell r="D2054" t="str">
            <v>210</v>
          </cell>
          <cell r="E2054" t="str">
            <v>451</v>
          </cell>
          <cell r="F2054">
            <v>0</v>
          </cell>
          <cell r="G2054">
            <v>7</v>
          </cell>
          <cell r="H2054" t="str">
            <v>2006-07-31</v>
          </cell>
        </row>
        <row r="2055">
          <cell r="A2055" t="str">
            <v>481004</v>
          </cell>
          <cell r="B2055" t="str">
            <v>1015</v>
          </cell>
          <cell r="C2055">
            <v>-15651</v>
          </cell>
          <cell r="D2055" t="str">
            <v>202</v>
          </cell>
          <cell r="E2055" t="str">
            <v>451</v>
          </cell>
          <cell r="F2055">
            <v>-14228</v>
          </cell>
          <cell r="G2055">
            <v>7</v>
          </cell>
          <cell r="H2055" t="str">
            <v>2006-07-31</v>
          </cell>
        </row>
        <row r="2056">
          <cell r="A2056" t="str">
            <v>481004</v>
          </cell>
          <cell r="B2056" t="str">
            <v>1015</v>
          </cell>
          <cell r="C2056">
            <v>-109695</v>
          </cell>
          <cell r="D2056" t="str">
            <v>204</v>
          </cell>
          <cell r="E2056" t="str">
            <v>451</v>
          </cell>
          <cell r="F2056">
            <v>0</v>
          </cell>
          <cell r="G2056">
            <v>7</v>
          </cell>
          <cell r="H2056" t="str">
            <v>2006-07-31</v>
          </cell>
        </row>
        <row r="2057">
          <cell r="A2057" t="str">
            <v>481004</v>
          </cell>
          <cell r="B2057" t="str">
            <v>1015</v>
          </cell>
          <cell r="C2057">
            <v>0</v>
          </cell>
          <cell r="D2057" t="str">
            <v>210</v>
          </cell>
          <cell r="E2057" t="str">
            <v>451</v>
          </cell>
          <cell r="F2057">
            <v>0</v>
          </cell>
          <cell r="G2057">
            <v>7</v>
          </cell>
          <cell r="H2057" t="str">
            <v>2006-07-31</v>
          </cell>
        </row>
        <row r="2058">
          <cell r="A2058" t="str">
            <v>480000</v>
          </cell>
          <cell r="B2058" t="str">
            <v>1015</v>
          </cell>
          <cell r="C2058">
            <v>-268183.13</v>
          </cell>
          <cell r="D2058" t="str">
            <v>202</v>
          </cell>
          <cell r="E2058" t="str">
            <v>453</v>
          </cell>
          <cell r="F2058">
            <v>-43968.97</v>
          </cell>
          <cell r="G2058">
            <v>7</v>
          </cell>
          <cell r="H2058" t="str">
            <v>2006-07-31</v>
          </cell>
        </row>
        <row r="2059">
          <cell r="A2059" t="str">
            <v>480000</v>
          </cell>
          <cell r="B2059" t="str">
            <v>1015</v>
          </cell>
          <cell r="C2059">
            <v>-317109.73</v>
          </cell>
          <cell r="D2059" t="str">
            <v>204</v>
          </cell>
          <cell r="E2059" t="str">
            <v>453</v>
          </cell>
          <cell r="F2059">
            <v>0</v>
          </cell>
          <cell r="G2059">
            <v>7</v>
          </cell>
          <cell r="H2059" t="str">
            <v>2006-07-31</v>
          </cell>
        </row>
        <row r="2060">
          <cell r="A2060" t="str">
            <v>480000</v>
          </cell>
          <cell r="B2060" t="str">
            <v>1015</v>
          </cell>
          <cell r="C2060">
            <v>-20604.52</v>
          </cell>
          <cell r="D2060" t="str">
            <v>205</v>
          </cell>
          <cell r="E2060" t="str">
            <v>453</v>
          </cell>
          <cell r="F2060">
            <v>0</v>
          </cell>
          <cell r="G2060">
            <v>7</v>
          </cell>
          <cell r="H2060" t="str">
            <v>2006-07-31</v>
          </cell>
        </row>
        <row r="2061">
          <cell r="A2061" t="str">
            <v>480001</v>
          </cell>
          <cell r="B2061" t="str">
            <v>1015</v>
          </cell>
          <cell r="C2061">
            <v>16477.400000000001</v>
          </cell>
          <cell r="D2061" t="str">
            <v>202</v>
          </cell>
          <cell r="E2061" t="str">
            <v>453</v>
          </cell>
          <cell r="F2061">
            <v>11996.13</v>
          </cell>
          <cell r="G2061">
            <v>7</v>
          </cell>
          <cell r="H2061" t="str">
            <v>2006-07-31</v>
          </cell>
        </row>
        <row r="2062">
          <cell r="A2062" t="str">
            <v>480001</v>
          </cell>
          <cell r="B2062" t="str">
            <v>1015</v>
          </cell>
          <cell r="C2062">
            <v>86849.47</v>
          </cell>
          <cell r="D2062" t="str">
            <v>204</v>
          </cell>
          <cell r="E2062" t="str">
            <v>453</v>
          </cell>
          <cell r="F2062">
            <v>0</v>
          </cell>
          <cell r="G2062">
            <v>7</v>
          </cell>
          <cell r="H2062" t="str">
            <v>2006-07-31</v>
          </cell>
        </row>
        <row r="2063">
          <cell r="A2063" t="str">
            <v>480001</v>
          </cell>
          <cell r="B2063" t="str">
            <v>1015</v>
          </cell>
          <cell r="C2063">
            <v>11176.49</v>
          </cell>
          <cell r="D2063" t="str">
            <v>205</v>
          </cell>
          <cell r="E2063" t="str">
            <v>453</v>
          </cell>
          <cell r="F2063">
            <v>0</v>
          </cell>
          <cell r="G2063">
            <v>7</v>
          </cell>
          <cell r="H2063" t="str">
            <v>2006-07-31</v>
          </cell>
        </row>
        <row r="2064">
          <cell r="A2064" t="str">
            <v>480001</v>
          </cell>
          <cell r="B2064" t="str">
            <v>1015</v>
          </cell>
          <cell r="C2064">
            <v>0</v>
          </cell>
          <cell r="D2064" t="str">
            <v>210</v>
          </cell>
          <cell r="E2064" t="str">
            <v>453</v>
          </cell>
          <cell r="F2064">
            <v>0</v>
          </cell>
          <cell r="G2064">
            <v>7</v>
          </cell>
          <cell r="H2064" t="str">
            <v>2006-07-31</v>
          </cell>
        </row>
        <row r="2065">
          <cell r="A2065" t="str">
            <v>481004</v>
          </cell>
          <cell r="B2065" t="str">
            <v>1015</v>
          </cell>
          <cell r="C2065">
            <v>-56254.27</v>
          </cell>
          <cell r="D2065" t="str">
            <v>202</v>
          </cell>
          <cell r="E2065" t="str">
            <v>453</v>
          </cell>
          <cell r="F2065">
            <v>-19322.16</v>
          </cell>
          <cell r="G2065">
            <v>7</v>
          </cell>
          <cell r="H2065" t="str">
            <v>2006-07-31</v>
          </cell>
        </row>
        <row r="2066">
          <cell r="A2066" t="str">
            <v>481004</v>
          </cell>
          <cell r="B2066" t="str">
            <v>1015</v>
          </cell>
          <cell r="C2066">
            <v>-139278.74</v>
          </cell>
          <cell r="D2066" t="str">
            <v>204</v>
          </cell>
          <cell r="E2066" t="str">
            <v>453</v>
          </cell>
          <cell r="F2066">
            <v>0</v>
          </cell>
          <cell r="G2066">
            <v>7</v>
          </cell>
          <cell r="H2066" t="str">
            <v>2006-07-31</v>
          </cell>
        </row>
        <row r="2067">
          <cell r="A2067" t="str">
            <v>481004</v>
          </cell>
          <cell r="B2067" t="str">
            <v>1015</v>
          </cell>
          <cell r="C2067">
            <v>-5955.97</v>
          </cell>
          <cell r="D2067" t="str">
            <v>205</v>
          </cell>
          <cell r="E2067" t="str">
            <v>453</v>
          </cell>
          <cell r="F2067">
            <v>0</v>
          </cell>
          <cell r="G2067">
            <v>7</v>
          </cell>
          <cell r="H2067" t="str">
            <v>2006-07-31</v>
          </cell>
        </row>
        <row r="2068">
          <cell r="A2068" t="str">
            <v>480000</v>
          </cell>
          <cell r="B2068" t="str">
            <v>1015</v>
          </cell>
          <cell r="C2068">
            <v>-8894.7800000000007</v>
          </cell>
          <cell r="D2068" t="str">
            <v>202</v>
          </cell>
          <cell r="E2068" t="str">
            <v>455</v>
          </cell>
          <cell r="F2068">
            <v>-1507.22</v>
          </cell>
          <cell r="G2068">
            <v>7</v>
          </cell>
          <cell r="H2068" t="str">
            <v>2006-07-31</v>
          </cell>
        </row>
        <row r="2069">
          <cell r="A2069" t="str">
            <v>480000</v>
          </cell>
          <cell r="B2069" t="str">
            <v>1015</v>
          </cell>
          <cell r="C2069">
            <v>-10888.61</v>
          </cell>
          <cell r="D2069" t="str">
            <v>204</v>
          </cell>
          <cell r="E2069" t="str">
            <v>455</v>
          </cell>
          <cell r="F2069">
            <v>0</v>
          </cell>
          <cell r="G2069">
            <v>7</v>
          </cell>
          <cell r="H2069" t="str">
            <v>2006-07-31</v>
          </cell>
        </row>
        <row r="2070">
          <cell r="A2070" t="str">
            <v>480000</v>
          </cell>
          <cell r="B2070" t="str">
            <v>1015</v>
          </cell>
          <cell r="C2070">
            <v>-1112.42</v>
          </cell>
          <cell r="D2070" t="str">
            <v>205</v>
          </cell>
          <cell r="E2070" t="str">
            <v>455</v>
          </cell>
          <cell r="F2070">
            <v>0</v>
          </cell>
          <cell r="G2070">
            <v>7</v>
          </cell>
          <cell r="H2070" t="str">
            <v>2006-07-31</v>
          </cell>
        </row>
        <row r="2071">
          <cell r="A2071" t="str">
            <v>480001</v>
          </cell>
          <cell r="B2071" t="str">
            <v>1015</v>
          </cell>
          <cell r="C2071">
            <v>1907.85</v>
          </cell>
          <cell r="D2071" t="str">
            <v>202</v>
          </cell>
          <cell r="E2071" t="str">
            <v>455</v>
          </cell>
          <cell r="F2071">
            <v>574.08000000000004</v>
          </cell>
          <cell r="G2071">
            <v>7</v>
          </cell>
          <cell r="H2071" t="str">
            <v>2006-07-31</v>
          </cell>
        </row>
        <row r="2072">
          <cell r="A2072" t="str">
            <v>480001</v>
          </cell>
          <cell r="B2072" t="str">
            <v>1015</v>
          </cell>
          <cell r="C2072">
            <v>4170.83</v>
          </cell>
          <cell r="D2072" t="str">
            <v>204</v>
          </cell>
          <cell r="E2072" t="str">
            <v>455</v>
          </cell>
          <cell r="F2072">
            <v>0</v>
          </cell>
          <cell r="G2072">
            <v>7</v>
          </cell>
          <cell r="H2072" t="str">
            <v>2006-07-31</v>
          </cell>
        </row>
        <row r="2073">
          <cell r="A2073" t="str">
            <v>480001</v>
          </cell>
          <cell r="B2073" t="str">
            <v>1015</v>
          </cell>
          <cell r="C2073">
            <v>1507.65</v>
          </cell>
          <cell r="D2073" t="str">
            <v>205</v>
          </cell>
          <cell r="E2073" t="str">
            <v>455</v>
          </cell>
          <cell r="F2073">
            <v>0</v>
          </cell>
          <cell r="G2073">
            <v>7</v>
          </cell>
          <cell r="H2073" t="str">
            <v>2006-07-31</v>
          </cell>
        </row>
        <row r="2074">
          <cell r="A2074" t="str">
            <v>480001</v>
          </cell>
          <cell r="B2074" t="str">
            <v>1015</v>
          </cell>
          <cell r="C2074">
            <v>0</v>
          </cell>
          <cell r="D2074" t="str">
            <v>210</v>
          </cell>
          <cell r="E2074" t="str">
            <v>455</v>
          </cell>
          <cell r="F2074">
            <v>0</v>
          </cell>
          <cell r="G2074">
            <v>7</v>
          </cell>
          <cell r="H2074" t="str">
            <v>2006-07-31</v>
          </cell>
        </row>
        <row r="2075">
          <cell r="A2075" t="str">
            <v>481004</v>
          </cell>
          <cell r="B2075" t="str">
            <v>1015</v>
          </cell>
          <cell r="C2075">
            <v>-3543.07</v>
          </cell>
          <cell r="D2075" t="str">
            <v>202</v>
          </cell>
          <cell r="E2075" t="str">
            <v>455</v>
          </cell>
          <cell r="F2075">
            <v>-1094.8599999999999</v>
          </cell>
          <cell r="G2075">
            <v>7</v>
          </cell>
          <cell r="H2075" t="str">
            <v>2006-07-31</v>
          </cell>
        </row>
        <row r="2076">
          <cell r="A2076" t="str">
            <v>481004</v>
          </cell>
          <cell r="B2076" t="str">
            <v>1015</v>
          </cell>
          <cell r="C2076">
            <v>-7892.22</v>
          </cell>
          <cell r="D2076" t="str">
            <v>204</v>
          </cell>
          <cell r="E2076" t="str">
            <v>455</v>
          </cell>
          <cell r="F2076">
            <v>0</v>
          </cell>
          <cell r="G2076">
            <v>7</v>
          </cell>
          <cell r="H2076" t="str">
            <v>2006-07-31</v>
          </cell>
        </row>
        <row r="2077">
          <cell r="A2077" t="str">
            <v>481004</v>
          </cell>
          <cell r="B2077" t="str">
            <v>1015</v>
          </cell>
          <cell r="C2077">
            <v>-395.23</v>
          </cell>
          <cell r="D2077" t="str">
            <v>205</v>
          </cell>
          <cell r="E2077" t="str">
            <v>455</v>
          </cell>
          <cell r="F2077">
            <v>0</v>
          </cell>
          <cell r="G2077">
            <v>7</v>
          </cell>
          <cell r="H2077" t="str">
            <v>2006-07-31</v>
          </cell>
        </row>
        <row r="2078">
          <cell r="A2078" t="str">
            <v>481002</v>
          </cell>
          <cell r="B2078" t="str">
            <v>1015</v>
          </cell>
          <cell r="C2078">
            <v>0</v>
          </cell>
          <cell r="D2078" t="str">
            <v>202</v>
          </cell>
          <cell r="E2078" t="str">
            <v>456</v>
          </cell>
          <cell r="F2078">
            <v>0</v>
          </cell>
          <cell r="G2078">
            <v>7</v>
          </cell>
          <cell r="H2078" t="str">
            <v>2006-07-31</v>
          </cell>
        </row>
        <row r="2079">
          <cell r="A2079" t="str">
            <v>481002</v>
          </cell>
          <cell r="B2079" t="str">
            <v>1015</v>
          </cell>
          <cell r="C2079">
            <v>0</v>
          </cell>
          <cell r="D2079" t="str">
            <v>203</v>
          </cell>
          <cell r="E2079" t="str">
            <v>456</v>
          </cell>
          <cell r="F2079">
            <v>0</v>
          </cell>
          <cell r="G2079">
            <v>7</v>
          </cell>
          <cell r="H2079" t="str">
            <v>2006-07-31</v>
          </cell>
        </row>
        <row r="2080">
          <cell r="A2080" t="str">
            <v>481002</v>
          </cell>
          <cell r="B2080" t="str">
            <v>1015</v>
          </cell>
          <cell r="C2080">
            <v>0</v>
          </cell>
          <cell r="D2080" t="str">
            <v>204</v>
          </cell>
          <cell r="E2080" t="str">
            <v>456</v>
          </cell>
          <cell r="F2080">
            <v>0</v>
          </cell>
          <cell r="G2080">
            <v>7</v>
          </cell>
          <cell r="H2080" t="str">
            <v>2006-07-31</v>
          </cell>
        </row>
        <row r="2081">
          <cell r="A2081" t="str">
            <v>481002</v>
          </cell>
          <cell r="B2081" t="str">
            <v>1015</v>
          </cell>
          <cell r="C2081">
            <v>0</v>
          </cell>
          <cell r="D2081" t="str">
            <v>210</v>
          </cell>
          <cell r="E2081" t="str">
            <v>456</v>
          </cell>
          <cell r="F2081">
            <v>0</v>
          </cell>
          <cell r="G2081">
            <v>7</v>
          </cell>
          <cell r="H2081" t="str">
            <v>2006-07-31</v>
          </cell>
        </row>
        <row r="2082">
          <cell r="A2082" t="str">
            <v>481002</v>
          </cell>
          <cell r="B2082" t="str">
            <v>1015</v>
          </cell>
          <cell r="C2082">
            <v>-356.75</v>
          </cell>
          <cell r="D2082" t="str">
            <v>202</v>
          </cell>
          <cell r="E2082" t="str">
            <v>457</v>
          </cell>
          <cell r="F2082">
            <v>-2117</v>
          </cell>
          <cell r="G2082">
            <v>7</v>
          </cell>
          <cell r="H2082" t="str">
            <v>2006-07-31</v>
          </cell>
        </row>
        <row r="2083">
          <cell r="A2083" t="str">
            <v>481002</v>
          </cell>
          <cell r="B2083" t="str">
            <v>1015</v>
          </cell>
          <cell r="C2083">
            <v>-387.14</v>
          </cell>
          <cell r="D2083" t="str">
            <v>203</v>
          </cell>
          <cell r="E2083" t="str">
            <v>457</v>
          </cell>
          <cell r="F2083">
            <v>0</v>
          </cell>
          <cell r="G2083">
            <v>7</v>
          </cell>
          <cell r="H2083" t="str">
            <v>2006-07-31</v>
          </cell>
        </row>
        <row r="2084">
          <cell r="A2084" t="str">
            <v>481002</v>
          </cell>
          <cell r="B2084" t="str">
            <v>1015</v>
          </cell>
          <cell r="C2084">
            <v>-10799.6</v>
          </cell>
          <cell r="D2084" t="str">
            <v>204</v>
          </cell>
          <cell r="E2084" t="str">
            <v>457</v>
          </cell>
          <cell r="F2084">
            <v>0</v>
          </cell>
          <cell r="G2084">
            <v>7</v>
          </cell>
          <cell r="H2084" t="str">
            <v>2006-07-31</v>
          </cell>
        </row>
        <row r="2085">
          <cell r="A2085" t="str">
            <v>481005</v>
          </cell>
          <cell r="B2085" t="str">
            <v>1015</v>
          </cell>
          <cell r="C2085">
            <v>-1240</v>
          </cell>
          <cell r="D2085" t="str">
            <v>202</v>
          </cell>
          <cell r="E2085" t="str">
            <v>457</v>
          </cell>
          <cell r="F2085">
            <v>-5821</v>
          </cell>
          <cell r="G2085">
            <v>7</v>
          </cell>
          <cell r="H2085" t="str">
            <v>2006-07-31</v>
          </cell>
        </row>
        <row r="2086">
          <cell r="A2086" t="str">
            <v>481005</v>
          </cell>
          <cell r="B2086" t="str">
            <v>1015</v>
          </cell>
          <cell r="C2086">
            <v>-1064</v>
          </cell>
          <cell r="D2086" t="str">
            <v>203</v>
          </cell>
          <cell r="E2086" t="str">
            <v>457</v>
          </cell>
          <cell r="F2086">
            <v>0</v>
          </cell>
          <cell r="G2086">
            <v>7</v>
          </cell>
          <cell r="H2086" t="str">
            <v>2006-07-31</v>
          </cell>
        </row>
        <row r="2087">
          <cell r="A2087" t="str">
            <v>481005</v>
          </cell>
          <cell r="B2087" t="str">
            <v>1015</v>
          </cell>
          <cell r="C2087">
            <v>-27950</v>
          </cell>
          <cell r="D2087" t="str">
            <v>204</v>
          </cell>
          <cell r="E2087" t="str">
            <v>457</v>
          </cell>
          <cell r="F2087">
            <v>0</v>
          </cell>
          <cell r="G2087">
            <v>7</v>
          </cell>
          <cell r="H2087" t="str">
            <v>2006-07-31</v>
          </cell>
        </row>
        <row r="2088">
          <cell r="A2088" t="str">
            <v>489300</v>
          </cell>
          <cell r="B2088" t="str">
            <v>1015</v>
          </cell>
          <cell r="C2088">
            <v>-2461.04</v>
          </cell>
          <cell r="D2088" t="str">
            <v>250</v>
          </cell>
          <cell r="E2088" t="str">
            <v>458</v>
          </cell>
          <cell r="F2088">
            <v>-15287</v>
          </cell>
          <cell r="G2088">
            <v>7</v>
          </cell>
          <cell r="H2088" t="str">
            <v>2006-07-31</v>
          </cell>
        </row>
        <row r="2089">
          <cell r="A2089" t="str">
            <v>489304</v>
          </cell>
          <cell r="B2089" t="str">
            <v>1015</v>
          </cell>
          <cell r="C2089">
            <v>-438.5</v>
          </cell>
          <cell r="D2089" t="str">
            <v>250</v>
          </cell>
          <cell r="E2089" t="str">
            <v>458</v>
          </cell>
          <cell r="F2089">
            <v>-1125</v>
          </cell>
          <cell r="G2089">
            <v>7</v>
          </cell>
          <cell r="H2089" t="str">
            <v>2006-07-31</v>
          </cell>
        </row>
        <row r="2090">
          <cell r="A2090" t="str">
            <v>489300</v>
          </cell>
          <cell r="B2090" t="str">
            <v>1015</v>
          </cell>
          <cell r="C2090">
            <v>-1393.95</v>
          </cell>
          <cell r="D2090" t="str">
            <v>250</v>
          </cell>
          <cell r="E2090" t="str">
            <v>459</v>
          </cell>
          <cell r="F2090">
            <v>-2126</v>
          </cell>
          <cell r="G2090">
            <v>7</v>
          </cell>
          <cell r="H2090" t="str">
            <v>2006-07-31</v>
          </cell>
        </row>
        <row r="2091">
          <cell r="A2091" t="str">
            <v>481003</v>
          </cell>
          <cell r="B2091" t="str">
            <v>1015</v>
          </cell>
          <cell r="C2091">
            <v>-116916.72</v>
          </cell>
          <cell r="D2091" t="str">
            <v>200</v>
          </cell>
          <cell r="F2091">
            <v>-11884.44</v>
          </cell>
          <cell r="G2091">
            <v>7</v>
          </cell>
          <cell r="H2091" t="str">
            <v>2006-07-31</v>
          </cell>
        </row>
        <row r="2092">
          <cell r="A2092" t="str">
            <v>481000</v>
          </cell>
          <cell r="B2092" t="str">
            <v>1015</v>
          </cell>
          <cell r="C2092">
            <v>-15464.44</v>
          </cell>
          <cell r="D2092" t="str">
            <v>202</v>
          </cell>
          <cell r="E2092" t="str">
            <v>402</v>
          </cell>
          <cell r="F2092">
            <v>-37009</v>
          </cell>
          <cell r="G2092">
            <v>8</v>
          </cell>
          <cell r="H2092" t="str">
            <v>2006-08-31</v>
          </cell>
        </row>
        <row r="2093">
          <cell r="A2093" t="str">
            <v>481000</v>
          </cell>
          <cell r="B2093" t="str">
            <v>1015</v>
          </cell>
          <cell r="C2093">
            <v>-18414.560000000001</v>
          </cell>
          <cell r="D2093" t="str">
            <v>203</v>
          </cell>
          <cell r="E2093" t="str">
            <v>402</v>
          </cell>
          <cell r="F2093">
            <v>0</v>
          </cell>
          <cell r="G2093">
            <v>8</v>
          </cell>
          <cell r="H2093" t="str">
            <v>2006-08-31</v>
          </cell>
        </row>
        <row r="2094">
          <cell r="A2094" t="str">
            <v>481000</v>
          </cell>
          <cell r="B2094" t="str">
            <v>1015</v>
          </cell>
          <cell r="C2094">
            <v>-240348.66</v>
          </cell>
          <cell r="D2094" t="str">
            <v>204</v>
          </cell>
          <cell r="E2094" t="str">
            <v>402</v>
          </cell>
          <cell r="F2094">
            <v>0</v>
          </cell>
          <cell r="G2094">
            <v>8</v>
          </cell>
          <cell r="H2094" t="str">
            <v>2006-08-31</v>
          </cell>
        </row>
        <row r="2095">
          <cell r="A2095" t="str">
            <v>481000</v>
          </cell>
          <cell r="B2095" t="str">
            <v>1015</v>
          </cell>
          <cell r="C2095">
            <v>0</v>
          </cell>
          <cell r="D2095" t="str">
            <v>210</v>
          </cell>
          <cell r="E2095" t="str">
            <v>402</v>
          </cell>
          <cell r="F2095">
            <v>0</v>
          </cell>
          <cell r="G2095">
            <v>8</v>
          </cell>
          <cell r="H2095" t="str">
            <v>2006-08-31</v>
          </cell>
        </row>
        <row r="2096">
          <cell r="A2096" t="str">
            <v>481004</v>
          </cell>
          <cell r="B2096" t="str">
            <v>1015</v>
          </cell>
          <cell r="C2096">
            <v>-221462.01</v>
          </cell>
          <cell r="D2096" t="str">
            <v>202</v>
          </cell>
          <cell r="E2096" t="str">
            <v>402</v>
          </cell>
          <cell r="F2096">
            <v>-401695</v>
          </cell>
          <cell r="G2096">
            <v>8</v>
          </cell>
          <cell r="H2096" t="str">
            <v>2006-08-31</v>
          </cell>
        </row>
        <row r="2097">
          <cell r="A2097" t="str">
            <v>481004</v>
          </cell>
          <cell r="B2097" t="str">
            <v>1015</v>
          </cell>
          <cell r="C2097">
            <v>-199871.97</v>
          </cell>
          <cell r="D2097" t="str">
            <v>203</v>
          </cell>
          <cell r="E2097" t="str">
            <v>402</v>
          </cell>
          <cell r="F2097">
            <v>0</v>
          </cell>
          <cell r="G2097">
            <v>8</v>
          </cell>
          <cell r="H2097" t="str">
            <v>2006-08-31</v>
          </cell>
        </row>
        <row r="2098">
          <cell r="A2098" t="str">
            <v>481004</v>
          </cell>
          <cell r="B2098" t="str">
            <v>1015</v>
          </cell>
          <cell r="C2098">
            <v>-2608742.59</v>
          </cell>
          <cell r="D2098" t="str">
            <v>204</v>
          </cell>
          <cell r="E2098" t="str">
            <v>402</v>
          </cell>
          <cell r="F2098">
            <v>0</v>
          </cell>
          <cell r="G2098">
            <v>8</v>
          </cell>
          <cell r="H2098" t="str">
            <v>2006-08-31</v>
          </cell>
        </row>
        <row r="2099">
          <cell r="A2099" t="str">
            <v>481004</v>
          </cell>
          <cell r="B2099" t="str">
            <v>1015</v>
          </cell>
          <cell r="C2099">
            <v>0</v>
          </cell>
          <cell r="D2099" t="str">
            <v>210</v>
          </cell>
          <cell r="E2099" t="str">
            <v>402</v>
          </cell>
          <cell r="F2099">
            <v>0</v>
          </cell>
          <cell r="G2099">
            <v>8</v>
          </cell>
          <cell r="H2099" t="str">
            <v>2006-08-31</v>
          </cell>
        </row>
        <row r="2100">
          <cell r="A2100" t="str">
            <v>481000</v>
          </cell>
          <cell r="B2100" t="str">
            <v>1015</v>
          </cell>
          <cell r="C2100">
            <v>-7071.01</v>
          </cell>
          <cell r="D2100" t="str">
            <v>202</v>
          </cell>
          <cell r="E2100" t="str">
            <v>403</v>
          </cell>
          <cell r="F2100">
            <v>0</v>
          </cell>
          <cell r="G2100">
            <v>8</v>
          </cell>
          <cell r="H2100" t="str">
            <v>2006-08-31</v>
          </cell>
        </row>
        <row r="2101">
          <cell r="A2101" t="str">
            <v>481000</v>
          </cell>
          <cell r="B2101" t="str">
            <v>1015</v>
          </cell>
          <cell r="C2101">
            <v>-1636.48</v>
          </cell>
          <cell r="D2101" t="str">
            <v>203</v>
          </cell>
          <cell r="E2101" t="str">
            <v>403</v>
          </cell>
          <cell r="F2101">
            <v>0</v>
          </cell>
          <cell r="G2101">
            <v>8</v>
          </cell>
          <cell r="H2101" t="str">
            <v>2006-08-31</v>
          </cell>
        </row>
        <row r="2102">
          <cell r="A2102" t="str">
            <v>481000</v>
          </cell>
          <cell r="B2102" t="str">
            <v>1015</v>
          </cell>
          <cell r="C2102">
            <v>-2974.7</v>
          </cell>
          <cell r="D2102" t="str">
            <v>204</v>
          </cell>
          <cell r="E2102" t="str">
            <v>403</v>
          </cell>
          <cell r="F2102">
            <v>0</v>
          </cell>
          <cell r="G2102">
            <v>8</v>
          </cell>
          <cell r="H2102" t="str">
            <v>2006-08-31</v>
          </cell>
        </row>
        <row r="2103">
          <cell r="A2103" t="str">
            <v>481000</v>
          </cell>
          <cell r="B2103" t="str">
            <v>1015</v>
          </cell>
          <cell r="C2103">
            <v>-9742.31</v>
          </cell>
          <cell r="D2103" t="str">
            <v>202</v>
          </cell>
          <cell r="E2103" t="str">
            <v>404</v>
          </cell>
          <cell r="F2103">
            <v>-31000</v>
          </cell>
          <cell r="G2103">
            <v>8</v>
          </cell>
          <cell r="H2103" t="str">
            <v>2006-08-31</v>
          </cell>
        </row>
        <row r="2104">
          <cell r="A2104" t="str">
            <v>481000</v>
          </cell>
          <cell r="B2104" t="str">
            <v>1015</v>
          </cell>
          <cell r="C2104">
            <v>-22384.17</v>
          </cell>
          <cell r="D2104" t="str">
            <v>203</v>
          </cell>
          <cell r="E2104" t="str">
            <v>404</v>
          </cell>
          <cell r="F2104">
            <v>0</v>
          </cell>
          <cell r="G2104">
            <v>8</v>
          </cell>
          <cell r="H2104" t="str">
            <v>2006-08-31</v>
          </cell>
        </row>
        <row r="2105">
          <cell r="A2105" t="str">
            <v>481000</v>
          </cell>
          <cell r="B2105" t="str">
            <v>1015</v>
          </cell>
          <cell r="C2105">
            <v>-201324.23</v>
          </cell>
          <cell r="D2105" t="str">
            <v>204</v>
          </cell>
          <cell r="E2105" t="str">
            <v>404</v>
          </cell>
          <cell r="F2105">
            <v>0</v>
          </cell>
          <cell r="G2105">
            <v>8</v>
          </cell>
          <cell r="H2105" t="str">
            <v>2006-08-31</v>
          </cell>
        </row>
        <row r="2106">
          <cell r="A2106" t="str">
            <v>481004</v>
          </cell>
          <cell r="B2106" t="str">
            <v>1015</v>
          </cell>
          <cell r="C2106">
            <v>0</v>
          </cell>
          <cell r="D2106" t="str">
            <v>202</v>
          </cell>
          <cell r="E2106" t="str">
            <v>404</v>
          </cell>
          <cell r="F2106">
            <v>0</v>
          </cell>
          <cell r="G2106">
            <v>8</v>
          </cell>
          <cell r="H2106" t="str">
            <v>2006-08-31</v>
          </cell>
        </row>
        <row r="2107">
          <cell r="A2107" t="str">
            <v>481004</v>
          </cell>
          <cell r="B2107" t="str">
            <v>1015</v>
          </cell>
          <cell r="C2107">
            <v>0</v>
          </cell>
          <cell r="D2107" t="str">
            <v>203</v>
          </cell>
          <cell r="E2107" t="str">
            <v>404</v>
          </cell>
          <cell r="F2107">
            <v>0</v>
          </cell>
          <cell r="G2107">
            <v>8</v>
          </cell>
          <cell r="H2107" t="str">
            <v>2006-08-31</v>
          </cell>
        </row>
        <row r="2108">
          <cell r="A2108" t="str">
            <v>481004</v>
          </cell>
          <cell r="B2108" t="str">
            <v>1015</v>
          </cell>
          <cell r="C2108">
            <v>0</v>
          </cell>
          <cell r="D2108" t="str">
            <v>204</v>
          </cell>
          <cell r="E2108" t="str">
            <v>404</v>
          </cell>
          <cell r="F2108">
            <v>0</v>
          </cell>
          <cell r="G2108">
            <v>8</v>
          </cell>
          <cell r="H2108" t="str">
            <v>2006-08-31</v>
          </cell>
        </row>
        <row r="2109">
          <cell r="A2109" t="str">
            <v>481004</v>
          </cell>
          <cell r="B2109" t="str">
            <v>1015</v>
          </cell>
          <cell r="C2109">
            <v>0</v>
          </cell>
          <cell r="D2109" t="str">
            <v>210</v>
          </cell>
          <cell r="E2109" t="str">
            <v>404</v>
          </cell>
          <cell r="F2109">
            <v>0</v>
          </cell>
          <cell r="G2109">
            <v>8</v>
          </cell>
          <cell r="H2109" t="str">
            <v>2006-08-31</v>
          </cell>
        </row>
        <row r="2110">
          <cell r="A2110" t="str">
            <v>489300</v>
          </cell>
          <cell r="B2110" t="str">
            <v>1015</v>
          </cell>
          <cell r="C2110">
            <v>-58054.46</v>
          </cell>
          <cell r="D2110" t="str">
            <v>250</v>
          </cell>
          <cell r="E2110" t="str">
            <v>405</v>
          </cell>
          <cell r="F2110">
            <v>-314539</v>
          </cell>
          <cell r="G2110">
            <v>8</v>
          </cell>
          <cell r="H2110" t="str">
            <v>2006-08-31</v>
          </cell>
        </row>
        <row r="2111">
          <cell r="A2111" t="str">
            <v>489304</v>
          </cell>
          <cell r="B2111" t="str">
            <v>1015</v>
          </cell>
          <cell r="C2111">
            <v>-81797.13</v>
          </cell>
          <cell r="D2111" t="str">
            <v>250</v>
          </cell>
          <cell r="E2111" t="str">
            <v>405</v>
          </cell>
          <cell r="F2111">
            <v>-771063</v>
          </cell>
          <cell r="G2111">
            <v>8</v>
          </cell>
          <cell r="H2111" t="str">
            <v>2006-08-31</v>
          </cell>
        </row>
        <row r="2112">
          <cell r="A2112" t="str">
            <v>489300</v>
          </cell>
          <cell r="B2112" t="str">
            <v>1015</v>
          </cell>
          <cell r="C2112">
            <v>-108100.07</v>
          </cell>
          <cell r="D2112" t="str">
            <v>250</v>
          </cell>
          <cell r="E2112" t="str">
            <v>406</v>
          </cell>
          <cell r="F2112">
            <v>-510251</v>
          </cell>
          <cell r="G2112">
            <v>8</v>
          </cell>
          <cell r="H2112" t="str">
            <v>2006-08-31</v>
          </cell>
        </row>
        <row r="2113">
          <cell r="A2113" t="str">
            <v>489304</v>
          </cell>
          <cell r="B2113" t="str">
            <v>1015</v>
          </cell>
          <cell r="C2113">
            <v>-26667.62</v>
          </cell>
          <cell r="D2113" t="str">
            <v>250</v>
          </cell>
          <cell r="E2113" t="str">
            <v>406</v>
          </cell>
          <cell r="F2113">
            <v>-134868</v>
          </cell>
          <cell r="G2113">
            <v>8</v>
          </cell>
          <cell r="H2113" t="str">
            <v>2006-08-31</v>
          </cell>
        </row>
        <row r="2114">
          <cell r="A2114" t="str">
            <v>480000</v>
          </cell>
          <cell r="B2114" t="str">
            <v>1015</v>
          </cell>
          <cell r="C2114">
            <v>-6368898.2300000004</v>
          </cell>
          <cell r="D2114" t="str">
            <v>202</v>
          </cell>
          <cell r="E2114" t="str">
            <v>407</v>
          </cell>
          <cell r="F2114">
            <v>-1498832.36</v>
          </cell>
          <cell r="G2114">
            <v>8</v>
          </cell>
          <cell r="H2114" t="str">
            <v>2006-08-31</v>
          </cell>
        </row>
        <row r="2115">
          <cell r="A2115" t="str">
            <v>480000</v>
          </cell>
          <cell r="B2115" t="str">
            <v>1015</v>
          </cell>
          <cell r="C2115">
            <v>-749335.28</v>
          </cell>
          <cell r="D2115" t="str">
            <v>203</v>
          </cell>
          <cell r="E2115" t="str">
            <v>407</v>
          </cell>
          <cell r="F2115">
            <v>0</v>
          </cell>
          <cell r="G2115">
            <v>8</v>
          </cell>
          <cell r="H2115" t="str">
            <v>2006-08-31</v>
          </cell>
        </row>
        <row r="2116">
          <cell r="A2116" t="str">
            <v>480000</v>
          </cell>
          <cell r="B2116" t="str">
            <v>1015</v>
          </cell>
          <cell r="C2116">
            <v>-9807754.8000000007</v>
          </cell>
          <cell r="D2116" t="str">
            <v>204</v>
          </cell>
          <cell r="E2116" t="str">
            <v>407</v>
          </cell>
          <cell r="F2116">
            <v>0</v>
          </cell>
          <cell r="G2116">
            <v>8</v>
          </cell>
          <cell r="H2116" t="str">
            <v>2006-08-31</v>
          </cell>
        </row>
        <row r="2117">
          <cell r="A2117" t="str">
            <v>480000</v>
          </cell>
          <cell r="B2117" t="str">
            <v>1015</v>
          </cell>
          <cell r="C2117">
            <v>-7919.42</v>
          </cell>
          <cell r="D2117" t="str">
            <v>205</v>
          </cell>
          <cell r="E2117" t="str">
            <v>407</v>
          </cell>
          <cell r="F2117">
            <v>0</v>
          </cell>
          <cell r="G2117">
            <v>8</v>
          </cell>
          <cell r="H2117" t="str">
            <v>2006-08-31</v>
          </cell>
        </row>
        <row r="2118">
          <cell r="A2118" t="str">
            <v>480000</v>
          </cell>
          <cell r="B2118" t="str">
            <v>1015</v>
          </cell>
          <cell r="C2118">
            <v>34494.230000000003</v>
          </cell>
          <cell r="D2118" t="str">
            <v>210</v>
          </cell>
          <cell r="E2118" t="str">
            <v>407</v>
          </cell>
          <cell r="F2118">
            <v>4790.6000000000004</v>
          </cell>
          <cell r="G2118">
            <v>8</v>
          </cell>
          <cell r="H2118" t="str">
            <v>2006-08-31</v>
          </cell>
        </row>
        <row r="2119">
          <cell r="A2119" t="str">
            <v>480001</v>
          </cell>
          <cell r="B2119" t="str">
            <v>1015</v>
          </cell>
          <cell r="C2119">
            <v>240727.86</v>
          </cell>
          <cell r="D2119" t="str">
            <v>202</v>
          </cell>
          <cell r="E2119" t="str">
            <v>407</v>
          </cell>
          <cell r="F2119">
            <v>62956.5</v>
          </cell>
          <cell r="G2119">
            <v>8</v>
          </cell>
          <cell r="H2119" t="str">
            <v>2006-08-31</v>
          </cell>
        </row>
        <row r="2120">
          <cell r="A2120" t="str">
            <v>480001</v>
          </cell>
          <cell r="B2120" t="str">
            <v>1015</v>
          </cell>
          <cell r="C2120">
            <v>35442.81</v>
          </cell>
          <cell r="D2120" t="str">
            <v>203</v>
          </cell>
          <cell r="E2120" t="str">
            <v>407</v>
          </cell>
          <cell r="F2120">
            <v>0</v>
          </cell>
          <cell r="G2120">
            <v>8</v>
          </cell>
          <cell r="H2120" t="str">
            <v>2006-08-31</v>
          </cell>
        </row>
        <row r="2121">
          <cell r="A2121" t="str">
            <v>480001</v>
          </cell>
          <cell r="B2121" t="str">
            <v>1015</v>
          </cell>
          <cell r="C2121">
            <v>421950.94</v>
          </cell>
          <cell r="D2121" t="str">
            <v>204</v>
          </cell>
          <cell r="E2121" t="str">
            <v>407</v>
          </cell>
          <cell r="F2121">
            <v>0</v>
          </cell>
          <cell r="G2121">
            <v>8</v>
          </cell>
          <cell r="H2121" t="str">
            <v>2006-08-31</v>
          </cell>
        </row>
        <row r="2122">
          <cell r="A2122" t="str">
            <v>480001</v>
          </cell>
          <cell r="B2122" t="str">
            <v>1015</v>
          </cell>
          <cell r="C2122">
            <v>8798.7900000000009</v>
          </cell>
          <cell r="D2122" t="str">
            <v>205</v>
          </cell>
          <cell r="E2122" t="str">
            <v>407</v>
          </cell>
          <cell r="F2122">
            <v>0</v>
          </cell>
          <cell r="G2122">
            <v>8</v>
          </cell>
          <cell r="H2122" t="str">
            <v>2006-08-31</v>
          </cell>
        </row>
        <row r="2123">
          <cell r="A2123" t="str">
            <v>480001</v>
          </cell>
          <cell r="B2123" t="str">
            <v>1015</v>
          </cell>
          <cell r="C2123">
            <v>-38376.620000000003</v>
          </cell>
          <cell r="D2123" t="str">
            <v>210</v>
          </cell>
          <cell r="E2123" t="str">
            <v>407</v>
          </cell>
          <cell r="F2123">
            <v>-5332.3</v>
          </cell>
          <cell r="G2123">
            <v>8</v>
          </cell>
          <cell r="H2123" t="str">
            <v>2006-08-31</v>
          </cell>
        </row>
        <row r="2124">
          <cell r="A2124" t="str">
            <v>481000</v>
          </cell>
          <cell r="B2124" t="str">
            <v>1015</v>
          </cell>
          <cell r="C2124">
            <v>-1663.58</v>
          </cell>
          <cell r="D2124" t="str">
            <v>202</v>
          </cell>
          <cell r="E2124" t="str">
            <v>407</v>
          </cell>
          <cell r="F2124">
            <v>-1328.26</v>
          </cell>
          <cell r="G2124">
            <v>8</v>
          </cell>
          <cell r="H2124" t="str">
            <v>2006-08-31</v>
          </cell>
        </row>
        <row r="2125">
          <cell r="A2125" t="str">
            <v>481000</v>
          </cell>
          <cell r="B2125" t="str">
            <v>1015</v>
          </cell>
          <cell r="C2125">
            <v>-660.95</v>
          </cell>
          <cell r="D2125" t="str">
            <v>203</v>
          </cell>
          <cell r="E2125" t="str">
            <v>407</v>
          </cell>
          <cell r="F2125">
            <v>0</v>
          </cell>
          <cell r="G2125">
            <v>8</v>
          </cell>
          <cell r="H2125" t="str">
            <v>2006-08-31</v>
          </cell>
        </row>
        <row r="2126">
          <cell r="A2126" t="str">
            <v>481000</v>
          </cell>
          <cell r="B2126" t="str">
            <v>1015</v>
          </cell>
          <cell r="C2126">
            <v>-8682.2900000000009</v>
          </cell>
          <cell r="D2126" t="str">
            <v>204</v>
          </cell>
          <cell r="E2126" t="str">
            <v>407</v>
          </cell>
          <cell r="F2126">
            <v>0</v>
          </cell>
          <cell r="G2126">
            <v>8</v>
          </cell>
          <cell r="H2126" t="str">
            <v>2006-08-31</v>
          </cell>
        </row>
        <row r="2127">
          <cell r="A2127" t="str">
            <v>481000</v>
          </cell>
          <cell r="B2127" t="str">
            <v>1015</v>
          </cell>
          <cell r="C2127">
            <v>-8.33</v>
          </cell>
          <cell r="D2127" t="str">
            <v>205</v>
          </cell>
          <cell r="E2127" t="str">
            <v>407</v>
          </cell>
          <cell r="F2127">
            <v>0</v>
          </cell>
          <cell r="G2127">
            <v>8</v>
          </cell>
          <cell r="H2127" t="str">
            <v>2006-08-31</v>
          </cell>
        </row>
        <row r="2128">
          <cell r="A2128" t="str">
            <v>481004</v>
          </cell>
          <cell r="B2128" t="str">
            <v>1015</v>
          </cell>
          <cell r="C2128">
            <v>-1312825.05</v>
          </cell>
          <cell r="D2128" t="str">
            <v>202</v>
          </cell>
          <cell r="E2128" t="str">
            <v>407</v>
          </cell>
          <cell r="F2128">
            <v>-488185.88</v>
          </cell>
          <cell r="G2128">
            <v>8</v>
          </cell>
          <cell r="H2128" t="str">
            <v>2006-08-31</v>
          </cell>
        </row>
        <row r="2129">
          <cell r="A2129" t="str">
            <v>481004</v>
          </cell>
          <cell r="B2129" t="str">
            <v>1015</v>
          </cell>
          <cell r="C2129">
            <v>-243501.58</v>
          </cell>
          <cell r="D2129" t="str">
            <v>203</v>
          </cell>
          <cell r="E2129" t="str">
            <v>407</v>
          </cell>
          <cell r="F2129">
            <v>0</v>
          </cell>
          <cell r="G2129">
            <v>8</v>
          </cell>
          <cell r="H2129" t="str">
            <v>2006-08-31</v>
          </cell>
        </row>
        <row r="2130">
          <cell r="A2130" t="str">
            <v>481004</v>
          </cell>
          <cell r="B2130" t="str">
            <v>1015</v>
          </cell>
          <cell r="C2130">
            <v>-3190844.85</v>
          </cell>
          <cell r="D2130" t="str">
            <v>204</v>
          </cell>
          <cell r="E2130" t="str">
            <v>407</v>
          </cell>
          <cell r="F2130">
            <v>0</v>
          </cell>
          <cell r="G2130">
            <v>8</v>
          </cell>
          <cell r="H2130" t="str">
            <v>2006-08-31</v>
          </cell>
        </row>
        <row r="2131">
          <cell r="A2131" t="str">
            <v>481004</v>
          </cell>
          <cell r="B2131" t="str">
            <v>1015</v>
          </cell>
          <cell r="C2131">
            <v>-1357.04</v>
          </cell>
          <cell r="D2131" t="str">
            <v>205</v>
          </cell>
          <cell r="E2131" t="str">
            <v>407</v>
          </cell>
          <cell r="F2131">
            <v>0</v>
          </cell>
          <cell r="G2131">
            <v>8</v>
          </cell>
          <cell r="H2131" t="str">
            <v>2006-08-31</v>
          </cell>
        </row>
        <row r="2132">
          <cell r="A2132" t="str">
            <v>481004</v>
          </cell>
          <cell r="B2132" t="str">
            <v>1015</v>
          </cell>
          <cell r="C2132">
            <v>3882.39</v>
          </cell>
          <cell r="D2132" t="str">
            <v>210</v>
          </cell>
          <cell r="E2132" t="str">
            <v>407</v>
          </cell>
          <cell r="F2132">
            <v>541.70000000000005</v>
          </cell>
          <cell r="G2132">
            <v>8</v>
          </cell>
          <cell r="H2132" t="str">
            <v>2006-08-31</v>
          </cell>
        </row>
        <row r="2133">
          <cell r="A2133" t="str">
            <v>480000</v>
          </cell>
          <cell r="B2133" t="str">
            <v>1015</v>
          </cell>
          <cell r="C2133">
            <v>-40308.629999999997</v>
          </cell>
          <cell r="D2133" t="str">
            <v>202</v>
          </cell>
          <cell r="E2133" t="str">
            <v>408</v>
          </cell>
          <cell r="F2133">
            <v>-8511.9500000000007</v>
          </cell>
          <cell r="G2133">
            <v>8</v>
          </cell>
          <cell r="H2133" t="str">
            <v>2006-08-31</v>
          </cell>
        </row>
        <row r="2134">
          <cell r="A2134" t="str">
            <v>480000</v>
          </cell>
          <cell r="B2134" t="str">
            <v>1015</v>
          </cell>
          <cell r="C2134">
            <v>-4249.04</v>
          </cell>
          <cell r="D2134" t="str">
            <v>203</v>
          </cell>
          <cell r="E2134" t="str">
            <v>408</v>
          </cell>
          <cell r="F2134">
            <v>0</v>
          </cell>
          <cell r="G2134">
            <v>8</v>
          </cell>
          <cell r="H2134" t="str">
            <v>2006-08-31</v>
          </cell>
        </row>
        <row r="2135">
          <cell r="A2135" t="str">
            <v>480000</v>
          </cell>
          <cell r="B2135" t="str">
            <v>1015</v>
          </cell>
          <cell r="C2135">
            <v>-55822.73</v>
          </cell>
          <cell r="D2135" t="str">
            <v>204</v>
          </cell>
          <cell r="E2135" t="str">
            <v>408</v>
          </cell>
          <cell r="F2135">
            <v>0</v>
          </cell>
          <cell r="G2135">
            <v>8</v>
          </cell>
          <cell r="H2135" t="str">
            <v>2006-08-31</v>
          </cell>
        </row>
        <row r="2136">
          <cell r="A2136" t="str">
            <v>480000</v>
          </cell>
          <cell r="B2136" t="str">
            <v>1015</v>
          </cell>
          <cell r="C2136">
            <v>-314.49</v>
          </cell>
          <cell r="D2136" t="str">
            <v>205</v>
          </cell>
          <cell r="E2136" t="str">
            <v>408</v>
          </cell>
          <cell r="F2136">
            <v>0</v>
          </cell>
          <cell r="G2136">
            <v>8</v>
          </cell>
          <cell r="H2136" t="str">
            <v>2006-08-31</v>
          </cell>
        </row>
        <row r="2137">
          <cell r="A2137" t="str">
            <v>480001</v>
          </cell>
          <cell r="B2137" t="str">
            <v>1015</v>
          </cell>
          <cell r="C2137">
            <v>-4012.32</v>
          </cell>
          <cell r="D2137" t="str">
            <v>202</v>
          </cell>
          <cell r="E2137" t="str">
            <v>408</v>
          </cell>
          <cell r="F2137">
            <v>85.6</v>
          </cell>
          <cell r="G2137">
            <v>8</v>
          </cell>
          <cell r="H2137" t="str">
            <v>2006-08-31</v>
          </cell>
        </row>
        <row r="2138">
          <cell r="A2138" t="str">
            <v>480001</v>
          </cell>
          <cell r="B2138" t="str">
            <v>1015</v>
          </cell>
          <cell r="C2138">
            <v>57.17</v>
          </cell>
          <cell r="D2138" t="str">
            <v>203</v>
          </cell>
          <cell r="E2138" t="str">
            <v>408</v>
          </cell>
          <cell r="F2138">
            <v>0</v>
          </cell>
          <cell r="G2138">
            <v>8</v>
          </cell>
          <cell r="H2138" t="str">
            <v>2006-08-31</v>
          </cell>
        </row>
        <row r="2139">
          <cell r="A2139" t="str">
            <v>480001</v>
          </cell>
          <cell r="B2139" t="str">
            <v>1015</v>
          </cell>
          <cell r="C2139">
            <v>758.81</v>
          </cell>
          <cell r="D2139" t="str">
            <v>204</v>
          </cell>
          <cell r="E2139" t="str">
            <v>408</v>
          </cell>
          <cell r="F2139">
            <v>0</v>
          </cell>
          <cell r="G2139">
            <v>8</v>
          </cell>
          <cell r="H2139" t="str">
            <v>2006-08-31</v>
          </cell>
        </row>
        <row r="2140">
          <cell r="A2140" t="str">
            <v>480001</v>
          </cell>
          <cell r="B2140" t="str">
            <v>1015</v>
          </cell>
          <cell r="C2140">
            <v>-991.95</v>
          </cell>
          <cell r="D2140" t="str">
            <v>205</v>
          </cell>
          <cell r="E2140" t="str">
            <v>408</v>
          </cell>
          <cell r="F2140">
            <v>0</v>
          </cell>
          <cell r="G2140">
            <v>8</v>
          </cell>
          <cell r="H2140" t="str">
            <v>2006-08-31</v>
          </cell>
        </row>
        <row r="2141">
          <cell r="A2141" t="str">
            <v>480001</v>
          </cell>
          <cell r="B2141" t="str">
            <v>1015</v>
          </cell>
          <cell r="C2141">
            <v>0</v>
          </cell>
          <cell r="D2141" t="str">
            <v>210</v>
          </cell>
          <cell r="E2141" t="str">
            <v>408</v>
          </cell>
          <cell r="F2141">
            <v>0</v>
          </cell>
          <cell r="G2141">
            <v>8</v>
          </cell>
          <cell r="H2141" t="str">
            <v>2006-08-31</v>
          </cell>
        </row>
        <row r="2142">
          <cell r="A2142" t="str">
            <v>481004</v>
          </cell>
          <cell r="B2142" t="str">
            <v>1015</v>
          </cell>
          <cell r="C2142">
            <v>-23289.05</v>
          </cell>
          <cell r="D2142" t="str">
            <v>202</v>
          </cell>
          <cell r="E2142" t="str">
            <v>408</v>
          </cell>
          <cell r="F2142">
            <v>-5689.65</v>
          </cell>
          <cell r="G2142">
            <v>8</v>
          </cell>
          <cell r="H2142" t="str">
            <v>2006-08-31</v>
          </cell>
        </row>
        <row r="2143">
          <cell r="A2143" t="str">
            <v>481004</v>
          </cell>
          <cell r="B2143" t="str">
            <v>1015</v>
          </cell>
          <cell r="C2143">
            <v>-2832.13</v>
          </cell>
          <cell r="D2143" t="str">
            <v>203</v>
          </cell>
          <cell r="E2143" t="str">
            <v>408</v>
          </cell>
          <cell r="F2143">
            <v>0</v>
          </cell>
          <cell r="G2143">
            <v>8</v>
          </cell>
          <cell r="H2143" t="str">
            <v>2006-08-31</v>
          </cell>
        </row>
        <row r="2144">
          <cell r="A2144" t="str">
            <v>481004</v>
          </cell>
          <cell r="B2144" t="str">
            <v>1015</v>
          </cell>
          <cell r="C2144">
            <v>-37205.08</v>
          </cell>
          <cell r="D2144" t="str">
            <v>204</v>
          </cell>
          <cell r="E2144" t="str">
            <v>408</v>
          </cell>
          <cell r="F2144">
            <v>0</v>
          </cell>
          <cell r="G2144">
            <v>8</v>
          </cell>
          <cell r="H2144" t="str">
            <v>2006-08-31</v>
          </cell>
        </row>
        <row r="2145">
          <cell r="A2145" t="str">
            <v>481004</v>
          </cell>
          <cell r="B2145" t="str">
            <v>1015</v>
          </cell>
          <cell r="C2145">
            <v>-181.56</v>
          </cell>
          <cell r="D2145" t="str">
            <v>205</v>
          </cell>
          <cell r="E2145" t="str">
            <v>408</v>
          </cell>
          <cell r="F2145">
            <v>0</v>
          </cell>
          <cell r="G2145">
            <v>8</v>
          </cell>
          <cell r="H2145" t="str">
            <v>2006-08-31</v>
          </cell>
        </row>
        <row r="2146">
          <cell r="A2146" t="str">
            <v>481002</v>
          </cell>
          <cell r="B2146" t="str">
            <v>1015</v>
          </cell>
          <cell r="C2146">
            <v>-3467.12</v>
          </cell>
          <cell r="D2146" t="str">
            <v>202</v>
          </cell>
          <cell r="E2146" t="str">
            <v>411</v>
          </cell>
          <cell r="F2146">
            <v>-13123</v>
          </cell>
          <cell r="G2146">
            <v>8</v>
          </cell>
          <cell r="H2146" t="str">
            <v>2006-08-31</v>
          </cell>
        </row>
        <row r="2147">
          <cell r="A2147" t="str">
            <v>481002</v>
          </cell>
          <cell r="B2147" t="str">
            <v>1015</v>
          </cell>
          <cell r="C2147">
            <v>-2399.81</v>
          </cell>
          <cell r="D2147" t="str">
            <v>203</v>
          </cell>
          <cell r="E2147" t="str">
            <v>411</v>
          </cell>
          <cell r="F2147">
            <v>0</v>
          </cell>
          <cell r="G2147">
            <v>8</v>
          </cell>
          <cell r="H2147" t="str">
            <v>2006-08-31</v>
          </cell>
        </row>
        <row r="2148">
          <cell r="A2148" t="str">
            <v>481002</v>
          </cell>
          <cell r="B2148" t="str">
            <v>1015</v>
          </cell>
          <cell r="C2148">
            <v>-79577.87</v>
          </cell>
          <cell r="D2148" t="str">
            <v>204</v>
          </cell>
          <cell r="E2148" t="str">
            <v>411</v>
          </cell>
          <cell r="F2148">
            <v>0</v>
          </cell>
          <cell r="G2148">
            <v>8</v>
          </cell>
          <cell r="H2148" t="str">
            <v>2006-08-31</v>
          </cell>
        </row>
        <row r="2149">
          <cell r="A2149" t="str">
            <v>481005</v>
          </cell>
          <cell r="B2149" t="str">
            <v>1015</v>
          </cell>
          <cell r="C2149">
            <v>-35129.72</v>
          </cell>
          <cell r="D2149" t="str">
            <v>202</v>
          </cell>
          <cell r="E2149" t="str">
            <v>411</v>
          </cell>
          <cell r="F2149">
            <v>-168314</v>
          </cell>
          <cell r="G2149">
            <v>8</v>
          </cell>
          <cell r="H2149" t="str">
            <v>2006-08-31</v>
          </cell>
        </row>
        <row r="2150">
          <cell r="A2150" t="str">
            <v>481005</v>
          </cell>
          <cell r="B2150" t="str">
            <v>1015</v>
          </cell>
          <cell r="C2150">
            <v>-30779.84</v>
          </cell>
          <cell r="D2150" t="str">
            <v>203</v>
          </cell>
          <cell r="E2150" t="str">
            <v>411</v>
          </cell>
          <cell r="F2150">
            <v>0</v>
          </cell>
          <cell r="G2150">
            <v>8</v>
          </cell>
          <cell r="H2150" t="str">
            <v>2006-08-31</v>
          </cell>
        </row>
        <row r="2151">
          <cell r="A2151" t="str">
            <v>481005</v>
          </cell>
          <cell r="B2151" t="str">
            <v>1015</v>
          </cell>
          <cell r="C2151">
            <v>-1020655.74</v>
          </cell>
          <cell r="D2151" t="str">
            <v>204</v>
          </cell>
          <cell r="E2151" t="str">
            <v>411</v>
          </cell>
          <cell r="F2151">
            <v>0</v>
          </cell>
          <cell r="G2151">
            <v>8</v>
          </cell>
          <cell r="H2151" t="str">
            <v>2006-08-31</v>
          </cell>
        </row>
        <row r="2152">
          <cell r="A2152" t="str">
            <v>481002</v>
          </cell>
          <cell r="B2152" t="str">
            <v>1015</v>
          </cell>
          <cell r="C2152">
            <v>0</v>
          </cell>
          <cell r="D2152" t="str">
            <v>210</v>
          </cell>
          <cell r="E2152" t="str">
            <v>412</v>
          </cell>
          <cell r="F2152">
            <v>0</v>
          </cell>
          <cell r="G2152">
            <v>8</v>
          </cell>
          <cell r="H2152" t="str">
            <v>2006-08-31</v>
          </cell>
        </row>
        <row r="2153">
          <cell r="A2153" t="str">
            <v>481002</v>
          </cell>
          <cell r="B2153" t="str">
            <v>1015</v>
          </cell>
          <cell r="C2153">
            <v>-5315.26</v>
          </cell>
          <cell r="D2153" t="str">
            <v>202</v>
          </cell>
          <cell r="E2153" t="str">
            <v>414</v>
          </cell>
          <cell r="F2153">
            <v>-21350</v>
          </cell>
          <cell r="G2153">
            <v>8</v>
          </cell>
          <cell r="H2153" t="str">
            <v>2006-08-31</v>
          </cell>
        </row>
        <row r="2154">
          <cell r="A2154" t="str">
            <v>481002</v>
          </cell>
          <cell r="B2154" t="str">
            <v>1015</v>
          </cell>
          <cell r="C2154">
            <v>-3904.27</v>
          </cell>
          <cell r="D2154" t="str">
            <v>203</v>
          </cell>
          <cell r="E2154" t="str">
            <v>414</v>
          </cell>
          <cell r="F2154">
            <v>0</v>
          </cell>
          <cell r="G2154">
            <v>8</v>
          </cell>
          <cell r="H2154" t="str">
            <v>2006-08-31</v>
          </cell>
        </row>
        <row r="2155">
          <cell r="A2155" t="str">
            <v>481002</v>
          </cell>
          <cell r="B2155" t="str">
            <v>1015</v>
          </cell>
          <cell r="C2155">
            <v>-129466.4</v>
          </cell>
          <cell r="D2155" t="str">
            <v>204</v>
          </cell>
          <cell r="E2155" t="str">
            <v>414</v>
          </cell>
          <cell r="F2155">
            <v>0</v>
          </cell>
          <cell r="G2155">
            <v>8</v>
          </cell>
          <cell r="H2155" t="str">
            <v>2006-08-31</v>
          </cell>
        </row>
        <row r="2156">
          <cell r="A2156" t="str">
            <v>481005</v>
          </cell>
          <cell r="B2156" t="str">
            <v>1015</v>
          </cell>
          <cell r="C2156">
            <v>-13115.27</v>
          </cell>
          <cell r="D2156" t="str">
            <v>202</v>
          </cell>
          <cell r="E2156" t="str">
            <v>414</v>
          </cell>
          <cell r="F2156">
            <v>-13530</v>
          </cell>
          <cell r="G2156">
            <v>8</v>
          </cell>
          <cell r="H2156" t="str">
            <v>2006-08-31</v>
          </cell>
        </row>
        <row r="2157">
          <cell r="A2157" t="str">
            <v>481005</v>
          </cell>
          <cell r="B2157" t="str">
            <v>1015</v>
          </cell>
          <cell r="C2157">
            <v>-2474.4</v>
          </cell>
          <cell r="D2157" t="str">
            <v>203</v>
          </cell>
          <cell r="E2157" t="str">
            <v>414</v>
          </cell>
          <cell r="F2157">
            <v>0</v>
          </cell>
          <cell r="G2157">
            <v>8</v>
          </cell>
          <cell r="H2157" t="str">
            <v>2006-08-31</v>
          </cell>
        </row>
        <row r="2158">
          <cell r="A2158" t="str">
            <v>481005</v>
          </cell>
          <cell r="B2158" t="str">
            <v>1015</v>
          </cell>
          <cell r="C2158">
            <v>-82045.62</v>
          </cell>
          <cell r="D2158" t="str">
            <v>204</v>
          </cell>
          <cell r="E2158" t="str">
            <v>414</v>
          </cell>
          <cell r="F2158">
            <v>0</v>
          </cell>
          <cell r="G2158">
            <v>8</v>
          </cell>
          <cell r="H2158" t="str">
            <v>2006-08-31</v>
          </cell>
        </row>
        <row r="2159">
          <cell r="A2159" t="str">
            <v>489300</v>
          </cell>
          <cell r="B2159" t="str">
            <v>1015</v>
          </cell>
          <cell r="C2159">
            <v>-187291.21</v>
          </cell>
          <cell r="D2159" t="str">
            <v>250</v>
          </cell>
          <cell r="E2159" t="str">
            <v>415</v>
          </cell>
          <cell r="F2159">
            <v>-1155623</v>
          </cell>
          <cell r="G2159">
            <v>8</v>
          </cell>
          <cell r="H2159" t="str">
            <v>2006-08-31</v>
          </cell>
        </row>
        <row r="2160">
          <cell r="A2160" t="str">
            <v>489304</v>
          </cell>
          <cell r="B2160" t="str">
            <v>1015</v>
          </cell>
          <cell r="C2160">
            <v>-56222.23</v>
          </cell>
          <cell r="D2160" t="str">
            <v>250</v>
          </cell>
          <cell r="E2160" t="str">
            <v>415</v>
          </cell>
          <cell r="F2160">
            <v>-253851</v>
          </cell>
          <cell r="G2160">
            <v>8</v>
          </cell>
          <cell r="H2160" t="str">
            <v>2006-08-31</v>
          </cell>
        </row>
        <row r="2161">
          <cell r="A2161" t="str">
            <v>489304</v>
          </cell>
          <cell r="B2161" t="str">
            <v>1015</v>
          </cell>
          <cell r="C2161">
            <v>-764.83</v>
          </cell>
          <cell r="D2161" t="str">
            <v>250</v>
          </cell>
          <cell r="E2161" t="str">
            <v>416</v>
          </cell>
          <cell r="F2161">
            <v>-757</v>
          </cell>
          <cell r="G2161">
            <v>8</v>
          </cell>
          <cell r="H2161" t="str">
            <v>2006-08-31</v>
          </cell>
        </row>
        <row r="2162">
          <cell r="A2162" t="str">
            <v>481000</v>
          </cell>
          <cell r="B2162" t="str">
            <v>1015</v>
          </cell>
          <cell r="C2162">
            <v>0</v>
          </cell>
          <cell r="D2162" t="str">
            <v>202</v>
          </cell>
          <cell r="E2162" t="str">
            <v>451</v>
          </cell>
          <cell r="F2162">
            <v>0</v>
          </cell>
          <cell r="G2162">
            <v>8</v>
          </cell>
          <cell r="H2162" t="str">
            <v>2006-08-31</v>
          </cell>
        </row>
        <row r="2163">
          <cell r="A2163" t="str">
            <v>481000</v>
          </cell>
          <cell r="B2163" t="str">
            <v>1015</v>
          </cell>
          <cell r="C2163">
            <v>0</v>
          </cell>
          <cell r="D2163" t="str">
            <v>204</v>
          </cell>
          <cell r="E2163" t="str">
            <v>451</v>
          </cell>
          <cell r="F2163">
            <v>0</v>
          </cell>
          <cell r="G2163">
            <v>8</v>
          </cell>
          <cell r="H2163" t="str">
            <v>2006-08-31</v>
          </cell>
        </row>
        <row r="2164">
          <cell r="A2164" t="str">
            <v>481000</v>
          </cell>
          <cell r="B2164" t="str">
            <v>1015</v>
          </cell>
          <cell r="C2164">
            <v>0</v>
          </cell>
          <cell r="D2164" t="str">
            <v>210</v>
          </cell>
          <cell r="E2164" t="str">
            <v>451</v>
          </cell>
          <cell r="F2164">
            <v>0</v>
          </cell>
          <cell r="G2164">
            <v>8</v>
          </cell>
          <cell r="H2164" t="str">
            <v>2006-08-31</v>
          </cell>
        </row>
        <row r="2165">
          <cell r="A2165" t="str">
            <v>481004</v>
          </cell>
          <cell r="B2165" t="str">
            <v>1015</v>
          </cell>
          <cell r="C2165">
            <v>-14176</v>
          </cell>
          <cell r="D2165" t="str">
            <v>202</v>
          </cell>
          <cell r="E2165" t="str">
            <v>451</v>
          </cell>
          <cell r="F2165">
            <v>-12501</v>
          </cell>
          <cell r="G2165">
            <v>8</v>
          </cell>
          <cell r="H2165" t="str">
            <v>2006-08-31</v>
          </cell>
        </row>
        <row r="2166">
          <cell r="A2166" t="str">
            <v>481004</v>
          </cell>
          <cell r="B2166" t="str">
            <v>1015</v>
          </cell>
          <cell r="C2166">
            <v>-96381</v>
          </cell>
          <cell r="D2166" t="str">
            <v>204</v>
          </cell>
          <cell r="E2166" t="str">
            <v>451</v>
          </cell>
          <cell r="F2166">
            <v>0</v>
          </cell>
          <cell r="G2166">
            <v>8</v>
          </cell>
          <cell r="H2166" t="str">
            <v>2006-08-31</v>
          </cell>
        </row>
        <row r="2167">
          <cell r="A2167" t="str">
            <v>481004</v>
          </cell>
          <cell r="B2167" t="str">
            <v>1015</v>
          </cell>
          <cell r="C2167">
            <v>0</v>
          </cell>
          <cell r="D2167" t="str">
            <v>210</v>
          </cell>
          <cell r="E2167" t="str">
            <v>451</v>
          </cell>
          <cell r="F2167">
            <v>0</v>
          </cell>
          <cell r="G2167">
            <v>8</v>
          </cell>
          <cell r="H2167" t="str">
            <v>2006-08-31</v>
          </cell>
        </row>
        <row r="2168">
          <cell r="A2168" t="str">
            <v>480000</v>
          </cell>
          <cell r="B2168" t="str">
            <v>1015</v>
          </cell>
          <cell r="C2168">
            <v>-254602.23</v>
          </cell>
          <cell r="D2168" t="str">
            <v>202</v>
          </cell>
          <cell r="E2168" t="str">
            <v>453</v>
          </cell>
          <cell r="F2168">
            <v>-37022.69</v>
          </cell>
          <cell r="G2168">
            <v>8</v>
          </cell>
          <cell r="H2168" t="str">
            <v>2006-08-31</v>
          </cell>
        </row>
        <row r="2169">
          <cell r="A2169" t="str">
            <v>480000</v>
          </cell>
          <cell r="B2169" t="str">
            <v>1015</v>
          </cell>
          <cell r="C2169">
            <v>-267549.63</v>
          </cell>
          <cell r="D2169" t="str">
            <v>204</v>
          </cell>
          <cell r="E2169" t="str">
            <v>453</v>
          </cell>
          <cell r="F2169">
            <v>0</v>
          </cell>
          <cell r="G2169">
            <v>8</v>
          </cell>
          <cell r="H2169" t="str">
            <v>2006-08-31</v>
          </cell>
        </row>
        <row r="2170">
          <cell r="A2170" t="str">
            <v>480000</v>
          </cell>
          <cell r="B2170" t="str">
            <v>1015</v>
          </cell>
          <cell r="C2170">
            <v>-5239.3599999999997</v>
          </cell>
          <cell r="D2170" t="str">
            <v>205</v>
          </cell>
          <cell r="E2170" t="str">
            <v>453</v>
          </cell>
          <cell r="F2170">
            <v>0</v>
          </cell>
          <cell r="G2170">
            <v>8</v>
          </cell>
          <cell r="H2170" t="str">
            <v>2006-08-31</v>
          </cell>
        </row>
        <row r="2171">
          <cell r="A2171" t="str">
            <v>480001</v>
          </cell>
          <cell r="B2171" t="str">
            <v>1015</v>
          </cell>
          <cell r="C2171">
            <v>-5078.72</v>
          </cell>
          <cell r="D2171" t="str">
            <v>202</v>
          </cell>
          <cell r="E2171" t="str">
            <v>453</v>
          </cell>
          <cell r="F2171">
            <v>550.14</v>
          </cell>
          <cell r="G2171">
            <v>8</v>
          </cell>
          <cell r="H2171" t="str">
            <v>2006-08-31</v>
          </cell>
        </row>
        <row r="2172">
          <cell r="A2172" t="str">
            <v>480001</v>
          </cell>
          <cell r="B2172" t="str">
            <v>1015</v>
          </cell>
          <cell r="C2172">
            <v>4876.26</v>
          </cell>
          <cell r="D2172" t="str">
            <v>204</v>
          </cell>
          <cell r="E2172" t="str">
            <v>453</v>
          </cell>
          <cell r="F2172">
            <v>0</v>
          </cell>
          <cell r="G2172">
            <v>8</v>
          </cell>
          <cell r="H2172" t="str">
            <v>2006-08-31</v>
          </cell>
        </row>
        <row r="2173">
          <cell r="A2173" t="str">
            <v>480001</v>
          </cell>
          <cell r="B2173" t="str">
            <v>1015</v>
          </cell>
          <cell r="C2173">
            <v>4603.24</v>
          </cell>
          <cell r="D2173" t="str">
            <v>205</v>
          </cell>
          <cell r="E2173" t="str">
            <v>453</v>
          </cell>
          <cell r="F2173">
            <v>0</v>
          </cell>
          <cell r="G2173">
            <v>8</v>
          </cell>
          <cell r="H2173" t="str">
            <v>2006-08-31</v>
          </cell>
        </row>
        <row r="2174">
          <cell r="A2174" t="str">
            <v>480001</v>
          </cell>
          <cell r="B2174" t="str">
            <v>1015</v>
          </cell>
          <cell r="C2174">
            <v>0</v>
          </cell>
          <cell r="D2174" t="str">
            <v>210</v>
          </cell>
          <cell r="E2174" t="str">
            <v>453</v>
          </cell>
          <cell r="F2174">
            <v>0</v>
          </cell>
          <cell r="G2174">
            <v>8</v>
          </cell>
          <cell r="H2174" t="str">
            <v>2006-08-31</v>
          </cell>
        </row>
        <row r="2175">
          <cell r="A2175" t="str">
            <v>481004</v>
          </cell>
          <cell r="B2175" t="str">
            <v>1015</v>
          </cell>
          <cell r="C2175">
            <v>-51359.05</v>
          </cell>
          <cell r="D2175" t="str">
            <v>202</v>
          </cell>
          <cell r="E2175" t="str">
            <v>453</v>
          </cell>
          <cell r="F2175">
            <v>-16393.45</v>
          </cell>
          <cell r="G2175">
            <v>8</v>
          </cell>
          <cell r="H2175" t="str">
            <v>2006-08-31</v>
          </cell>
        </row>
        <row r="2176">
          <cell r="A2176" t="str">
            <v>481004</v>
          </cell>
          <cell r="B2176" t="str">
            <v>1015</v>
          </cell>
          <cell r="C2176">
            <v>-118183.63</v>
          </cell>
          <cell r="D2176" t="str">
            <v>204</v>
          </cell>
          <cell r="E2176" t="str">
            <v>453</v>
          </cell>
          <cell r="F2176">
            <v>0</v>
          </cell>
          <cell r="G2176">
            <v>8</v>
          </cell>
          <cell r="H2176" t="str">
            <v>2006-08-31</v>
          </cell>
        </row>
        <row r="2177">
          <cell r="A2177" t="str">
            <v>481004</v>
          </cell>
          <cell r="B2177" t="str">
            <v>1015</v>
          </cell>
          <cell r="C2177">
            <v>-1847.88</v>
          </cell>
          <cell r="D2177" t="str">
            <v>205</v>
          </cell>
          <cell r="E2177" t="str">
            <v>453</v>
          </cell>
          <cell r="F2177">
            <v>0</v>
          </cell>
          <cell r="G2177">
            <v>8</v>
          </cell>
          <cell r="H2177" t="str">
            <v>2006-08-31</v>
          </cell>
        </row>
        <row r="2178">
          <cell r="A2178" t="str">
            <v>480000</v>
          </cell>
          <cell r="B2178" t="str">
            <v>1015</v>
          </cell>
          <cell r="C2178">
            <v>-7930.09</v>
          </cell>
          <cell r="D2178" t="str">
            <v>202</v>
          </cell>
          <cell r="E2178" t="str">
            <v>455</v>
          </cell>
          <cell r="F2178">
            <v>-1130.48</v>
          </cell>
          <cell r="G2178">
            <v>8</v>
          </cell>
          <cell r="H2178" t="str">
            <v>2006-08-31</v>
          </cell>
        </row>
        <row r="2179">
          <cell r="A2179" t="str">
            <v>480000</v>
          </cell>
          <cell r="B2179" t="str">
            <v>1015</v>
          </cell>
          <cell r="C2179">
            <v>-8163.19</v>
          </cell>
          <cell r="D2179" t="str">
            <v>204</v>
          </cell>
          <cell r="E2179" t="str">
            <v>455</v>
          </cell>
          <cell r="F2179">
            <v>0</v>
          </cell>
          <cell r="G2179">
            <v>8</v>
          </cell>
          <cell r="H2179" t="str">
            <v>2006-08-31</v>
          </cell>
        </row>
        <row r="2180">
          <cell r="A2180" t="str">
            <v>480000</v>
          </cell>
          <cell r="B2180" t="str">
            <v>1015</v>
          </cell>
          <cell r="C2180">
            <v>-207.59</v>
          </cell>
          <cell r="D2180" t="str">
            <v>205</v>
          </cell>
          <cell r="E2180" t="str">
            <v>455</v>
          </cell>
          <cell r="F2180">
            <v>0</v>
          </cell>
          <cell r="G2180">
            <v>8</v>
          </cell>
          <cell r="H2180" t="str">
            <v>2006-08-31</v>
          </cell>
        </row>
        <row r="2181">
          <cell r="A2181" t="str">
            <v>480001</v>
          </cell>
          <cell r="B2181" t="str">
            <v>1015</v>
          </cell>
          <cell r="C2181">
            <v>469.17</v>
          </cell>
          <cell r="D2181" t="str">
            <v>202</v>
          </cell>
          <cell r="E2181" t="str">
            <v>455</v>
          </cell>
          <cell r="F2181">
            <v>13.61</v>
          </cell>
          <cell r="G2181">
            <v>8</v>
          </cell>
          <cell r="H2181" t="str">
            <v>2006-08-31</v>
          </cell>
        </row>
        <row r="2182">
          <cell r="A2182" t="str">
            <v>480001</v>
          </cell>
          <cell r="B2182" t="str">
            <v>1015</v>
          </cell>
          <cell r="C2182">
            <v>120.61</v>
          </cell>
          <cell r="D2182" t="str">
            <v>204</v>
          </cell>
          <cell r="E2182" t="str">
            <v>455</v>
          </cell>
          <cell r="F2182">
            <v>0</v>
          </cell>
          <cell r="G2182">
            <v>8</v>
          </cell>
          <cell r="H2182" t="str">
            <v>2006-08-31</v>
          </cell>
        </row>
        <row r="2183">
          <cell r="A2183" t="str">
            <v>480001</v>
          </cell>
          <cell r="B2183" t="str">
            <v>1015</v>
          </cell>
          <cell r="C2183">
            <v>248.07</v>
          </cell>
          <cell r="D2183" t="str">
            <v>205</v>
          </cell>
          <cell r="E2183" t="str">
            <v>455</v>
          </cell>
          <cell r="F2183">
            <v>0</v>
          </cell>
          <cell r="G2183">
            <v>8</v>
          </cell>
          <cell r="H2183" t="str">
            <v>2006-08-31</v>
          </cell>
        </row>
        <row r="2184">
          <cell r="A2184" t="str">
            <v>480001</v>
          </cell>
          <cell r="B2184" t="str">
            <v>1015</v>
          </cell>
          <cell r="C2184">
            <v>0</v>
          </cell>
          <cell r="D2184" t="str">
            <v>210</v>
          </cell>
          <cell r="E2184" t="str">
            <v>455</v>
          </cell>
          <cell r="F2184">
            <v>0</v>
          </cell>
          <cell r="G2184">
            <v>8</v>
          </cell>
          <cell r="H2184" t="str">
            <v>2006-08-31</v>
          </cell>
        </row>
        <row r="2185">
          <cell r="A2185" t="str">
            <v>481004</v>
          </cell>
          <cell r="B2185" t="str">
            <v>1015</v>
          </cell>
          <cell r="C2185">
            <v>-2908.08</v>
          </cell>
          <cell r="D2185" t="str">
            <v>202</v>
          </cell>
          <cell r="E2185" t="str">
            <v>455</v>
          </cell>
          <cell r="F2185">
            <v>-833.13</v>
          </cell>
          <cell r="G2185">
            <v>8</v>
          </cell>
          <cell r="H2185" t="str">
            <v>2006-08-31</v>
          </cell>
        </row>
        <row r="2186">
          <cell r="A2186" t="str">
            <v>481004</v>
          </cell>
          <cell r="B2186" t="str">
            <v>1015</v>
          </cell>
          <cell r="C2186">
            <v>-6005.42</v>
          </cell>
          <cell r="D2186" t="str">
            <v>204</v>
          </cell>
          <cell r="E2186" t="str">
            <v>455</v>
          </cell>
          <cell r="F2186">
            <v>0</v>
          </cell>
          <cell r="G2186">
            <v>8</v>
          </cell>
          <cell r="H2186" t="str">
            <v>2006-08-31</v>
          </cell>
        </row>
        <row r="2187">
          <cell r="A2187" t="str">
            <v>481004</v>
          </cell>
          <cell r="B2187" t="str">
            <v>1015</v>
          </cell>
          <cell r="C2187">
            <v>-40.479999999999997</v>
          </cell>
          <cell r="D2187" t="str">
            <v>205</v>
          </cell>
          <cell r="E2187" t="str">
            <v>455</v>
          </cell>
          <cell r="F2187">
            <v>0</v>
          </cell>
          <cell r="G2187">
            <v>8</v>
          </cell>
          <cell r="H2187" t="str">
            <v>2006-08-31</v>
          </cell>
        </row>
        <row r="2188">
          <cell r="A2188" t="str">
            <v>481002</v>
          </cell>
          <cell r="B2188" t="str">
            <v>1015</v>
          </cell>
          <cell r="C2188">
            <v>0</v>
          </cell>
          <cell r="D2188" t="str">
            <v>202</v>
          </cell>
          <cell r="E2188" t="str">
            <v>456</v>
          </cell>
          <cell r="F2188">
            <v>0</v>
          </cell>
          <cell r="G2188">
            <v>8</v>
          </cell>
          <cell r="H2188" t="str">
            <v>2006-08-31</v>
          </cell>
        </row>
        <row r="2189">
          <cell r="A2189" t="str">
            <v>481002</v>
          </cell>
          <cell r="B2189" t="str">
            <v>1015</v>
          </cell>
          <cell r="C2189">
            <v>0</v>
          </cell>
          <cell r="D2189" t="str">
            <v>203</v>
          </cell>
          <cell r="E2189" t="str">
            <v>456</v>
          </cell>
          <cell r="F2189">
            <v>0</v>
          </cell>
          <cell r="G2189">
            <v>8</v>
          </cell>
          <cell r="H2189" t="str">
            <v>2006-08-31</v>
          </cell>
        </row>
        <row r="2190">
          <cell r="A2190" t="str">
            <v>481002</v>
          </cell>
          <cell r="B2190" t="str">
            <v>1015</v>
          </cell>
          <cell r="C2190">
            <v>0</v>
          </cell>
          <cell r="D2190" t="str">
            <v>204</v>
          </cell>
          <cell r="E2190" t="str">
            <v>456</v>
          </cell>
          <cell r="F2190">
            <v>0</v>
          </cell>
          <cell r="G2190">
            <v>8</v>
          </cell>
          <cell r="H2190" t="str">
            <v>2006-08-31</v>
          </cell>
        </row>
        <row r="2191">
          <cell r="A2191" t="str">
            <v>481002</v>
          </cell>
          <cell r="B2191" t="str">
            <v>1015</v>
          </cell>
          <cell r="C2191">
            <v>0</v>
          </cell>
          <cell r="D2191" t="str">
            <v>210</v>
          </cell>
          <cell r="E2191" t="str">
            <v>456</v>
          </cell>
          <cell r="F2191">
            <v>0</v>
          </cell>
          <cell r="G2191">
            <v>8</v>
          </cell>
          <cell r="H2191" t="str">
            <v>2006-08-31</v>
          </cell>
        </row>
        <row r="2192">
          <cell r="A2192" t="str">
            <v>481002</v>
          </cell>
          <cell r="B2192" t="str">
            <v>1015</v>
          </cell>
          <cell r="C2192">
            <v>-382.44</v>
          </cell>
          <cell r="D2192" t="str">
            <v>202</v>
          </cell>
          <cell r="E2192" t="str">
            <v>457</v>
          </cell>
          <cell r="F2192">
            <v>-4131.25</v>
          </cell>
          <cell r="G2192">
            <v>8</v>
          </cell>
          <cell r="H2192" t="str">
            <v>2006-08-31</v>
          </cell>
        </row>
        <row r="2193">
          <cell r="A2193" t="str">
            <v>481002</v>
          </cell>
          <cell r="B2193" t="str">
            <v>1015</v>
          </cell>
          <cell r="C2193">
            <v>-504.9</v>
          </cell>
          <cell r="D2193" t="str">
            <v>203</v>
          </cell>
          <cell r="E2193" t="str">
            <v>457</v>
          </cell>
          <cell r="F2193">
            <v>0</v>
          </cell>
          <cell r="G2193">
            <v>8</v>
          </cell>
          <cell r="H2193" t="str">
            <v>2006-08-31</v>
          </cell>
        </row>
        <row r="2194">
          <cell r="A2194" t="str">
            <v>481002</v>
          </cell>
          <cell r="B2194" t="str">
            <v>1015</v>
          </cell>
          <cell r="C2194">
            <v>-24005.05</v>
          </cell>
          <cell r="D2194" t="str">
            <v>204</v>
          </cell>
          <cell r="E2194" t="str">
            <v>457</v>
          </cell>
          <cell r="F2194">
            <v>0</v>
          </cell>
          <cell r="G2194">
            <v>8</v>
          </cell>
          <cell r="H2194" t="str">
            <v>2006-08-31</v>
          </cell>
        </row>
        <row r="2195">
          <cell r="A2195" t="str">
            <v>481005</v>
          </cell>
          <cell r="B2195" t="str">
            <v>1015</v>
          </cell>
          <cell r="C2195">
            <v>-1050.46</v>
          </cell>
          <cell r="D2195" t="str">
            <v>202</v>
          </cell>
          <cell r="E2195" t="str">
            <v>457</v>
          </cell>
          <cell r="F2195">
            <v>-2567.75</v>
          </cell>
          <cell r="G2195">
            <v>8</v>
          </cell>
          <cell r="H2195" t="str">
            <v>2006-08-31</v>
          </cell>
        </row>
        <row r="2196">
          <cell r="A2196" t="str">
            <v>481005</v>
          </cell>
          <cell r="B2196" t="str">
            <v>1015</v>
          </cell>
          <cell r="C2196">
            <v>-720</v>
          </cell>
          <cell r="D2196" t="str">
            <v>203</v>
          </cell>
          <cell r="E2196" t="str">
            <v>457</v>
          </cell>
          <cell r="F2196">
            <v>0</v>
          </cell>
          <cell r="G2196">
            <v>8</v>
          </cell>
          <cell r="H2196" t="str">
            <v>2006-08-31</v>
          </cell>
        </row>
        <row r="2197">
          <cell r="A2197" t="str">
            <v>481005</v>
          </cell>
          <cell r="B2197" t="str">
            <v>1015</v>
          </cell>
          <cell r="C2197">
            <v>-16541.07</v>
          </cell>
          <cell r="D2197" t="str">
            <v>204</v>
          </cell>
          <cell r="E2197" t="str">
            <v>457</v>
          </cell>
          <cell r="F2197">
            <v>0</v>
          </cell>
          <cell r="G2197">
            <v>8</v>
          </cell>
          <cell r="H2197" t="str">
            <v>2006-08-31</v>
          </cell>
        </row>
        <row r="2198">
          <cell r="A2198" t="str">
            <v>489300</v>
          </cell>
          <cell r="B2198" t="str">
            <v>1015</v>
          </cell>
          <cell r="C2198">
            <v>-2579.4299999999998</v>
          </cell>
          <cell r="D2198" t="str">
            <v>250</v>
          </cell>
          <cell r="E2198" t="str">
            <v>458</v>
          </cell>
          <cell r="F2198">
            <v>-17485</v>
          </cell>
          <cell r="G2198">
            <v>8</v>
          </cell>
          <cell r="H2198" t="str">
            <v>2006-08-31</v>
          </cell>
        </row>
        <row r="2199">
          <cell r="A2199" t="str">
            <v>489304</v>
          </cell>
          <cell r="B2199" t="str">
            <v>1015</v>
          </cell>
          <cell r="C2199">
            <v>-496.7</v>
          </cell>
          <cell r="D2199" t="str">
            <v>250</v>
          </cell>
          <cell r="E2199" t="str">
            <v>458</v>
          </cell>
          <cell r="F2199">
            <v>-1319</v>
          </cell>
          <cell r="G2199">
            <v>8</v>
          </cell>
          <cell r="H2199" t="str">
            <v>2006-08-31</v>
          </cell>
        </row>
        <row r="2200">
          <cell r="A2200" t="str">
            <v>489300</v>
          </cell>
          <cell r="B2200" t="str">
            <v>1015</v>
          </cell>
          <cell r="C2200">
            <v>-1441.94</v>
          </cell>
          <cell r="D2200" t="str">
            <v>250</v>
          </cell>
          <cell r="E2200" t="str">
            <v>459</v>
          </cell>
          <cell r="F2200">
            <v>-2550</v>
          </cell>
          <cell r="G2200">
            <v>8</v>
          </cell>
          <cell r="H2200" t="str">
            <v>2006-08-31</v>
          </cell>
        </row>
        <row r="2201">
          <cell r="A2201" t="str">
            <v>481003</v>
          </cell>
          <cell r="B2201" t="str">
            <v>1015</v>
          </cell>
          <cell r="C2201">
            <v>-129252.52</v>
          </cell>
          <cell r="D2201" t="str">
            <v>200</v>
          </cell>
          <cell r="F2201">
            <v>-13124.43</v>
          </cell>
          <cell r="G2201">
            <v>8</v>
          </cell>
          <cell r="H2201" t="str">
            <v>2006-08-31</v>
          </cell>
        </row>
        <row r="2202">
          <cell r="A2202" t="str">
            <v>481000</v>
          </cell>
          <cell r="B2202" t="str">
            <v>1015</v>
          </cell>
          <cell r="C2202">
            <v>-15667.93</v>
          </cell>
          <cell r="D2202" t="str">
            <v>202</v>
          </cell>
          <cell r="E2202" t="str">
            <v>402</v>
          </cell>
          <cell r="F2202">
            <v>-37531</v>
          </cell>
          <cell r="G2202">
            <v>9</v>
          </cell>
          <cell r="H2202" t="str">
            <v>2006-09-30</v>
          </cell>
        </row>
        <row r="2203">
          <cell r="A2203" t="str">
            <v>481000</v>
          </cell>
          <cell r="B2203" t="str">
            <v>1015</v>
          </cell>
          <cell r="C2203">
            <v>-18674.3</v>
          </cell>
          <cell r="D2203" t="str">
            <v>203</v>
          </cell>
          <cell r="E2203" t="str">
            <v>402</v>
          </cell>
          <cell r="F2203">
            <v>0</v>
          </cell>
          <cell r="G2203">
            <v>9</v>
          </cell>
          <cell r="H2203" t="str">
            <v>2006-09-30</v>
          </cell>
        </row>
        <row r="2204">
          <cell r="A2204" t="str">
            <v>481000</v>
          </cell>
          <cell r="B2204" t="str">
            <v>1015</v>
          </cell>
          <cell r="C2204">
            <v>-243738.7</v>
          </cell>
          <cell r="D2204" t="str">
            <v>204</v>
          </cell>
          <cell r="E2204" t="str">
            <v>402</v>
          </cell>
          <cell r="F2204">
            <v>0</v>
          </cell>
          <cell r="G2204">
            <v>9</v>
          </cell>
          <cell r="H2204" t="str">
            <v>2006-09-30</v>
          </cell>
        </row>
        <row r="2205">
          <cell r="A2205" t="str">
            <v>481000</v>
          </cell>
          <cell r="B2205" t="str">
            <v>1015</v>
          </cell>
          <cell r="C2205">
            <v>0</v>
          </cell>
          <cell r="D2205" t="str">
            <v>210</v>
          </cell>
          <cell r="E2205" t="str">
            <v>402</v>
          </cell>
          <cell r="F2205">
            <v>0</v>
          </cell>
          <cell r="G2205">
            <v>9</v>
          </cell>
          <cell r="H2205" t="str">
            <v>2006-09-30</v>
          </cell>
        </row>
        <row r="2206">
          <cell r="A2206" t="str">
            <v>481004</v>
          </cell>
          <cell r="B2206" t="str">
            <v>1015</v>
          </cell>
          <cell r="C2206">
            <v>-243666.88</v>
          </cell>
          <cell r="D2206" t="str">
            <v>202</v>
          </cell>
          <cell r="E2206" t="str">
            <v>402</v>
          </cell>
          <cell r="F2206">
            <v>-464429</v>
          </cell>
          <cell r="G2206">
            <v>9</v>
          </cell>
          <cell r="H2206" t="str">
            <v>2006-09-30</v>
          </cell>
        </row>
        <row r="2207">
          <cell r="A2207" t="str">
            <v>481004</v>
          </cell>
          <cell r="B2207" t="str">
            <v>1015</v>
          </cell>
          <cell r="C2207">
            <v>-231086.11</v>
          </cell>
          <cell r="D2207" t="str">
            <v>203</v>
          </cell>
          <cell r="E2207" t="str">
            <v>402</v>
          </cell>
          <cell r="F2207">
            <v>0</v>
          </cell>
          <cell r="G2207">
            <v>9</v>
          </cell>
          <cell r="H2207" t="str">
            <v>2006-09-30</v>
          </cell>
        </row>
        <row r="2208">
          <cell r="A2208" t="str">
            <v>481004</v>
          </cell>
          <cell r="B2208" t="str">
            <v>1015</v>
          </cell>
          <cell r="C2208">
            <v>-3016158.05</v>
          </cell>
          <cell r="D2208" t="str">
            <v>204</v>
          </cell>
          <cell r="E2208" t="str">
            <v>402</v>
          </cell>
          <cell r="F2208">
            <v>0</v>
          </cell>
          <cell r="G2208">
            <v>9</v>
          </cell>
          <cell r="H2208" t="str">
            <v>2006-09-30</v>
          </cell>
        </row>
        <row r="2209">
          <cell r="A2209" t="str">
            <v>481004</v>
          </cell>
          <cell r="B2209" t="str">
            <v>1015</v>
          </cell>
          <cell r="C2209">
            <v>0</v>
          </cell>
          <cell r="D2209" t="str">
            <v>210</v>
          </cell>
          <cell r="E2209" t="str">
            <v>402</v>
          </cell>
          <cell r="F2209">
            <v>0</v>
          </cell>
          <cell r="G2209">
            <v>9</v>
          </cell>
          <cell r="H2209" t="str">
            <v>2006-09-30</v>
          </cell>
        </row>
        <row r="2210">
          <cell r="A2210" t="str">
            <v>481000</v>
          </cell>
          <cell r="B2210" t="str">
            <v>1015</v>
          </cell>
          <cell r="C2210">
            <v>-6998.71</v>
          </cell>
          <cell r="D2210" t="str">
            <v>202</v>
          </cell>
          <cell r="E2210" t="str">
            <v>403</v>
          </cell>
          <cell r="F2210">
            <v>0</v>
          </cell>
          <cell r="G2210">
            <v>9</v>
          </cell>
          <cell r="H2210" t="str">
            <v>2006-09-30</v>
          </cell>
        </row>
        <row r="2211">
          <cell r="A2211" t="str">
            <v>481000</v>
          </cell>
          <cell r="B2211" t="str">
            <v>1015</v>
          </cell>
          <cell r="C2211">
            <v>-1619.75</v>
          </cell>
          <cell r="D2211" t="str">
            <v>203</v>
          </cell>
          <cell r="E2211" t="str">
            <v>403</v>
          </cell>
          <cell r="F2211">
            <v>0</v>
          </cell>
          <cell r="G2211">
            <v>9</v>
          </cell>
          <cell r="H2211" t="str">
            <v>2006-09-30</v>
          </cell>
        </row>
        <row r="2212">
          <cell r="A2212" t="str">
            <v>481000</v>
          </cell>
          <cell r="B2212" t="str">
            <v>1015</v>
          </cell>
          <cell r="C2212">
            <v>-2944.28</v>
          </cell>
          <cell r="D2212" t="str">
            <v>204</v>
          </cell>
          <cell r="E2212" t="str">
            <v>403</v>
          </cell>
          <cell r="F2212">
            <v>0</v>
          </cell>
          <cell r="G2212">
            <v>9</v>
          </cell>
          <cell r="H2212" t="str">
            <v>2006-09-30</v>
          </cell>
        </row>
        <row r="2213">
          <cell r="A2213" t="str">
            <v>481000</v>
          </cell>
          <cell r="B2213" t="str">
            <v>1015</v>
          </cell>
          <cell r="C2213">
            <v>-9431.9</v>
          </cell>
          <cell r="D2213" t="str">
            <v>202</v>
          </cell>
          <cell r="E2213" t="str">
            <v>404</v>
          </cell>
          <cell r="F2213">
            <v>-30000</v>
          </cell>
          <cell r="G2213">
            <v>9</v>
          </cell>
          <cell r="H2213" t="str">
            <v>2006-09-30</v>
          </cell>
        </row>
        <row r="2214">
          <cell r="A2214" t="str">
            <v>481000</v>
          </cell>
          <cell r="B2214" t="str">
            <v>1015</v>
          </cell>
          <cell r="C2214">
            <v>-21662.1</v>
          </cell>
          <cell r="D2214" t="str">
            <v>203</v>
          </cell>
          <cell r="E2214" t="str">
            <v>404</v>
          </cell>
          <cell r="F2214">
            <v>0</v>
          </cell>
          <cell r="G2214">
            <v>9</v>
          </cell>
          <cell r="H2214" t="str">
            <v>2006-09-30</v>
          </cell>
        </row>
        <row r="2215">
          <cell r="A2215" t="str">
            <v>481000</v>
          </cell>
          <cell r="B2215" t="str">
            <v>1015</v>
          </cell>
          <cell r="C2215">
            <v>-194829.9</v>
          </cell>
          <cell r="D2215" t="str">
            <v>204</v>
          </cell>
          <cell r="E2215" t="str">
            <v>404</v>
          </cell>
          <cell r="F2215">
            <v>0</v>
          </cell>
          <cell r="G2215">
            <v>9</v>
          </cell>
          <cell r="H2215" t="str">
            <v>2006-09-30</v>
          </cell>
        </row>
        <row r="2216">
          <cell r="A2216" t="str">
            <v>481004</v>
          </cell>
          <cell r="B2216" t="str">
            <v>1015</v>
          </cell>
          <cell r="C2216">
            <v>0</v>
          </cell>
          <cell r="D2216" t="str">
            <v>202</v>
          </cell>
          <cell r="E2216" t="str">
            <v>404</v>
          </cell>
          <cell r="F2216">
            <v>0</v>
          </cell>
          <cell r="G2216">
            <v>9</v>
          </cell>
          <cell r="H2216" t="str">
            <v>2006-09-30</v>
          </cell>
        </row>
        <row r="2217">
          <cell r="A2217" t="str">
            <v>481004</v>
          </cell>
          <cell r="B2217" t="str">
            <v>1015</v>
          </cell>
          <cell r="C2217">
            <v>0</v>
          </cell>
          <cell r="D2217" t="str">
            <v>203</v>
          </cell>
          <cell r="E2217" t="str">
            <v>404</v>
          </cell>
          <cell r="F2217">
            <v>0</v>
          </cell>
          <cell r="G2217">
            <v>9</v>
          </cell>
          <cell r="H2217" t="str">
            <v>2006-09-30</v>
          </cell>
        </row>
        <row r="2218">
          <cell r="A2218" t="str">
            <v>481004</v>
          </cell>
          <cell r="B2218" t="str">
            <v>1015</v>
          </cell>
          <cell r="C2218">
            <v>0</v>
          </cell>
          <cell r="D2218" t="str">
            <v>204</v>
          </cell>
          <cell r="E2218" t="str">
            <v>404</v>
          </cell>
          <cell r="F2218">
            <v>0</v>
          </cell>
          <cell r="G2218">
            <v>9</v>
          </cell>
          <cell r="H2218" t="str">
            <v>2006-09-30</v>
          </cell>
        </row>
        <row r="2219">
          <cell r="A2219" t="str">
            <v>481004</v>
          </cell>
          <cell r="B2219" t="str">
            <v>1015</v>
          </cell>
          <cell r="C2219">
            <v>0</v>
          </cell>
          <cell r="D2219" t="str">
            <v>210</v>
          </cell>
          <cell r="E2219" t="str">
            <v>404</v>
          </cell>
          <cell r="F2219">
            <v>0</v>
          </cell>
          <cell r="G2219">
            <v>9</v>
          </cell>
          <cell r="H2219" t="str">
            <v>2006-09-30</v>
          </cell>
        </row>
        <row r="2220">
          <cell r="A2220" t="str">
            <v>489300</v>
          </cell>
          <cell r="B2220" t="str">
            <v>1015</v>
          </cell>
          <cell r="C2220">
            <v>-54707.31</v>
          </cell>
          <cell r="D2220" t="str">
            <v>250</v>
          </cell>
          <cell r="E2220" t="str">
            <v>405</v>
          </cell>
          <cell r="F2220">
            <v>-297239</v>
          </cell>
          <cell r="G2220">
            <v>9</v>
          </cell>
          <cell r="H2220" t="str">
            <v>2006-09-30</v>
          </cell>
        </row>
        <row r="2221">
          <cell r="A2221" t="str">
            <v>489304</v>
          </cell>
          <cell r="B2221" t="str">
            <v>1015</v>
          </cell>
          <cell r="C2221">
            <v>-85649.06</v>
          </cell>
          <cell r="D2221" t="str">
            <v>250</v>
          </cell>
          <cell r="E2221" t="str">
            <v>405</v>
          </cell>
          <cell r="F2221">
            <v>-818893</v>
          </cell>
          <cell r="G2221">
            <v>9</v>
          </cell>
          <cell r="H2221" t="str">
            <v>2006-09-30</v>
          </cell>
        </row>
        <row r="2222">
          <cell r="A2222" t="str">
            <v>489300</v>
          </cell>
          <cell r="B2222" t="str">
            <v>1015</v>
          </cell>
          <cell r="C2222">
            <v>-100643.96</v>
          </cell>
          <cell r="D2222" t="str">
            <v>250</v>
          </cell>
          <cell r="E2222" t="str">
            <v>406</v>
          </cell>
          <cell r="F2222">
            <v>-504075</v>
          </cell>
          <cell r="G2222">
            <v>9</v>
          </cell>
          <cell r="H2222" t="str">
            <v>2006-09-30</v>
          </cell>
        </row>
        <row r="2223">
          <cell r="A2223" t="str">
            <v>489304</v>
          </cell>
          <cell r="B2223" t="str">
            <v>1015</v>
          </cell>
          <cell r="C2223">
            <v>-37277.19</v>
          </cell>
          <cell r="D2223" t="str">
            <v>250</v>
          </cell>
          <cell r="E2223" t="str">
            <v>406</v>
          </cell>
          <cell r="F2223">
            <v>-199708</v>
          </cell>
          <cell r="G2223">
            <v>9</v>
          </cell>
          <cell r="H2223" t="str">
            <v>2006-09-30</v>
          </cell>
        </row>
        <row r="2224">
          <cell r="A2224" t="str">
            <v>480000</v>
          </cell>
          <cell r="B2224" t="str">
            <v>1015</v>
          </cell>
          <cell r="C2224">
            <v>-6803097.6200000001</v>
          </cell>
          <cell r="D2224" t="str">
            <v>202</v>
          </cell>
          <cell r="E2224" t="str">
            <v>407</v>
          </cell>
          <cell r="F2224">
            <v>-1793263.04</v>
          </cell>
          <cell r="G2224">
            <v>9</v>
          </cell>
          <cell r="H2224" t="str">
            <v>2006-09-30</v>
          </cell>
        </row>
        <row r="2225">
          <cell r="A2225" t="str">
            <v>480000</v>
          </cell>
          <cell r="B2225" t="str">
            <v>1015</v>
          </cell>
          <cell r="C2225">
            <v>-894073.47</v>
          </cell>
          <cell r="D2225" t="str">
            <v>203</v>
          </cell>
          <cell r="E2225" t="str">
            <v>407</v>
          </cell>
          <cell r="F2225">
            <v>0</v>
          </cell>
          <cell r="G2225">
            <v>9</v>
          </cell>
          <cell r="H2225" t="str">
            <v>2006-09-30</v>
          </cell>
        </row>
        <row r="2226">
          <cell r="A2226" t="str">
            <v>480000</v>
          </cell>
          <cell r="B2226" t="str">
            <v>1015</v>
          </cell>
          <cell r="C2226">
            <v>-11745676.49</v>
          </cell>
          <cell r="D2226" t="str">
            <v>204</v>
          </cell>
          <cell r="E2226" t="str">
            <v>407</v>
          </cell>
          <cell r="F2226">
            <v>0</v>
          </cell>
          <cell r="G2226">
            <v>9</v>
          </cell>
          <cell r="H2226" t="str">
            <v>2006-09-30</v>
          </cell>
        </row>
        <row r="2227">
          <cell r="A2227" t="str">
            <v>480000</v>
          </cell>
          <cell r="B2227" t="str">
            <v>1015</v>
          </cell>
          <cell r="C2227">
            <v>97600.56</v>
          </cell>
          <cell r="D2227" t="str">
            <v>205</v>
          </cell>
          <cell r="E2227" t="str">
            <v>407</v>
          </cell>
          <cell r="F2227">
            <v>0</v>
          </cell>
          <cell r="G2227">
            <v>9</v>
          </cell>
          <cell r="H2227" t="str">
            <v>2006-09-30</v>
          </cell>
        </row>
        <row r="2228">
          <cell r="A2228" t="str">
            <v>480000</v>
          </cell>
          <cell r="B2228" t="str">
            <v>1015</v>
          </cell>
          <cell r="C2228">
            <v>2047.84</v>
          </cell>
          <cell r="D2228" t="str">
            <v>210</v>
          </cell>
          <cell r="E2228" t="str">
            <v>407</v>
          </cell>
          <cell r="F2228">
            <v>291.7</v>
          </cell>
          <cell r="G2228">
            <v>9</v>
          </cell>
          <cell r="H2228" t="str">
            <v>2006-09-30</v>
          </cell>
        </row>
        <row r="2229">
          <cell r="A2229" t="str">
            <v>480001</v>
          </cell>
          <cell r="B2229" t="str">
            <v>1015</v>
          </cell>
          <cell r="C2229">
            <v>-594948.41</v>
          </cell>
          <cell r="D2229" t="str">
            <v>202</v>
          </cell>
          <cell r="E2229" t="str">
            <v>407</v>
          </cell>
          <cell r="F2229">
            <v>-432180.35</v>
          </cell>
          <cell r="G2229">
            <v>9</v>
          </cell>
          <cell r="H2229" t="str">
            <v>2006-09-30</v>
          </cell>
        </row>
        <row r="2230">
          <cell r="A2230" t="str">
            <v>480001</v>
          </cell>
          <cell r="B2230" t="str">
            <v>1015</v>
          </cell>
          <cell r="C2230">
            <v>-213790.7</v>
          </cell>
          <cell r="D2230" t="str">
            <v>203</v>
          </cell>
          <cell r="E2230" t="str">
            <v>407</v>
          </cell>
          <cell r="F2230">
            <v>0</v>
          </cell>
          <cell r="G2230">
            <v>9</v>
          </cell>
          <cell r="H2230" t="str">
            <v>2006-09-30</v>
          </cell>
        </row>
        <row r="2231">
          <cell r="A2231" t="str">
            <v>480001</v>
          </cell>
          <cell r="B2231" t="str">
            <v>1015</v>
          </cell>
          <cell r="C2231">
            <v>-2799295.52</v>
          </cell>
          <cell r="D2231" t="str">
            <v>204</v>
          </cell>
          <cell r="E2231" t="str">
            <v>407</v>
          </cell>
          <cell r="F2231">
            <v>0</v>
          </cell>
          <cell r="G2231">
            <v>9</v>
          </cell>
          <cell r="H2231" t="str">
            <v>2006-09-30</v>
          </cell>
        </row>
        <row r="2232">
          <cell r="A2232" t="str">
            <v>480001</v>
          </cell>
          <cell r="B2232" t="str">
            <v>1015</v>
          </cell>
          <cell r="C2232">
            <v>-48784.33</v>
          </cell>
          <cell r="D2232" t="str">
            <v>205</v>
          </cell>
          <cell r="E2232" t="str">
            <v>407</v>
          </cell>
          <cell r="F2232">
            <v>0</v>
          </cell>
          <cell r="G2232">
            <v>9</v>
          </cell>
          <cell r="H2232" t="str">
            <v>2006-09-30</v>
          </cell>
        </row>
        <row r="2233">
          <cell r="A2233" t="str">
            <v>480001</v>
          </cell>
          <cell r="B2233" t="str">
            <v>1015</v>
          </cell>
          <cell r="C2233">
            <v>-3460.02</v>
          </cell>
          <cell r="D2233" t="str">
            <v>210</v>
          </cell>
          <cell r="E2233" t="str">
            <v>407</v>
          </cell>
          <cell r="F2233">
            <v>-492.2</v>
          </cell>
          <cell r="G2233">
            <v>9</v>
          </cell>
          <cell r="H2233" t="str">
            <v>2006-09-30</v>
          </cell>
        </row>
        <row r="2234">
          <cell r="A2234" t="str">
            <v>481000</v>
          </cell>
          <cell r="B2234" t="str">
            <v>1015</v>
          </cell>
          <cell r="C2234">
            <v>-2414.7199999999998</v>
          </cell>
          <cell r="D2234" t="str">
            <v>202</v>
          </cell>
          <cell r="E2234" t="str">
            <v>407</v>
          </cell>
          <cell r="F2234">
            <v>-2541.77</v>
          </cell>
          <cell r="G2234">
            <v>9</v>
          </cell>
          <cell r="H2234" t="str">
            <v>2006-09-30</v>
          </cell>
        </row>
        <row r="2235">
          <cell r="A2235" t="str">
            <v>481000</v>
          </cell>
          <cell r="B2235" t="str">
            <v>1015</v>
          </cell>
          <cell r="C2235">
            <v>-1264.76</v>
          </cell>
          <cell r="D2235" t="str">
            <v>203</v>
          </cell>
          <cell r="E2235" t="str">
            <v>407</v>
          </cell>
          <cell r="F2235">
            <v>0</v>
          </cell>
          <cell r="G2235">
            <v>9</v>
          </cell>
          <cell r="H2235" t="str">
            <v>2006-09-30</v>
          </cell>
        </row>
        <row r="2236">
          <cell r="A2236" t="str">
            <v>481000</v>
          </cell>
          <cell r="B2236" t="str">
            <v>1015</v>
          </cell>
          <cell r="C2236">
            <v>-16614.37</v>
          </cell>
          <cell r="D2236" t="str">
            <v>204</v>
          </cell>
          <cell r="E2236" t="str">
            <v>407</v>
          </cell>
          <cell r="F2236">
            <v>0</v>
          </cell>
          <cell r="G2236">
            <v>9</v>
          </cell>
          <cell r="H2236" t="str">
            <v>2006-09-30</v>
          </cell>
        </row>
        <row r="2237">
          <cell r="A2237" t="str">
            <v>481000</v>
          </cell>
          <cell r="B2237" t="str">
            <v>1015</v>
          </cell>
          <cell r="C2237">
            <v>39.69</v>
          </cell>
          <cell r="D2237" t="str">
            <v>205</v>
          </cell>
          <cell r="E2237" t="str">
            <v>407</v>
          </cell>
          <cell r="F2237">
            <v>0</v>
          </cell>
          <cell r="G2237">
            <v>9</v>
          </cell>
          <cell r="H2237" t="str">
            <v>2006-09-30</v>
          </cell>
        </row>
        <row r="2238">
          <cell r="A2238" t="str">
            <v>481004</v>
          </cell>
          <cell r="B2238" t="str">
            <v>1015</v>
          </cell>
          <cell r="C2238">
            <v>-1433412.44</v>
          </cell>
          <cell r="D2238" t="str">
            <v>202</v>
          </cell>
          <cell r="E2238" t="str">
            <v>407</v>
          </cell>
          <cell r="F2238">
            <v>-616026.84</v>
          </cell>
          <cell r="G2238">
            <v>9</v>
          </cell>
          <cell r="H2238" t="str">
            <v>2006-09-30</v>
          </cell>
        </row>
        <row r="2239">
          <cell r="A2239" t="str">
            <v>481004</v>
          </cell>
          <cell r="B2239" t="str">
            <v>1015</v>
          </cell>
          <cell r="C2239">
            <v>-306022.43</v>
          </cell>
          <cell r="D2239" t="str">
            <v>203</v>
          </cell>
          <cell r="E2239" t="str">
            <v>407</v>
          </cell>
          <cell r="F2239">
            <v>0</v>
          </cell>
          <cell r="G2239">
            <v>9</v>
          </cell>
          <cell r="H2239" t="str">
            <v>2006-09-30</v>
          </cell>
        </row>
        <row r="2240">
          <cell r="A2240" t="str">
            <v>481004</v>
          </cell>
          <cell r="B2240" t="str">
            <v>1015</v>
          </cell>
          <cell r="C2240">
            <v>-4028325.08</v>
          </cell>
          <cell r="D2240" t="str">
            <v>204</v>
          </cell>
          <cell r="E2240" t="str">
            <v>407</v>
          </cell>
          <cell r="F2240">
            <v>0</v>
          </cell>
          <cell r="G2240">
            <v>9</v>
          </cell>
          <cell r="H2240" t="str">
            <v>2006-09-30</v>
          </cell>
        </row>
        <row r="2241">
          <cell r="A2241" t="str">
            <v>481004</v>
          </cell>
          <cell r="B2241" t="str">
            <v>1015</v>
          </cell>
          <cell r="C2241">
            <v>17678.71</v>
          </cell>
          <cell r="D2241" t="str">
            <v>205</v>
          </cell>
          <cell r="E2241" t="str">
            <v>407</v>
          </cell>
          <cell r="F2241">
            <v>0</v>
          </cell>
          <cell r="G2241">
            <v>9</v>
          </cell>
          <cell r="H2241" t="str">
            <v>2006-09-30</v>
          </cell>
        </row>
        <row r="2242">
          <cell r="A2242" t="str">
            <v>481004</v>
          </cell>
          <cell r="B2242" t="str">
            <v>1015</v>
          </cell>
          <cell r="C2242">
            <v>1412.18</v>
          </cell>
          <cell r="D2242" t="str">
            <v>210</v>
          </cell>
          <cell r="E2242" t="str">
            <v>407</v>
          </cell>
          <cell r="F2242">
            <v>200.5</v>
          </cell>
          <cell r="G2242">
            <v>9</v>
          </cell>
          <cell r="H2242" t="str">
            <v>2006-09-30</v>
          </cell>
        </row>
        <row r="2243">
          <cell r="A2243" t="str">
            <v>480000</v>
          </cell>
          <cell r="B2243" t="str">
            <v>1015</v>
          </cell>
          <cell r="C2243">
            <v>-44851.79</v>
          </cell>
          <cell r="D2243" t="str">
            <v>202</v>
          </cell>
          <cell r="E2243" t="str">
            <v>408</v>
          </cell>
          <cell r="F2243">
            <v>-10098.69</v>
          </cell>
          <cell r="G2243">
            <v>9</v>
          </cell>
          <cell r="H2243" t="str">
            <v>2006-09-30</v>
          </cell>
        </row>
        <row r="2244">
          <cell r="A2244" t="str">
            <v>480000</v>
          </cell>
          <cell r="B2244" t="str">
            <v>1015</v>
          </cell>
          <cell r="C2244">
            <v>-5037.45</v>
          </cell>
          <cell r="D2244" t="str">
            <v>203</v>
          </cell>
          <cell r="E2244" t="str">
            <v>408</v>
          </cell>
          <cell r="F2244">
            <v>0</v>
          </cell>
          <cell r="G2244">
            <v>9</v>
          </cell>
          <cell r="H2244" t="str">
            <v>2006-09-30</v>
          </cell>
        </row>
        <row r="2245">
          <cell r="A2245" t="str">
            <v>480000</v>
          </cell>
          <cell r="B2245" t="str">
            <v>1015</v>
          </cell>
          <cell r="C2245">
            <v>-66192.92</v>
          </cell>
          <cell r="D2245" t="str">
            <v>204</v>
          </cell>
          <cell r="E2245" t="str">
            <v>408</v>
          </cell>
          <cell r="F2245">
            <v>0</v>
          </cell>
          <cell r="G2245">
            <v>9</v>
          </cell>
          <cell r="H2245" t="str">
            <v>2006-09-30</v>
          </cell>
        </row>
        <row r="2246">
          <cell r="A2246" t="str">
            <v>480000</v>
          </cell>
          <cell r="B2246" t="str">
            <v>1015</v>
          </cell>
          <cell r="C2246">
            <v>-1106.3800000000001</v>
          </cell>
          <cell r="D2246" t="str">
            <v>205</v>
          </cell>
          <cell r="E2246" t="str">
            <v>408</v>
          </cell>
          <cell r="F2246">
            <v>0</v>
          </cell>
          <cell r="G2246">
            <v>9</v>
          </cell>
          <cell r="H2246" t="str">
            <v>2006-09-30</v>
          </cell>
        </row>
        <row r="2247">
          <cell r="A2247" t="str">
            <v>480001</v>
          </cell>
          <cell r="B2247" t="str">
            <v>1015</v>
          </cell>
          <cell r="C2247">
            <v>-7514.57</v>
          </cell>
          <cell r="D2247" t="str">
            <v>202</v>
          </cell>
          <cell r="E2247" t="str">
            <v>408</v>
          </cell>
          <cell r="F2247">
            <v>-1209.79</v>
          </cell>
          <cell r="G2247">
            <v>9</v>
          </cell>
          <cell r="H2247" t="str">
            <v>2006-09-30</v>
          </cell>
        </row>
        <row r="2248">
          <cell r="A2248" t="str">
            <v>480001</v>
          </cell>
          <cell r="B2248" t="str">
            <v>1015</v>
          </cell>
          <cell r="C2248">
            <v>-588.66999999999996</v>
          </cell>
          <cell r="D2248" t="str">
            <v>203</v>
          </cell>
          <cell r="E2248" t="str">
            <v>408</v>
          </cell>
          <cell r="F2248">
            <v>0</v>
          </cell>
          <cell r="G2248">
            <v>9</v>
          </cell>
          <cell r="H2248" t="str">
            <v>2006-09-30</v>
          </cell>
        </row>
        <row r="2249">
          <cell r="A2249" t="str">
            <v>480001</v>
          </cell>
          <cell r="B2249" t="str">
            <v>1015</v>
          </cell>
          <cell r="C2249">
            <v>-7709.05</v>
          </cell>
          <cell r="D2249" t="str">
            <v>204</v>
          </cell>
          <cell r="E2249" t="str">
            <v>408</v>
          </cell>
          <cell r="F2249">
            <v>0</v>
          </cell>
          <cell r="G2249">
            <v>9</v>
          </cell>
          <cell r="H2249" t="str">
            <v>2006-09-30</v>
          </cell>
        </row>
        <row r="2250">
          <cell r="A2250" t="str">
            <v>480001</v>
          </cell>
          <cell r="B2250" t="str">
            <v>1015</v>
          </cell>
          <cell r="C2250">
            <v>-2346.56</v>
          </cell>
          <cell r="D2250" t="str">
            <v>205</v>
          </cell>
          <cell r="E2250" t="str">
            <v>408</v>
          </cell>
          <cell r="F2250">
            <v>0</v>
          </cell>
          <cell r="G2250">
            <v>9</v>
          </cell>
          <cell r="H2250" t="str">
            <v>2006-09-30</v>
          </cell>
        </row>
        <row r="2251">
          <cell r="A2251" t="str">
            <v>480001</v>
          </cell>
          <cell r="B2251" t="str">
            <v>1015</v>
          </cell>
          <cell r="C2251">
            <v>0</v>
          </cell>
          <cell r="D2251" t="str">
            <v>210</v>
          </cell>
          <cell r="E2251" t="str">
            <v>408</v>
          </cell>
          <cell r="F2251">
            <v>0</v>
          </cell>
          <cell r="G2251">
            <v>9</v>
          </cell>
          <cell r="H2251" t="str">
            <v>2006-09-30</v>
          </cell>
        </row>
        <row r="2252">
          <cell r="A2252" t="str">
            <v>481004</v>
          </cell>
          <cell r="B2252" t="str">
            <v>1015</v>
          </cell>
          <cell r="C2252">
            <v>-24482.639999999999</v>
          </cell>
          <cell r="D2252" t="str">
            <v>202</v>
          </cell>
          <cell r="E2252" t="str">
            <v>408</v>
          </cell>
          <cell r="F2252">
            <v>-6052.52</v>
          </cell>
          <cell r="G2252">
            <v>9</v>
          </cell>
          <cell r="H2252" t="str">
            <v>2006-09-30</v>
          </cell>
        </row>
        <row r="2253">
          <cell r="A2253" t="str">
            <v>481004</v>
          </cell>
          <cell r="B2253" t="str">
            <v>1015</v>
          </cell>
          <cell r="C2253">
            <v>-3012.88</v>
          </cell>
          <cell r="D2253" t="str">
            <v>203</v>
          </cell>
          <cell r="E2253" t="str">
            <v>408</v>
          </cell>
          <cell r="F2253">
            <v>0</v>
          </cell>
          <cell r="G2253">
            <v>9</v>
          </cell>
          <cell r="H2253" t="str">
            <v>2006-09-30</v>
          </cell>
        </row>
        <row r="2254">
          <cell r="A2254" t="str">
            <v>481004</v>
          </cell>
          <cell r="B2254" t="str">
            <v>1015</v>
          </cell>
          <cell r="C2254">
            <v>-39578.03</v>
          </cell>
          <cell r="D2254" t="str">
            <v>204</v>
          </cell>
          <cell r="E2254" t="str">
            <v>408</v>
          </cell>
          <cell r="F2254">
            <v>0</v>
          </cell>
          <cell r="G2254">
            <v>9</v>
          </cell>
          <cell r="H2254" t="str">
            <v>2006-09-30</v>
          </cell>
        </row>
        <row r="2255">
          <cell r="A2255" t="str">
            <v>481004</v>
          </cell>
          <cell r="B2255" t="str">
            <v>1015</v>
          </cell>
          <cell r="C2255">
            <v>-719.06</v>
          </cell>
          <cell r="D2255" t="str">
            <v>205</v>
          </cell>
          <cell r="E2255" t="str">
            <v>408</v>
          </cell>
          <cell r="F2255">
            <v>0</v>
          </cell>
          <cell r="G2255">
            <v>9</v>
          </cell>
          <cell r="H2255" t="str">
            <v>2006-09-30</v>
          </cell>
        </row>
        <row r="2256">
          <cell r="A2256" t="str">
            <v>481002</v>
          </cell>
          <cell r="B2256" t="str">
            <v>1015</v>
          </cell>
          <cell r="C2256">
            <v>-4728.4399999999996</v>
          </cell>
          <cell r="D2256" t="str">
            <v>202</v>
          </cell>
          <cell r="E2256" t="str">
            <v>411</v>
          </cell>
          <cell r="F2256">
            <v>-24728</v>
          </cell>
          <cell r="G2256">
            <v>9</v>
          </cell>
          <cell r="H2256" t="str">
            <v>2006-09-30</v>
          </cell>
        </row>
        <row r="2257">
          <cell r="A2257" t="str">
            <v>481002</v>
          </cell>
          <cell r="B2257" t="str">
            <v>1015</v>
          </cell>
          <cell r="C2257">
            <v>-4522.01</v>
          </cell>
          <cell r="D2257" t="str">
            <v>203</v>
          </cell>
          <cell r="E2257" t="str">
            <v>411</v>
          </cell>
          <cell r="F2257">
            <v>0</v>
          </cell>
          <cell r="G2257">
            <v>9</v>
          </cell>
          <cell r="H2257" t="str">
            <v>2006-09-30</v>
          </cell>
        </row>
        <row r="2258">
          <cell r="A2258" t="str">
            <v>481002</v>
          </cell>
          <cell r="B2258" t="str">
            <v>1015</v>
          </cell>
          <cell r="C2258">
            <v>-116740.39</v>
          </cell>
          <cell r="D2258" t="str">
            <v>204</v>
          </cell>
          <cell r="E2258" t="str">
            <v>411</v>
          </cell>
          <cell r="F2258">
            <v>0</v>
          </cell>
          <cell r="G2258">
            <v>9</v>
          </cell>
          <cell r="H2258" t="str">
            <v>2006-09-30</v>
          </cell>
        </row>
        <row r="2259">
          <cell r="A2259" t="str">
            <v>481005</v>
          </cell>
          <cell r="B2259" t="str">
            <v>1015</v>
          </cell>
          <cell r="C2259">
            <v>-17869.34</v>
          </cell>
          <cell r="D2259" t="str">
            <v>202</v>
          </cell>
          <cell r="E2259" t="str">
            <v>411</v>
          </cell>
          <cell r="F2259">
            <v>-38268</v>
          </cell>
          <cell r="G2259">
            <v>9</v>
          </cell>
          <cell r="H2259" t="str">
            <v>2006-09-30</v>
          </cell>
        </row>
        <row r="2260">
          <cell r="A2260" t="str">
            <v>481005</v>
          </cell>
          <cell r="B2260" t="str">
            <v>1015</v>
          </cell>
          <cell r="C2260">
            <v>-6998.48</v>
          </cell>
          <cell r="D2260" t="str">
            <v>203</v>
          </cell>
          <cell r="E2260" t="str">
            <v>411</v>
          </cell>
          <cell r="F2260">
            <v>0</v>
          </cell>
          <cell r="G2260">
            <v>9</v>
          </cell>
          <cell r="H2260" t="str">
            <v>2006-09-30</v>
          </cell>
        </row>
        <row r="2261">
          <cell r="A2261" t="str">
            <v>481005</v>
          </cell>
          <cell r="B2261" t="str">
            <v>1015</v>
          </cell>
          <cell r="C2261">
            <v>-180662.1</v>
          </cell>
          <cell r="D2261" t="str">
            <v>204</v>
          </cell>
          <cell r="E2261" t="str">
            <v>411</v>
          </cell>
          <cell r="F2261">
            <v>0</v>
          </cell>
          <cell r="G2261">
            <v>9</v>
          </cell>
          <cell r="H2261" t="str">
            <v>2006-09-30</v>
          </cell>
        </row>
        <row r="2262">
          <cell r="A2262" t="str">
            <v>481002</v>
          </cell>
          <cell r="B2262" t="str">
            <v>1015</v>
          </cell>
          <cell r="C2262">
            <v>0</v>
          </cell>
          <cell r="D2262" t="str">
            <v>210</v>
          </cell>
          <cell r="E2262" t="str">
            <v>412</v>
          </cell>
          <cell r="F2262">
            <v>0</v>
          </cell>
          <cell r="G2262">
            <v>9</v>
          </cell>
          <cell r="H2262" t="str">
            <v>2006-09-30</v>
          </cell>
        </row>
        <row r="2263">
          <cell r="A2263" t="str">
            <v>481002</v>
          </cell>
          <cell r="B2263" t="str">
            <v>1015</v>
          </cell>
          <cell r="C2263">
            <v>-3588.12</v>
          </cell>
          <cell r="D2263" t="str">
            <v>202</v>
          </cell>
          <cell r="E2263" t="str">
            <v>414</v>
          </cell>
          <cell r="F2263">
            <v>-8858</v>
          </cell>
          <cell r="G2263">
            <v>9</v>
          </cell>
          <cell r="H2263" t="str">
            <v>2006-09-30</v>
          </cell>
        </row>
        <row r="2264">
          <cell r="A2264" t="str">
            <v>481002</v>
          </cell>
          <cell r="B2264" t="str">
            <v>1015</v>
          </cell>
          <cell r="C2264">
            <v>-1619.86</v>
          </cell>
          <cell r="D2264" t="str">
            <v>203</v>
          </cell>
          <cell r="E2264" t="str">
            <v>414</v>
          </cell>
          <cell r="F2264">
            <v>0</v>
          </cell>
          <cell r="G2264">
            <v>9</v>
          </cell>
          <cell r="H2264" t="str">
            <v>2006-09-30</v>
          </cell>
        </row>
        <row r="2265">
          <cell r="A2265" t="str">
            <v>481002</v>
          </cell>
          <cell r="B2265" t="str">
            <v>1015</v>
          </cell>
          <cell r="C2265">
            <v>-41818.44</v>
          </cell>
          <cell r="D2265" t="str">
            <v>204</v>
          </cell>
          <cell r="E2265" t="str">
            <v>414</v>
          </cell>
          <cell r="F2265">
            <v>0</v>
          </cell>
          <cell r="G2265">
            <v>9</v>
          </cell>
          <cell r="H2265" t="str">
            <v>2006-09-30</v>
          </cell>
        </row>
        <row r="2266">
          <cell r="A2266" t="str">
            <v>481005</v>
          </cell>
          <cell r="B2266" t="str">
            <v>1015</v>
          </cell>
          <cell r="C2266">
            <v>-11553.73</v>
          </cell>
          <cell r="D2266" t="str">
            <v>202</v>
          </cell>
          <cell r="E2266" t="str">
            <v>414</v>
          </cell>
          <cell r="F2266">
            <v>-8153</v>
          </cell>
          <cell r="G2266">
            <v>9</v>
          </cell>
          <cell r="H2266" t="str">
            <v>2006-09-30</v>
          </cell>
        </row>
        <row r="2267">
          <cell r="A2267" t="str">
            <v>481005</v>
          </cell>
          <cell r="B2267" t="str">
            <v>1015</v>
          </cell>
          <cell r="C2267">
            <v>-1491.29</v>
          </cell>
          <cell r="D2267" t="str">
            <v>203</v>
          </cell>
          <cell r="E2267" t="str">
            <v>414</v>
          </cell>
          <cell r="F2267">
            <v>0</v>
          </cell>
          <cell r="G2267">
            <v>9</v>
          </cell>
          <cell r="H2267" t="str">
            <v>2006-09-30</v>
          </cell>
        </row>
        <row r="2268">
          <cell r="A2268" t="str">
            <v>481005</v>
          </cell>
          <cell r="B2268" t="str">
            <v>1015</v>
          </cell>
          <cell r="C2268">
            <v>-38489.68</v>
          </cell>
          <cell r="D2268" t="str">
            <v>204</v>
          </cell>
          <cell r="E2268" t="str">
            <v>414</v>
          </cell>
          <cell r="F2268">
            <v>0</v>
          </cell>
          <cell r="G2268">
            <v>9</v>
          </cell>
          <cell r="H2268" t="str">
            <v>2006-09-30</v>
          </cell>
        </row>
        <row r="2269">
          <cell r="A2269" t="str">
            <v>489300</v>
          </cell>
          <cell r="B2269" t="str">
            <v>1015</v>
          </cell>
          <cell r="C2269">
            <v>-162554.63</v>
          </cell>
          <cell r="D2269" t="str">
            <v>250</v>
          </cell>
          <cell r="E2269" t="str">
            <v>415</v>
          </cell>
          <cell r="F2269">
            <v>-1005350</v>
          </cell>
          <cell r="G2269">
            <v>9</v>
          </cell>
          <cell r="H2269" t="str">
            <v>2006-09-30</v>
          </cell>
        </row>
        <row r="2270">
          <cell r="A2270" t="str">
            <v>489304</v>
          </cell>
          <cell r="B2270" t="str">
            <v>1015</v>
          </cell>
          <cell r="C2270">
            <v>-50460.22</v>
          </cell>
          <cell r="D2270" t="str">
            <v>250</v>
          </cell>
          <cell r="E2270" t="str">
            <v>415</v>
          </cell>
          <cell r="F2270">
            <v>-206631</v>
          </cell>
          <cell r="G2270">
            <v>9</v>
          </cell>
          <cell r="H2270" t="str">
            <v>2006-09-30</v>
          </cell>
        </row>
        <row r="2271">
          <cell r="A2271" t="str">
            <v>489304</v>
          </cell>
          <cell r="B2271" t="str">
            <v>1015</v>
          </cell>
          <cell r="C2271">
            <v>-785.58</v>
          </cell>
          <cell r="D2271" t="str">
            <v>250</v>
          </cell>
          <cell r="E2271" t="str">
            <v>416</v>
          </cell>
          <cell r="F2271">
            <v>-815</v>
          </cell>
          <cell r="G2271">
            <v>9</v>
          </cell>
          <cell r="H2271" t="str">
            <v>2006-09-30</v>
          </cell>
        </row>
        <row r="2272">
          <cell r="A2272" t="str">
            <v>481000</v>
          </cell>
          <cell r="B2272" t="str">
            <v>1015</v>
          </cell>
          <cell r="C2272">
            <v>0</v>
          </cell>
          <cell r="D2272" t="str">
            <v>202</v>
          </cell>
          <cell r="E2272" t="str">
            <v>451</v>
          </cell>
          <cell r="F2272">
            <v>0</v>
          </cell>
          <cell r="G2272">
            <v>9</v>
          </cell>
          <cell r="H2272" t="str">
            <v>2006-09-30</v>
          </cell>
        </row>
        <row r="2273">
          <cell r="A2273" t="str">
            <v>481000</v>
          </cell>
          <cell r="B2273" t="str">
            <v>1015</v>
          </cell>
          <cell r="C2273">
            <v>0</v>
          </cell>
          <cell r="D2273" t="str">
            <v>204</v>
          </cell>
          <cell r="E2273" t="str">
            <v>451</v>
          </cell>
          <cell r="F2273">
            <v>0</v>
          </cell>
          <cell r="G2273">
            <v>9</v>
          </cell>
          <cell r="H2273" t="str">
            <v>2006-09-30</v>
          </cell>
        </row>
        <row r="2274">
          <cell r="A2274" t="str">
            <v>481000</v>
          </cell>
          <cell r="B2274" t="str">
            <v>1015</v>
          </cell>
          <cell r="C2274">
            <v>0</v>
          </cell>
          <cell r="D2274" t="str">
            <v>210</v>
          </cell>
          <cell r="E2274" t="str">
            <v>451</v>
          </cell>
          <cell r="F2274">
            <v>0</v>
          </cell>
          <cell r="G2274">
            <v>9</v>
          </cell>
          <cell r="H2274" t="str">
            <v>2006-09-30</v>
          </cell>
        </row>
        <row r="2275">
          <cell r="A2275" t="str">
            <v>481004</v>
          </cell>
          <cell r="B2275" t="str">
            <v>1015</v>
          </cell>
          <cell r="C2275">
            <v>-18125</v>
          </cell>
          <cell r="D2275" t="str">
            <v>202</v>
          </cell>
          <cell r="E2275" t="str">
            <v>451</v>
          </cell>
          <cell r="F2275">
            <v>-17474</v>
          </cell>
          <cell r="G2275">
            <v>9</v>
          </cell>
          <cell r="H2275" t="str">
            <v>2006-09-30</v>
          </cell>
        </row>
        <row r="2276">
          <cell r="A2276" t="str">
            <v>481004</v>
          </cell>
          <cell r="B2276" t="str">
            <v>1015</v>
          </cell>
          <cell r="C2276">
            <v>-134722</v>
          </cell>
          <cell r="D2276" t="str">
            <v>204</v>
          </cell>
          <cell r="E2276" t="str">
            <v>451</v>
          </cell>
          <cell r="F2276">
            <v>0</v>
          </cell>
          <cell r="G2276">
            <v>9</v>
          </cell>
          <cell r="H2276" t="str">
            <v>2006-09-30</v>
          </cell>
        </row>
        <row r="2277">
          <cell r="A2277" t="str">
            <v>481004</v>
          </cell>
          <cell r="B2277" t="str">
            <v>1015</v>
          </cell>
          <cell r="C2277">
            <v>0</v>
          </cell>
          <cell r="D2277" t="str">
            <v>210</v>
          </cell>
          <cell r="E2277" t="str">
            <v>451</v>
          </cell>
          <cell r="F2277">
            <v>0</v>
          </cell>
          <cell r="G2277">
            <v>9</v>
          </cell>
          <cell r="H2277" t="str">
            <v>2006-09-30</v>
          </cell>
        </row>
        <row r="2278">
          <cell r="A2278" t="str">
            <v>480000</v>
          </cell>
          <cell r="B2278" t="str">
            <v>1015</v>
          </cell>
          <cell r="C2278">
            <v>-285847.76</v>
          </cell>
          <cell r="D2278" t="str">
            <v>202</v>
          </cell>
          <cell r="E2278" t="str">
            <v>453</v>
          </cell>
          <cell r="F2278">
            <v>-52686.7</v>
          </cell>
          <cell r="G2278">
            <v>9</v>
          </cell>
          <cell r="H2278" t="str">
            <v>2006-09-30</v>
          </cell>
        </row>
        <row r="2279">
          <cell r="A2279" t="str">
            <v>480000</v>
          </cell>
          <cell r="B2279" t="str">
            <v>1015</v>
          </cell>
          <cell r="C2279">
            <v>-380299.12</v>
          </cell>
          <cell r="D2279" t="str">
            <v>204</v>
          </cell>
          <cell r="E2279" t="str">
            <v>453</v>
          </cell>
          <cell r="F2279">
            <v>0</v>
          </cell>
          <cell r="G2279">
            <v>9</v>
          </cell>
          <cell r="H2279" t="str">
            <v>2006-09-30</v>
          </cell>
        </row>
        <row r="2280">
          <cell r="A2280" t="str">
            <v>480000</v>
          </cell>
          <cell r="B2280" t="str">
            <v>1015</v>
          </cell>
          <cell r="C2280">
            <v>644.65</v>
          </cell>
          <cell r="D2280" t="str">
            <v>205</v>
          </cell>
          <cell r="E2280" t="str">
            <v>453</v>
          </cell>
          <cell r="F2280">
            <v>0</v>
          </cell>
          <cell r="G2280">
            <v>9</v>
          </cell>
          <cell r="H2280" t="str">
            <v>2006-09-30</v>
          </cell>
        </row>
        <row r="2281">
          <cell r="A2281" t="str">
            <v>480001</v>
          </cell>
          <cell r="B2281" t="str">
            <v>1015</v>
          </cell>
          <cell r="C2281">
            <v>-98545.87</v>
          </cell>
          <cell r="D2281" t="str">
            <v>202</v>
          </cell>
          <cell r="E2281" t="str">
            <v>453</v>
          </cell>
          <cell r="F2281">
            <v>-48478.11</v>
          </cell>
          <cell r="G2281">
            <v>9</v>
          </cell>
          <cell r="H2281" t="str">
            <v>2006-09-30</v>
          </cell>
        </row>
        <row r="2282">
          <cell r="A2282" t="str">
            <v>480001</v>
          </cell>
          <cell r="B2282" t="str">
            <v>1015</v>
          </cell>
          <cell r="C2282">
            <v>-3181.72</v>
          </cell>
          <cell r="D2282" t="str">
            <v>202</v>
          </cell>
          <cell r="E2282" t="str">
            <v>453</v>
          </cell>
          <cell r="F2282">
            <v>0</v>
          </cell>
          <cell r="G2282">
            <v>9</v>
          </cell>
          <cell r="H2282" t="str">
            <v>2006-09-30</v>
          </cell>
        </row>
        <row r="2283">
          <cell r="A2283" t="str">
            <v>480001</v>
          </cell>
          <cell r="B2283" t="str">
            <v>1015</v>
          </cell>
          <cell r="C2283">
            <v>-344166.75</v>
          </cell>
          <cell r="D2283" t="str">
            <v>204</v>
          </cell>
          <cell r="E2283" t="str">
            <v>453</v>
          </cell>
          <cell r="F2283">
            <v>0</v>
          </cell>
          <cell r="G2283">
            <v>9</v>
          </cell>
          <cell r="H2283" t="str">
            <v>2006-09-30</v>
          </cell>
        </row>
        <row r="2284">
          <cell r="A2284" t="str">
            <v>480001</v>
          </cell>
          <cell r="B2284" t="str">
            <v>1015</v>
          </cell>
          <cell r="C2284">
            <v>-30936.76</v>
          </cell>
          <cell r="D2284" t="str">
            <v>205</v>
          </cell>
          <cell r="E2284" t="str">
            <v>453</v>
          </cell>
          <cell r="F2284">
            <v>0</v>
          </cell>
          <cell r="G2284">
            <v>9</v>
          </cell>
          <cell r="H2284" t="str">
            <v>2006-09-30</v>
          </cell>
        </row>
        <row r="2285">
          <cell r="A2285" t="str">
            <v>480001</v>
          </cell>
          <cell r="B2285" t="str">
            <v>1015</v>
          </cell>
          <cell r="C2285">
            <v>0</v>
          </cell>
          <cell r="D2285" t="str">
            <v>210</v>
          </cell>
          <cell r="E2285" t="str">
            <v>453</v>
          </cell>
          <cell r="F2285">
            <v>0</v>
          </cell>
          <cell r="G2285">
            <v>9</v>
          </cell>
          <cell r="H2285" t="str">
            <v>2006-09-30</v>
          </cell>
        </row>
        <row r="2286">
          <cell r="A2286" t="str">
            <v>481004</v>
          </cell>
          <cell r="B2286" t="str">
            <v>1015</v>
          </cell>
          <cell r="C2286">
            <v>-63103.57</v>
          </cell>
          <cell r="D2286" t="str">
            <v>202</v>
          </cell>
          <cell r="E2286" t="str">
            <v>453</v>
          </cell>
          <cell r="F2286">
            <v>-23135.19</v>
          </cell>
          <cell r="G2286">
            <v>9</v>
          </cell>
          <cell r="H2286" t="str">
            <v>2006-09-30</v>
          </cell>
        </row>
        <row r="2287">
          <cell r="A2287" t="str">
            <v>481004</v>
          </cell>
          <cell r="B2287" t="str">
            <v>1015</v>
          </cell>
          <cell r="C2287">
            <v>-166748.26999999999</v>
          </cell>
          <cell r="D2287" t="str">
            <v>204</v>
          </cell>
          <cell r="E2287" t="str">
            <v>453</v>
          </cell>
          <cell r="F2287">
            <v>0</v>
          </cell>
          <cell r="G2287">
            <v>9</v>
          </cell>
          <cell r="H2287" t="str">
            <v>2006-09-30</v>
          </cell>
        </row>
        <row r="2288">
          <cell r="A2288" t="str">
            <v>481004</v>
          </cell>
          <cell r="B2288" t="str">
            <v>1015</v>
          </cell>
          <cell r="C2288">
            <v>150.53</v>
          </cell>
          <cell r="D2288" t="str">
            <v>205</v>
          </cell>
          <cell r="E2288" t="str">
            <v>453</v>
          </cell>
          <cell r="F2288">
            <v>0</v>
          </cell>
          <cell r="G2288">
            <v>9</v>
          </cell>
          <cell r="H2288" t="str">
            <v>2006-09-30</v>
          </cell>
        </row>
        <row r="2289">
          <cell r="A2289" t="str">
            <v>480000</v>
          </cell>
          <cell r="B2289" t="str">
            <v>1015</v>
          </cell>
          <cell r="C2289">
            <v>-9435.14</v>
          </cell>
          <cell r="D2289" t="str">
            <v>202</v>
          </cell>
          <cell r="E2289" t="str">
            <v>455</v>
          </cell>
          <cell r="F2289">
            <v>-1669.81</v>
          </cell>
          <cell r="G2289">
            <v>9</v>
          </cell>
          <cell r="H2289" t="str">
            <v>2006-09-30</v>
          </cell>
        </row>
        <row r="2290">
          <cell r="A2290" t="str">
            <v>480000</v>
          </cell>
          <cell r="B2290" t="str">
            <v>1015</v>
          </cell>
          <cell r="C2290">
            <v>-12059.83</v>
          </cell>
          <cell r="D2290" t="str">
            <v>204</v>
          </cell>
          <cell r="E2290" t="str">
            <v>455</v>
          </cell>
          <cell r="F2290">
            <v>0</v>
          </cell>
          <cell r="G2290">
            <v>9</v>
          </cell>
          <cell r="H2290" t="str">
            <v>2006-09-30</v>
          </cell>
        </row>
        <row r="2291">
          <cell r="A2291" t="str">
            <v>480000</v>
          </cell>
          <cell r="B2291" t="str">
            <v>1015</v>
          </cell>
          <cell r="C2291">
            <v>-420.9</v>
          </cell>
          <cell r="D2291" t="str">
            <v>205</v>
          </cell>
          <cell r="E2291" t="str">
            <v>455</v>
          </cell>
          <cell r="F2291">
            <v>0</v>
          </cell>
          <cell r="G2291">
            <v>9</v>
          </cell>
          <cell r="H2291" t="str">
            <v>2006-09-30</v>
          </cell>
        </row>
        <row r="2292">
          <cell r="A2292" t="str">
            <v>480001</v>
          </cell>
          <cell r="B2292" t="str">
            <v>1015</v>
          </cell>
          <cell r="C2292">
            <v>-7443.04</v>
          </cell>
          <cell r="D2292" t="str">
            <v>202</v>
          </cell>
          <cell r="E2292" t="str">
            <v>455</v>
          </cell>
          <cell r="F2292">
            <v>-3156.09</v>
          </cell>
          <cell r="G2292">
            <v>9</v>
          </cell>
          <cell r="H2292" t="str">
            <v>2006-09-30</v>
          </cell>
        </row>
        <row r="2293">
          <cell r="A2293" t="str">
            <v>480001</v>
          </cell>
          <cell r="B2293" t="str">
            <v>1015</v>
          </cell>
          <cell r="C2293">
            <v>-22702.54</v>
          </cell>
          <cell r="D2293" t="str">
            <v>204</v>
          </cell>
          <cell r="E2293" t="str">
            <v>455</v>
          </cell>
          <cell r="F2293">
            <v>0</v>
          </cell>
          <cell r="G2293">
            <v>9</v>
          </cell>
          <cell r="H2293" t="str">
            <v>2006-09-30</v>
          </cell>
        </row>
        <row r="2294">
          <cell r="A2294" t="str">
            <v>480001</v>
          </cell>
          <cell r="B2294" t="str">
            <v>1015</v>
          </cell>
          <cell r="C2294">
            <v>642.69000000000005</v>
          </cell>
          <cell r="D2294" t="str">
            <v>205</v>
          </cell>
          <cell r="E2294" t="str">
            <v>455</v>
          </cell>
          <cell r="F2294">
            <v>0</v>
          </cell>
          <cell r="G2294">
            <v>9</v>
          </cell>
          <cell r="H2294" t="str">
            <v>2006-09-30</v>
          </cell>
        </row>
        <row r="2295">
          <cell r="A2295" t="str">
            <v>480001</v>
          </cell>
          <cell r="B2295" t="str">
            <v>1015</v>
          </cell>
          <cell r="C2295">
            <v>0</v>
          </cell>
          <cell r="D2295" t="str">
            <v>210</v>
          </cell>
          <cell r="E2295" t="str">
            <v>455</v>
          </cell>
          <cell r="F2295">
            <v>0</v>
          </cell>
          <cell r="G2295">
            <v>9</v>
          </cell>
          <cell r="H2295" t="str">
            <v>2006-09-30</v>
          </cell>
        </row>
        <row r="2296">
          <cell r="A2296" t="str">
            <v>481004</v>
          </cell>
          <cell r="B2296" t="str">
            <v>1015</v>
          </cell>
          <cell r="C2296">
            <v>-3870.82</v>
          </cell>
          <cell r="D2296" t="str">
            <v>202</v>
          </cell>
          <cell r="E2296" t="str">
            <v>455</v>
          </cell>
          <cell r="F2296">
            <v>-1238.0999999999999</v>
          </cell>
          <cell r="G2296">
            <v>9</v>
          </cell>
          <cell r="H2296" t="str">
            <v>2006-09-30</v>
          </cell>
        </row>
        <row r="2297">
          <cell r="A2297" t="str">
            <v>481004</v>
          </cell>
          <cell r="B2297" t="str">
            <v>1015</v>
          </cell>
          <cell r="C2297">
            <v>-8923.6299999999992</v>
          </cell>
          <cell r="D2297" t="str">
            <v>204</v>
          </cell>
          <cell r="E2297" t="str">
            <v>455</v>
          </cell>
          <cell r="F2297">
            <v>0</v>
          </cell>
          <cell r="G2297">
            <v>9</v>
          </cell>
          <cell r="H2297" t="str">
            <v>2006-09-30</v>
          </cell>
        </row>
        <row r="2298">
          <cell r="A2298" t="str">
            <v>481004</v>
          </cell>
          <cell r="B2298" t="str">
            <v>1015</v>
          </cell>
          <cell r="C2298">
            <v>-221.79</v>
          </cell>
          <cell r="D2298" t="str">
            <v>205</v>
          </cell>
          <cell r="E2298" t="str">
            <v>455</v>
          </cell>
          <cell r="F2298">
            <v>0</v>
          </cell>
          <cell r="G2298">
            <v>9</v>
          </cell>
          <cell r="H2298" t="str">
            <v>2006-09-30</v>
          </cell>
        </row>
        <row r="2299">
          <cell r="A2299" t="str">
            <v>481002</v>
          </cell>
          <cell r="B2299" t="str">
            <v>1015</v>
          </cell>
          <cell r="C2299">
            <v>0</v>
          </cell>
          <cell r="D2299" t="str">
            <v>202</v>
          </cell>
          <cell r="E2299" t="str">
            <v>456</v>
          </cell>
          <cell r="F2299">
            <v>0</v>
          </cell>
          <cell r="G2299">
            <v>9</v>
          </cell>
          <cell r="H2299" t="str">
            <v>2006-09-30</v>
          </cell>
        </row>
        <row r="2300">
          <cell r="A2300" t="str">
            <v>481002</v>
          </cell>
          <cell r="B2300" t="str">
            <v>1015</v>
          </cell>
          <cell r="C2300">
            <v>0</v>
          </cell>
          <cell r="D2300" t="str">
            <v>203</v>
          </cell>
          <cell r="E2300" t="str">
            <v>456</v>
          </cell>
          <cell r="F2300">
            <v>0</v>
          </cell>
          <cell r="G2300">
            <v>9</v>
          </cell>
          <cell r="H2300" t="str">
            <v>2006-09-30</v>
          </cell>
        </row>
        <row r="2301">
          <cell r="A2301" t="str">
            <v>481002</v>
          </cell>
          <cell r="B2301" t="str">
            <v>1015</v>
          </cell>
          <cell r="C2301">
            <v>0</v>
          </cell>
          <cell r="D2301" t="str">
            <v>204</v>
          </cell>
          <cell r="E2301" t="str">
            <v>456</v>
          </cell>
          <cell r="F2301">
            <v>0</v>
          </cell>
          <cell r="G2301">
            <v>9</v>
          </cell>
          <cell r="H2301" t="str">
            <v>2006-09-30</v>
          </cell>
        </row>
        <row r="2302">
          <cell r="A2302" t="str">
            <v>481002</v>
          </cell>
          <cell r="B2302" t="str">
            <v>1015</v>
          </cell>
          <cell r="C2302">
            <v>0</v>
          </cell>
          <cell r="D2302" t="str">
            <v>210</v>
          </cell>
          <cell r="E2302" t="str">
            <v>456</v>
          </cell>
          <cell r="F2302">
            <v>0</v>
          </cell>
          <cell r="G2302">
            <v>9</v>
          </cell>
          <cell r="H2302" t="str">
            <v>2006-09-30</v>
          </cell>
        </row>
        <row r="2303">
          <cell r="A2303" t="str">
            <v>481002</v>
          </cell>
          <cell r="B2303" t="str">
            <v>1015</v>
          </cell>
          <cell r="C2303">
            <v>-438.6</v>
          </cell>
          <cell r="D2303" t="str">
            <v>202</v>
          </cell>
          <cell r="E2303" t="str">
            <v>457</v>
          </cell>
          <cell r="F2303">
            <v>-2715</v>
          </cell>
          <cell r="G2303">
            <v>9</v>
          </cell>
          <cell r="H2303" t="str">
            <v>2006-09-30</v>
          </cell>
        </row>
        <row r="2304">
          <cell r="A2304" t="str">
            <v>481002</v>
          </cell>
          <cell r="B2304" t="str">
            <v>1015</v>
          </cell>
          <cell r="C2304">
            <v>-496.49</v>
          </cell>
          <cell r="D2304" t="str">
            <v>203</v>
          </cell>
          <cell r="E2304" t="str">
            <v>457</v>
          </cell>
          <cell r="F2304">
            <v>0</v>
          </cell>
          <cell r="G2304">
            <v>9</v>
          </cell>
          <cell r="H2304" t="str">
            <v>2006-09-30</v>
          </cell>
        </row>
        <row r="2305">
          <cell r="A2305" t="str">
            <v>481002</v>
          </cell>
          <cell r="B2305" t="str">
            <v>1015</v>
          </cell>
          <cell r="C2305">
            <v>-12786.4</v>
          </cell>
          <cell r="D2305" t="str">
            <v>204</v>
          </cell>
          <cell r="E2305" t="str">
            <v>457</v>
          </cell>
          <cell r="F2305">
            <v>0</v>
          </cell>
          <cell r="G2305">
            <v>9</v>
          </cell>
          <cell r="H2305" t="str">
            <v>2006-09-30</v>
          </cell>
        </row>
        <row r="2306">
          <cell r="A2306" t="str">
            <v>481005</v>
          </cell>
          <cell r="B2306" t="str">
            <v>1015</v>
          </cell>
          <cell r="C2306">
            <v>-1967</v>
          </cell>
          <cell r="D2306" t="str">
            <v>202</v>
          </cell>
          <cell r="E2306" t="str">
            <v>457</v>
          </cell>
          <cell r="F2306">
            <v>-11267</v>
          </cell>
          <cell r="G2306">
            <v>9</v>
          </cell>
          <cell r="H2306" t="str">
            <v>2006-09-30</v>
          </cell>
        </row>
        <row r="2307">
          <cell r="A2307" t="str">
            <v>481005</v>
          </cell>
          <cell r="B2307" t="str">
            <v>1015</v>
          </cell>
          <cell r="C2307">
            <v>-2060</v>
          </cell>
          <cell r="D2307" t="str">
            <v>203</v>
          </cell>
          <cell r="E2307" t="str">
            <v>457</v>
          </cell>
          <cell r="F2307">
            <v>0</v>
          </cell>
          <cell r="G2307">
            <v>9</v>
          </cell>
          <cell r="H2307" t="str">
            <v>2006-09-30</v>
          </cell>
        </row>
        <row r="2308">
          <cell r="A2308" t="str">
            <v>481005</v>
          </cell>
          <cell r="B2308" t="str">
            <v>1015</v>
          </cell>
          <cell r="C2308">
            <v>-53062</v>
          </cell>
          <cell r="D2308" t="str">
            <v>204</v>
          </cell>
          <cell r="E2308" t="str">
            <v>457</v>
          </cell>
          <cell r="F2308">
            <v>0</v>
          </cell>
          <cell r="G2308">
            <v>9</v>
          </cell>
          <cell r="H2308" t="str">
            <v>2006-09-30</v>
          </cell>
        </row>
        <row r="2309">
          <cell r="A2309" t="str">
            <v>489300</v>
          </cell>
          <cell r="B2309" t="str">
            <v>1015</v>
          </cell>
          <cell r="C2309">
            <v>-2582.19</v>
          </cell>
          <cell r="D2309" t="str">
            <v>250</v>
          </cell>
          <cell r="E2309" t="str">
            <v>458</v>
          </cell>
          <cell r="F2309">
            <v>-15163</v>
          </cell>
          <cell r="G2309">
            <v>9</v>
          </cell>
          <cell r="H2309" t="str">
            <v>2006-09-30</v>
          </cell>
        </row>
        <row r="2310">
          <cell r="A2310" t="str">
            <v>489304</v>
          </cell>
          <cell r="B2310" t="str">
            <v>1015</v>
          </cell>
          <cell r="C2310">
            <v>-658.7</v>
          </cell>
          <cell r="D2310" t="str">
            <v>250</v>
          </cell>
          <cell r="E2310" t="str">
            <v>458</v>
          </cell>
          <cell r="F2310">
            <v>-1859</v>
          </cell>
          <cell r="G2310">
            <v>9</v>
          </cell>
          <cell r="H2310" t="str">
            <v>2006-09-30</v>
          </cell>
        </row>
        <row r="2311">
          <cell r="A2311" t="str">
            <v>489300</v>
          </cell>
          <cell r="B2311" t="str">
            <v>1015</v>
          </cell>
          <cell r="C2311">
            <v>-1471.71</v>
          </cell>
          <cell r="D2311" t="str">
            <v>250</v>
          </cell>
          <cell r="E2311" t="str">
            <v>459</v>
          </cell>
          <cell r="F2311">
            <v>-2813</v>
          </cell>
          <cell r="G2311">
            <v>9</v>
          </cell>
          <cell r="H2311" t="str">
            <v>2006-09-30</v>
          </cell>
        </row>
        <row r="2312">
          <cell r="A2312" t="str">
            <v>480004</v>
          </cell>
          <cell r="B2312" t="str">
            <v>1015</v>
          </cell>
          <cell r="C2312">
            <v>640012.46</v>
          </cell>
          <cell r="D2312" t="str">
            <v>215</v>
          </cell>
          <cell r="E2312" t="str">
            <v>CET</v>
          </cell>
          <cell r="F2312">
            <v>0</v>
          </cell>
          <cell r="G2312">
            <v>9</v>
          </cell>
          <cell r="H2312" t="str">
            <v>2006-09-30</v>
          </cell>
        </row>
        <row r="2313">
          <cell r="A2313" t="str">
            <v>481003</v>
          </cell>
          <cell r="B2313" t="str">
            <v>1015</v>
          </cell>
          <cell r="C2313">
            <v>-126878.36</v>
          </cell>
          <cell r="D2313" t="str">
            <v>200</v>
          </cell>
          <cell r="F2313">
            <v>-12866.43</v>
          </cell>
          <cell r="G2313">
            <v>9</v>
          </cell>
          <cell r="H2313" t="str">
            <v>2006-09-30</v>
          </cell>
        </row>
        <row r="2314">
          <cell r="A2314" t="str">
            <v>481000</v>
          </cell>
          <cell r="B2314" t="str">
            <v>1015</v>
          </cell>
          <cell r="C2314">
            <v>-17919.439999999999</v>
          </cell>
          <cell r="D2314" t="str">
            <v>202</v>
          </cell>
          <cell r="E2314" t="str">
            <v>402</v>
          </cell>
          <cell r="F2314">
            <v>-43829</v>
          </cell>
          <cell r="G2314">
            <v>10</v>
          </cell>
          <cell r="H2314" t="str">
            <v>2006-10-31</v>
          </cell>
        </row>
        <row r="2315">
          <cell r="A2315" t="str">
            <v>481000</v>
          </cell>
          <cell r="B2315" t="str">
            <v>1015</v>
          </cell>
          <cell r="C2315">
            <v>-21807.99</v>
          </cell>
          <cell r="D2315" t="str">
            <v>203</v>
          </cell>
          <cell r="E2315" t="str">
            <v>402</v>
          </cell>
          <cell r="F2315">
            <v>0</v>
          </cell>
          <cell r="G2315">
            <v>10</v>
          </cell>
          <cell r="H2315" t="str">
            <v>2006-10-31</v>
          </cell>
        </row>
        <row r="2316">
          <cell r="A2316" t="str">
            <v>481000</v>
          </cell>
          <cell r="B2316" t="str">
            <v>1015</v>
          </cell>
          <cell r="C2316">
            <v>-284639.99</v>
          </cell>
          <cell r="D2316" t="str">
            <v>204</v>
          </cell>
          <cell r="E2316" t="str">
            <v>402</v>
          </cell>
          <cell r="F2316">
            <v>0</v>
          </cell>
          <cell r="G2316">
            <v>10</v>
          </cell>
          <cell r="H2316" t="str">
            <v>2006-10-31</v>
          </cell>
        </row>
        <row r="2317">
          <cell r="A2317" t="str">
            <v>481000</v>
          </cell>
          <cell r="B2317" t="str">
            <v>1015</v>
          </cell>
          <cell r="C2317">
            <v>0</v>
          </cell>
          <cell r="D2317" t="str">
            <v>210</v>
          </cell>
          <cell r="E2317" t="str">
            <v>402</v>
          </cell>
          <cell r="F2317">
            <v>0</v>
          </cell>
          <cell r="G2317">
            <v>10</v>
          </cell>
          <cell r="H2317" t="str">
            <v>2006-10-31</v>
          </cell>
        </row>
        <row r="2318">
          <cell r="A2318" t="str">
            <v>481004</v>
          </cell>
          <cell r="B2318" t="str">
            <v>1015</v>
          </cell>
          <cell r="C2318">
            <v>-275522.21000000002</v>
          </cell>
          <cell r="D2318" t="str">
            <v>202</v>
          </cell>
          <cell r="E2318" t="str">
            <v>402</v>
          </cell>
          <cell r="F2318">
            <v>-552865</v>
          </cell>
          <cell r="G2318">
            <v>10</v>
          </cell>
          <cell r="H2318" t="str">
            <v>2006-10-31</v>
          </cell>
        </row>
        <row r="2319">
          <cell r="A2319" t="str">
            <v>481004</v>
          </cell>
          <cell r="B2319" t="str">
            <v>1015</v>
          </cell>
          <cell r="C2319">
            <v>-275088.69</v>
          </cell>
          <cell r="D2319" t="str">
            <v>203</v>
          </cell>
          <cell r="E2319" t="str">
            <v>402</v>
          </cell>
          <cell r="F2319">
            <v>0</v>
          </cell>
          <cell r="G2319">
            <v>10</v>
          </cell>
          <cell r="H2319" t="str">
            <v>2006-10-31</v>
          </cell>
        </row>
        <row r="2320">
          <cell r="A2320" t="str">
            <v>481004</v>
          </cell>
          <cell r="B2320" t="str">
            <v>1015</v>
          </cell>
          <cell r="C2320">
            <v>-3590489.36</v>
          </cell>
          <cell r="D2320" t="str">
            <v>204</v>
          </cell>
          <cell r="E2320" t="str">
            <v>402</v>
          </cell>
          <cell r="F2320">
            <v>0</v>
          </cell>
          <cell r="G2320">
            <v>10</v>
          </cell>
          <cell r="H2320" t="str">
            <v>2006-10-31</v>
          </cell>
        </row>
        <row r="2321">
          <cell r="A2321" t="str">
            <v>481004</v>
          </cell>
          <cell r="B2321" t="str">
            <v>1015</v>
          </cell>
          <cell r="C2321">
            <v>0</v>
          </cell>
          <cell r="D2321" t="str">
            <v>210</v>
          </cell>
          <cell r="E2321" t="str">
            <v>402</v>
          </cell>
          <cell r="F2321">
            <v>0</v>
          </cell>
          <cell r="G2321">
            <v>10</v>
          </cell>
          <cell r="H2321" t="str">
            <v>2006-10-31</v>
          </cell>
        </row>
        <row r="2322">
          <cell r="A2322" t="str">
            <v>481000</v>
          </cell>
          <cell r="B2322" t="str">
            <v>1015</v>
          </cell>
          <cell r="C2322">
            <v>-7071.01</v>
          </cell>
          <cell r="D2322" t="str">
            <v>202</v>
          </cell>
          <cell r="E2322" t="str">
            <v>403</v>
          </cell>
          <cell r="F2322">
            <v>0</v>
          </cell>
          <cell r="G2322">
            <v>10</v>
          </cell>
          <cell r="H2322" t="str">
            <v>2006-10-31</v>
          </cell>
        </row>
        <row r="2323">
          <cell r="A2323" t="str">
            <v>481000</v>
          </cell>
          <cell r="B2323" t="str">
            <v>1015</v>
          </cell>
          <cell r="C2323">
            <v>-1636.48</v>
          </cell>
          <cell r="D2323" t="str">
            <v>203</v>
          </cell>
          <cell r="E2323" t="str">
            <v>403</v>
          </cell>
          <cell r="F2323">
            <v>0</v>
          </cell>
          <cell r="G2323">
            <v>10</v>
          </cell>
          <cell r="H2323" t="str">
            <v>2006-10-31</v>
          </cell>
        </row>
        <row r="2324">
          <cell r="A2324" t="str">
            <v>481000</v>
          </cell>
          <cell r="B2324" t="str">
            <v>1015</v>
          </cell>
          <cell r="C2324">
            <v>-2974.7</v>
          </cell>
          <cell r="D2324" t="str">
            <v>204</v>
          </cell>
          <cell r="E2324" t="str">
            <v>403</v>
          </cell>
          <cell r="F2324">
            <v>0</v>
          </cell>
          <cell r="G2324">
            <v>10</v>
          </cell>
          <cell r="H2324" t="str">
            <v>2006-10-31</v>
          </cell>
        </row>
        <row r="2325">
          <cell r="A2325" t="str">
            <v>481000</v>
          </cell>
          <cell r="B2325" t="str">
            <v>1015</v>
          </cell>
          <cell r="C2325">
            <v>-9742.31</v>
          </cell>
          <cell r="D2325" t="str">
            <v>202</v>
          </cell>
          <cell r="E2325" t="str">
            <v>404</v>
          </cell>
          <cell r="F2325">
            <v>-31000</v>
          </cell>
          <cell r="G2325">
            <v>10</v>
          </cell>
          <cell r="H2325" t="str">
            <v>2006-10-31</v>
          </cell>
        </row>
        <row r="2326">
          <cell r="A2326" t="str">
            <v>481000</v>
          </cell>
          <cell r="B2326" t="str">
            <v>1015</v>
          </cell>
          <cell r="C2326">
            <v>-22384.17</v>
          </cell>
          <cell r="D2326" t="str">
            <v>203</v>
          </cell>
          <cell r="E2326" t="str">
            <v>404</v>
          </cell>
          <cell r="F2326">
            <v>0</v>
          </cell>
          <cell r="G2326">
            <v>10</v>
          </cell>
          <cell r="H2326" t="str">
            <v>2006-10-31</v>
          </cell>
        </row>
        <row r="2327">
          <cell r="A2327" t="str">
            <v>481000</v>
          </cell>
          <cell r="B2327" t="str">
            <v>1015</v>
          </cell>
          <cell r="C2327">
            <v>-201324.23</v>
          </cell>
          <cell r="D2327" t="str">
            <v>204</v>
          </cell>
          <cell r="E2327" t="str">
            <v>404</v>
          </cell>
          <cell r="F2327">
            <v>0</v>
          </cell>
          <cell r="G2327">
            <v>10</v>
          </cell>
          <cell r="H2327" t="str">
            <v>2006-10-31</v>
          </cell>
        </row>
        <row r="2328">
          <cell r="A2328" t="str">
            <v>481004</v>
          </cell>
          <cell r="B2328" t="str">
            <v>1015</v>
          </cell>
          <cell r="C2328">
            <v>0</v>
          </cell>
          <cell r="D2328" t="str">
            <v>202</v>
          </cell>
          <cell r="E2328" t="str">
            <v>404</v>
          </cell>
          <cell r="F2328">
            <v>0</v>
          </cell>
          <cell r="G2328">
            <v>10</v>
          </cell>
          <cell r="H2328" t="str">
            <v>2006-10-31</v>
          </cell>
        </row>
        <row r="2329">
          <cell r="A2329" t="str">
            <v>481004</v>
          </cell>
          <cell r="B2329" t="str">
            <v>1015</v>
          </cell>
          <cell r="C2329">
            <v>0</v>
          </cell>
          <cell r="D2329" t="str">
            <v>203</v>
          </cell>
          <cell r="E2329" t="str">
            <v>404</v>
          </cell>
          <cell r="F2329">
            <v>0</v>
          </cell>
          <cell r="G2329">
            <v>10</v>
          </cell>
          <cell r="H2329" t="str">
            <v>2006-10-31</v>
          </cell>
        </row>
        <row r="2330">
          <cell r="A2330" t="str">
            <v>481004</v>
          </cell>
          <cell r="B2330" t="str">
            <v>1015</v>
          </cell>
          <cell r="C2330">
            <v>0</v>
          </cell>
          <cell r="D2330" t="str">
            <v>204</v>
          </cell>
          <cell r="E2330" t="str">
            <v>404</v>
          </cell>
          <cell r="F2330">
            <v>0</v>
          </cell>
          <cell r="G2330">
            <v>10</v>
          </cell>
          <cell r="H2330" t="str">
            <v>2006-10-31</v>
          </cell>
        </row>
        <row r="2331">
          <cell r="A2331" t="str">
            <v>481004</v>
          </cell>
          <cell r="B2331" t="str">
            <v>1015</v>
          </cell>
          <cell r="C2331">
            <v>0</v>
          </cell>
          <cell r="D2331" t="str">
            <v>210</v>
          </cell>
          <cell r="E2331" t="str">
            <v>404</v>
          </cell>
          <cell r="F2331">
            <v>0</v>
          </cell>
          <cell r="G2331">
            <v>10</v>
          </cell>
          <cell r="H2331" t="str">
            <v>2006-10-31</v>
          </cell>
        </row>
        <row r="2332">
          <cell r="A2332" t="str">
            <v>489300</v>
          </cell>
          <cell r="B2332" t="str">
            <v>1015</v>
          </cell>
          <cell r="C2332">
            <v>-65581.2</v>
          </cell>
          <cell r="D2332" t="str">
            <v>250</v>
          </cell>
          <cell r="E2332" t="str">
            <v>405</v>
          </cell>
          <cell r="F2332">
            <v>-337094</v>
          </cell>
          <cell r="G2332">
            <v>10</v>
          </cell>
          <cell r="H2332" t="str">
            <v>2006-10-31</v>
          </cell>
        </row>
        <row r="2333">
          <cell r="A2333" t="str">
            <v>489304</v>
          </cell>
          <cell r="B2333" t="str">
            <v>1015</v>
          </cell>
          <cell r="C2333">
            <v>-72103.070000000007</v>
          </cell>
          <cell r="D2333" t="str">
            <v>250</v>
          </cell>
          <cell r="E2333" t="str">
            <v>405</v>
          </cell>
          <cell r="F2333">
            <v>-525267</v>
          </cell>
          <cell r="G2333">
            <v>10</v>
          </cell>
          <cell r="H2333" t="str">
            <v>2006-10-31</v>
          </cell>
        </row>
        <row r="2334">
          <cell r="A2334" t="str">
            <v>489300</v>
          </cell>
          <cell r="B2334" t="str">
            <v>1015</v>
          </cell>
          <cell r="C2334">
            <v>-109072.01</v>
          </cell>
          <cell r="D2334" t="str">
            <v>250</v>
          </cell>
          <cell r="E2334" t="str">
            <v>406</v>
          </cell>
          <cell r="F2334">
            <v>-549448</v>
          </cell>
          <cell r="G2334">
            <v>10</v>
          </cell>
          <cell r="H2334" t="str">
            <v>2006-10-31</v>
          </cell>
        </row>
        <row r="2335">
          <cell r="A2335" t="str">
            <v>489304</v>
          </cell>
          <cell r="B2335" t="str">
            <v>1015</v>
          </cell>
          <cell r="C2335">
            <v>-37781.870000000003</v>
          </cell>
          <cell r="D2335" t="str">
            <v>250</v>
          </cell>
          <cell r="E2335" t="str">
            <v>406</v>
          </cell>
          <cell r="F2335">
            <v>-212969</v>
          </cell>
          <cell r="G2335">
            <v>10</v>
          </cell>
          <cell r="H2335" t="str">
            <v>2006-10-31</v>
          </cell>
        </row>
        <row r="2336">
          <cell r="A2336" t="str">
            <v>480000</v>
          </cell>
          <cell r="B2336" t="str">
            <v>1015</v>
          </cell>
          <cell r="C2336">
            <v>-8763865.75</v>
          </cell>
          <cell r="D2336" t="str">
            <v>202</v>
          </cell>
          <cell r="E2336" t="str">
            <v>407</v>
          </cell>
          <cell r="F2336">
            <v>-2958717.44</v>
          </cell>
          <cell r="G2336">
            <v>10</v>
          </cell>
          <cell r="H2336" t="str">
            <v>2006-10-31</v>
          </cell>
        </row>
        <row r="2337">
          <cell r="A2337" t="str">
            <v>480000</v>
          </cell>
          <cell r="B2337" t="str">
            <v>1015</v>
          </cell>
          <cell r="C2337">
            <v>-1473880</v>
          </cell>
          <cell r="D2337" t="str">
            <v>203</v>
          </cell>
          <cell r="E2337" t="str">
            <v>407</v>
          </cell>
          <cell r="F2337">
            <v>0</v>
          </cell>
          <cell r="G2337">
            <v>10</v>
          </cell>
          <cell r="H2337" t="str">
            <v>2006-10-31</v>
          </cell>
        </row>
        <row r="2338">
          <cell r="A2338" t="str">
            <v>480000</v>
          </cell>
          <cell r="B2338" t="str">
            <v>1015</v>
          </cell>
          <cell r="C2338">
            <v>-19363936.859999999</v>
          </cell>
          <cell r="D2338" t="str">
            <v>204</v>
          </cell>
          <cell r="E2338" t="str">
            <v>407</v>
          </cell>
          <cell r="F2338">
            <v>0</v>
          </cell>
          <cell r="G2338">
            <v>10</v>
          </cell>
          <cell r="H2338" t="str">
            <v>2006-10-31</v>
          </cell>
        </row>
        <row r="2339">
          <cell r="A2339" t="str">
            <v>480000</v>
          </cell>
          <cell r="B2339" t="str">
            <v>1015</v>
          </cell>
          <cell r="C2339">
            <v>607796.47</v>
          </cell>
          <cell r="D2339" t="str">
            <v>205</v>
          </cell>
          <cell r="E2339" t="str">
            <v>407</v>
          </cell>
          <cell r="F2339">
            <v>0</v>
          </cell>
          <cell r="G2339">
            <v>10</v>
          </cell>
          <cell r="H2339" t="str">
            <v>2006-10-31</v>
          </cell>
        </row>
        <row r="2340">
          <cell r="A2340" t="str">
            <v>480001</v>
          </cell>
          <cell r="B2340" t="str">
            <v>1015</v>
          </cell>
          <cell r="C2340">
            <v>-2803183.43</v>
          </cell>
          <cell r="D2340" t="str">
            <v>202</v>
          </cell>
          <cell r="E2340" t="str">
            <v>407</v>
          </cell>
          <cell r="F2340">
            <v>-1996466.21</v>
          </cell>
          <cell r="G2340">
            <v>10</v>
          </cell>
          <cell r="H2340" t="str">
            <v>2006-10-31</v>
          </cell>
        </row>
        <row r="2341">
          <cell r="A2341" t="str">
            <v>480001</v>
          </cell>
          <cell r="B2341" t="str">
            <v>1015</v>
          </cell>
          <cell r="C2341">
            <v>-991661.24</v>
          </cell>
          <cell r="D2341" t="str">
            <v>203</v>
          </cell>
          <cell r="E2341" t="str">
            <v>407</v>
          </cell>
          <cell r="F2341">
            <v>0</v>
          </cell>
          <cell r="G2341">
            <v>10</v>
          </cell>
          <cell r="H2341" t="str">
            <v>2006-10-31</v>
          </cell>
        </row>
        <row r="2342">
          <cell r="A2342" t="str">
            <v>480001</v>
          </cell>
          <cell r="B2342" t="str">
            <v>1015</v>
          </cell>
          <cell r="C2342">
            <v>-13024223.43</v>
          </cell>
          <cell r="D2342" t="str">
            <v>204</v>
          </cell>
          <cell r="E2342" t="str">
            <v>407</v>
          </cell>
          <cell r="F2342">
            <v>0</v>
          </cell>
          <cell r="G2342">
            <v>10</v>
          </cell>
          <cell r="H2342" t="str">
            <v>2006-10-31</v>
          </cell>
        </row>
        <row r="2343">
          <cell r="A2343" t="str">
            <v>480001</v>
          </cell>
          <cell r="B2343" t="str">
            <v>1015</v>
          </cell>
          <cell r="C2343">
            <v>338573.23</v>
          </cell>
          <cell r="D2343" t="str">
            <v>205</v>
          </cell>
          <cell r="E2343" t="str">
            <v>407</v>
          </cell>
          <cell r="F2343">
            <v>0</v>
          </cell>
          <cell r="G2343">
            <v>10</v>
          </cell>
          <cell r="H2343" t="str">
            <v>2006-10-31</v>
          </cell>
        </row>
        <row r="2344">
          <cell r="A2344" t="str">
            <v>480001</v>
          </cell>
          <cell r="B2344" t="str">
            <v>1015</v>
          </cell>
          <cell r="C2344">
            <v>-69.11</v>
          </cell>
          <cell r="D2344" t="str">
            <v>210</v>
          </cell>
          <cell r="E2344" t="str">
            <v>407</v>
          </cell>
          <cell r="F2344">
            <v>-7.9</v>
          </cell>
          <cell r="G2344">
            <v>10</v>
          </cell>
          <cell r="H2344" t="str">
            <v>2006-10-31</v>
          </cell>
        </row>
        <row r="2345">
          <cell r="A2345" t="str">
            <v>481000</v>
          </cell>
          <cell r="B2345" t="str">
            <v>1015</v>
          </cell>
          <cell r="C2345">
            <v>-1922.68</v>
          </cell>
          <cell r="D2345" t="str">
            <v>202</v>
          </cell>
          <cell r="E2345" t="str">
            <v>407</v>
          </cell>
          <cell r="F2345">
            <v>-1728.84</v>
          </cell>
          <cell r="G2345">
            <v>10</v>
          </cell>
          <cell r="H2345" t="str">
            <v>2006-10-31</v>
          </cell>
        </row>
        <row r="2346">
          <cell r="A2346" t="str">
            <v>481000</v>
          </cell>
          <cell r="B2346" t="str">
            <v>1015</v>
          </cell>
          <cell r="C2346">
            <v>-860.26</v>
          </cell>
          <cell r="D2346" t="str">
            <v>203</v>
          </cell>
          <cell r="E2346" t="str">
            <v>407</v>
          </cell>
          <cell r="F2346">
            <v>0</v>
          </cell>
          <cell r="G2346">
            <v>10</v>
          </cell>
          <cell r="H2346" t="str">
            <v>2006-10-31</v>
          </cell>
        </row>
        <row r="2347">
          <cell r="A2347" t="str">
            <v>481000</v>
          </cell>
          <cell r="B2347" t="str">
            <v>1015</v>
          </cell>
          <cell r="C2347">
            <v>-11300.78</v>
          </cell>
          <cell r="D2347" t="str">
            <v>204</v>
          </cell>
          <cell r="E2347" t="str">
            <v>407</v>
          </cell>
          <cell r="F2347">
            <v>0</v>
          </cell>
          <cell r="G2347">
            <v>10</v>
          </cell>
          <cell r="H2347" t="str">
            <v>2006-10-31</v>
          </cell>
        </row>
        <row r="2348">
          <cell r="A2348" t="str">
            <v>481000</v>
          </cell>
          <cell r="B2348" t="str">
            <v>1015</v>
          </cell>
          <cell r="C2348">
            <v>49.91</v>
          </cell>
          <cell r="D2348" t="str">
            <v>205</v>
          </cell>
          <cell r="E2348" t="str">
            <v>407</v>
          </cell>
          <cell r="F2348">
            <v>0</v>
          </cell>
          <cell r="G2348">
            <v>10</v>
          </cell>
          <cell r="H2348" t="str">
            <v>2006-10-31</v>
          </cell>
        </row>
        <row r="2349">
          <cell r="A2349" t="str">
            <v>481004</v>
          </cell>
          <cell r="B2349" t="str">
            <v>1015</v>
          </cell>
          <cell r="C2349">
            <v>-1904821.14</v>
          </cell>
          <cell r="D2349" t="str">
            <v>202</v>
          </cell>
          <cell r="E2349" t="str">
            <v>407</v>
          </cell>
          <cell r="F2349">
            <v>-1074245.51</v>
          </cell>
          <cell r="G2349">
            <v>10</v>
          </cell>
          <cell r="H2349" t="str">
            <v>2006-10-31</v>
          </cell>
        </row>
        <row r="2350">
          <cell r="A2350" t="str">
            <v>481004</v>
          </cell>
          <cell r="B2350" t="str">
            <v>1015</v>
          </cell>
          <cell r="C2350">
            <v>-534642.5</v>
          </cell>
          <cell r="D2350" t="str">
            <v>203</v>
          </cell>
          <cell r="E2350" t="str">
            <v>407</v>
          </cell>
          <cell r="F2350">
            <v>0</v>
          </cell>
          <cell r="G2350">
            <v>10</v>
          </cell>
          <cell r="H2350" t="str">
            <v>2006-10-31</v>
          </cell>
        </row>
        <row r="2351">
          <cell r="A2351" t="str">
            <v>481004</v>
          </cell>
          <cell r="B2351" t="str">
            <v>1015</v>
          </cell>
          <cell r="C2351">
            <v>-7023263.9299999997</v>
          </cell>
          <cell r="D2351" t="str">
            <v>204</v>
          </cell>
          <cell r="E2351" t="str">
            <v>407</v>
          </cell>
          <cell r="F2351">
            <v>0</v>
          </cell>
          <cell r="G2351">
            <v>10</v>
          </cell>
          <cell r="H2351" t="str">
            <v>2006-10-31</v>
          </cell>
        </row>
        <row r="2352">
          <cell r="A2352" t="str">
            <v>481004</v>
          </cell>
          <cell r="B2352" t="str">
            <v>1015</v>
          </cell>
          <cell r="C2352">
            <v>136807.39000000001</v>
          </cell>
          <cell r="D2352" t="str">
            <v>205</v>
          </cell>
          <cell r="E2352" t="str">
            <v>407</v>
          </cell>
          <cell r="F2352">
            <v>0</v>
          </cell>
          <cell r="G2352">
            <v>10</v>
          </cell>
          <cell r="H2352" t="str">
            <v>2006-10-31</v>
          </cell>
        </row>
        <row r="2353">
          <cell r="A2353" t="str">
            <v>481004</v>
          </cell>
          <cell r="B2353" t="str">
            <v>1015</v>
          </cell>
          <cell r="C2353">
            <v>69.11</v>
          </cell>
          <cell r="D2353" t="str">
            <v>210</v>
          </cell>
          <cell r="E2353" t="str">
            <v>407</v>
          </cell>
          <cell r="F2353">
            <v>7.9</v>
          </cell>
          <cell r="G2353">
            <v>10</v>
          </cell>
          <cell r="H2353" t="str">
            <v>2006-10-31</v>
          </cell>
        </row>
        <row r="2354">
          <cell r="A2354" t="str">
            <v>480000</v>
          </cell>
          <cell r="B2354" t="str">
            <v>1015</v>
          </cell>
          <cell r="C2354">
            <v>-65424.63</v>
          </cell>
          <cell r="D2354" t="str">
            <v>202</v>
          </cell>
          <cell r="E2354" t="str">
            <v>408</v>
          </cell>
          <cell r="F2354">
            <v>-16502.61</v>
          </cell>
          <cell r="G2354">
            <v>10</v>
          </cell>
          <cell r="H2354" t="str">
            <v>2006-10-31</v>
          </cell>
        </row>
        <row r="2355">
          <cell r="A2355" t="str">
            <v>480000</v>
          </cell>
          <cell r="B2355" t="str">
            <v>1015</v>
          </cell>
          <cell r="C2355">
            <v>-8227.34</v>
          </cell>
          <cell r="D2355" t="str">
            <v>203</v>
          </cell>
          <cell r="E2355" t="str">
            <v>408</v>
          </cell>
          <cell r="F2355">
            <v>0</v>
          </cell>
          <cell r="G2355">
            <v>10</v>
          </cell>
          <cell r="H2355" t="str">
            <v>2006-10-31</v>
          </cell>
        </row>
        <row r="2356">
          <cell r="A2356" t="str">
            <v>480000</v>
          </cell>
          <cell r="B2356" t="str">
            <v>1015</v>
          </cell>
          <cell r="C2356">
            <v>-108069.65</v>
          </cell>
          <cell r="D2356" t="str">
            <v>204</v>
          </cell>
          <cell r="E2356" t="str">
            <v>408</v>
          </cell>
          <cell r="F2356">
            <v>0</v>
          </cell>
          <cell r="G2356">
            <v>10</v>
          </cell>
          <cell r="H2356" t="str">
            <v>2006-10-31</v>
          </cell>
        </row>
        <row r="2357">
          <cell r="A2357" t="str">
            <v>480000</v>
          </cell>
          <cell r="B2357" t="str">
            <v>1015</v>
          </cell>
          <cell r="C2357">
            <v>3360.73</v>
          </cell>
          <cell r="D2357" t="str">
            <v>205</v>
          </cell>
          <cell r="E2357" t="str">
            <v>408</v>
          </cell>
          <cell r="F2357">
            <v>0</v>
          </cell>
          <cell r="G2357">
            <v>10</v>
          </cell>
          <cell r="H2357" t="str">
            <v>2006-10-31</v>
          </cell>
        </row>
        <row r="2358">
          <cell r="A2358" t="str">
            <v>480001</v>
          </cell>
          <cell r="B2358" t="str">
            <v>1015</v>
          </cell>
          <cell r="C2358">
            <v>-23988.43</v>
          </cell>
          <cell r="D2358" t="str">
            <v>202</v>
          </cell>
          <cell r="E2358" t="str">
            <v>408</v>
          </cell>
          <cell r="F2358">
            <v>-5979.44</v>
          </cell>
          <cell r="G2358">
            <v>10</v>
          </cell>
          <cell r="H2358" t="str">
            <v>2006-10-31</v>
          </cell>
        </row>
        <row r="2359">
          <cell r="A2359" t="str">
            <v>480001</v>
          </cell>
          <cell r="B2359" t="str">
            <v>1015</v>
          </cell>
          <cell r="C2359">
            <v>-2958.27</v>
          </cell>
          <cell r="D2359" t="str">
            <v>203</v>
          </cell>
          <cell r="E2359" t="str">
            <v>408</v>
          </cell>
          <cell r="F2359">
            <v>0</v>
          </cell>
          <cell r="G2359">
            <v>10</v>
          </cell>
          <cell r="H2359" t="str">
            <v>2006-10-31</v>
          </cell>
        </row>
        <row r="2360">
          <cell r="A2360" t="str">
            <v>480001</v>
          </cell>
          <cell r="B2360" t="str">
            <v>1015</v>
          </cell>
          <cell r="C2360">
            <v>-38865.279999999999</v>
          </cell>
          <cell r="D2360" t="str">
            <v>204</v>
          </cell>
          <cell r="E2360" t="str">
            <v>408</v>
          </cell>
          <cell r="F2360">
            <v>0</v>
          </cell>
          <cell r="G2360">
            <v>10</v>
          </cell>
          <cell r="H2360" t="str">
            <v>2006-10-31</v>
          </cell>
        </row>
        <row r="2361">
          <cell r="A2361" t="str">
            <v>480001</v>
          </cell>
          <cell r="B2361" t="str">
            <v>1015</v>
          </cell>
          <cell r="C2361">
            <v>-5030.37</v>
          </cell>
          <cell r="D2361" t="str">
            <v>205</v>
          </cell>
          <cell r="E2361" t="str">
            <v>408</v>
          </cell>
          <cell r="F2361">
            <v>0</v>
          </cell>
          <cell r="G2361">
            <v>10</v>
          </cell>
          <cell r="H2361" t="str">
            <v>2006-10-31</v>
          </cell>
        </row>
        <row r="2362">
          <cell r="A2362" t="str">
            <v>480001</v>
          </cell>
          <cell r="B2362" t="str">
            <v>1015</v>
          </cell>
          <cell r="C2362">
            <v>0</v>
          </cell>
          <cell r="D2362" t="str">
            <v>210</v>
          </cell>
          <cell r="E2362" t="str">
            <v>408</v>
          </cell>
          <cell r="F2362">
            <v>0</v>
          </cell>
          <cell r="G2362">
            <v>10</v>
          </cell>
          <cell r="H2362" t="str">
            <v>2006-10-31</v>
          </cell>
        </row>
        <row r="2363">
          <cell r="A2363" t="str">
            <v>481004</v>
          </cell>
          <cell r="B2363" t="str">
            <v>1015</v>
          </cell>
          <cell r="C2363">
            <v>-32902.94</v>
          </cell>
          <cell r="D2363" t="str">
            <v>202</v>
          </cell>
          <cell r="E2363" t="str">
            <v>408</v>
          </cell>
          <cell r="F2363">
            <v>-8536.9500000000007</v>
          </cell>
          <cell r="G2363">
            <v>10</v>
          </cell>
          <cell r="H2363" t="str">
            <v>2006-10-31</v>
          </cell>
        </row>
        <row r="2364">
          <cell r="A2364" t="str">
            <v>481004</v>
          </cell>
          <cell r="B2364" t="str">
            <v>1015</v>
          </cell>
          <cell r="C2364">
            <v>-4249.3900000000003</v>
          </cell>
          <cell r="D2364" t="str">
            <v>203</v>
          </cell>
          <cell r="E2364" t="str">
            <v>408</v>
          </cell>
          <cell r="F2364">
            <v>0</v>
          </cell>
          <cell r="G2364">
            <v>10</v>
          </cell>
          <cell r="H2364" t="str">
            <v>2006-10-31</v>
          </cell>
        </row>
        <row r="2365">
          <cell r="A2365" t="str">
            <v>481004</v>
          </cell>
          <cell r="B2365" t="str">
            <v>1015</v>
          </cell>
          <cell r="C2365">
            <v>-55821.07</v>
          </cell>
          <cell r="D2365" t="str">
            <v>204</v>
          </cell>
          <cell r="E2365" t="str">
            <v>408</v>
          </cell>
          <cell r="F2365">
            <v>0</v>
          </cell>
          <cell r="G2365">
            <v>10</v>
          </cell>
          <cell r="H2365" t="str">
            <v>2006-10-31</v>
          </cell>
        </row>
        <row r="2366">
          <cell r="A2366" t="str">
            <v>481004</v>
          </cell>
          <cell r="B2366" t="str">
            <v>1015</v>
          </cell>
          <cell r="C2366">
            <v>1929.64</v>
          </cell>
          <cell r="D2366" t="str">
            <v>205</v>
          </cell>
          <cell r="E2366" t="str">
            <v>408</v>
          </cell>
          <cell r="F2366">
            <v>0</v>
          </cell>
          <cell r="G2366">
            <v>10</v>
          </cell>
          <cell r="H2366" t="str">
            <v>2006-10-31</v>
          </cell>
        </row>
        <row r="2367">
          <cell r="A2367" t="str">
            <v>481002</v>
          </cell>
          <cell r="B2367" t="str">
            <v>1015</v>
          </cell>
          <cell r="C2367">
            <v>-7900.04</v>
          </cell>
          <cell r="D2367" t="str">
            <v>202</v>
          </cell>
          <cell r="E2367" t="str">
            <v>411</v>
          </cell>
          <cell r="F2367">
            <v>-48973</v>
          </cell>
          <cell r="G2367">
            <v>10</v>
          </cell>
          <cell r="H2367" t="str">
            <v>2006-10-31</v>
          </cell>
        </row>
        <row r="2368">
          <cell r="A2368" t="str">
            <v>481002</v>
          </cell>
          <cell r="B2368" t="str">
            <v>1015</v>
          </cell>
          <cell r="C2368">
            <v>-8955.69</v>
          </cell>
          <cell r="D2368" t="str">
            <v>203</v>
          </cell>
          <cell r="E2368" t="str">
            <v>411</v>
          </cell>
          <cell r="F2368">
            <v>0</v>
          </cell>
          <cell r="G2368">
            <v>10</v>
          </cell>
          <cell r="H2368" t="str">
            <v>2006-10-31</v>
          </cell>
        </row>
        <row r="2369">
          <cell r="A2369" t="str">
            <v>481002</v>
          </cell>
          <cell r="B2369" t="str">
            <v>1015</v>
          </cell>
          <cell r="C2369">
            <v>-137851.17000000001</v>
          </cell>
          <cell r="D2369" t="str">
            <v>204</v>
          </cell>
          <cell r="E2369" t="str">
            <v>411</v>
          </cell>
          <cell r="F2369">
            <v>0</v>
          </cell>
          <cell r="G2369">
            <v>10</v>
          </cell>
          <cell r="H2369" t="str">
            <v>2006-10-31</v>
          </cell>
        </row>
        <row r="2370">
          <cell r="A2370" t="str">
            <v>481005</v>
          </cell>
          <cell r="B2370" t="str">
            <v>1015</v>
          </cell>
          <cell r="C2370">
            <v>-32148.639999999999</v>
          </cell>
          <cell r="D2370" t="str">
            <v>202</v>
          </cell>
          <cell r="E2370" t="str">
            <v>411</v>
          </cell>
          <cell r="F2370">
            <v>-145682</v>
          </cell>
          <cell r="G2370">
            <v>10</v>
          </cell>
          <cell r="H2370" t="str">
            <v>2006-10-31</v>
          </cell>
        </row>
        <row r="2371">
          <cell r="A2371" t="str">
            <v>481005</v>
          </cell>
          <cell r="B2371" t="str">
            <v>1015</v>
          </cell>
          <cell r="C2371">
            <v>-26641.05</v>
          </cell>
          <cell r="D2371" t="str">
            <v>203</v>
          </cell>
          <cell r="E2371" t="str">
            <v>411</v>
          </cell>
          <cell r="F2371">
            <v>0</v>
          </cell>
          <cell r="G2371">
            <v>10</v>
          </cell>
          <cell r="H2371" t="str">
            <v>2006-10-31</v>
          </cell>
        </row>
        <row r="2372">
          <cell r="A2372" t="str">
            <v>481005</v>
          </cell>
          <cell r="B2372" t="str">
            <v>1015</v>
          </cell>
          <cell r="C2372">
            <v>-410071.45</v>
          </cell>
          <cell r="D2372" t="str">
            <v>204</v>
          </cell>
          <cell r="E2372" t="str">
            <v>411</v>
          </cell>
          <cell r="F2372">
            <v>0</v>
          </cell>
          <cell r="G2372">
            <v>10</v>
          </cell>
          <cell r="H2372" t="str">
            <v>2006-10-31</v>
          </cell>
        </row>
        <row r="2373">
          <cell r="A2373" t="str">
            <v>481002</v>
          </cell>
          <cell r="B2373" t="str">
            <v>1015</v>
          </cell>
          <cell r="C2373">
            <v>0</v>
          </cell>
          <cell r="D2373" t="str">
            <v>210</v>
          </cell>
          <cell r="E2373" t="str">
            <v>412</v>
          </cell>
          <cell r="F2373">
            <v>0</v>
          </cell>
          <cell r="G2373">
            <v>10</v>
          </cell>
          <cell r="H2373" t="str">
            <v>2006-10-31</v>
          </cell>
        </row>
        <row r="2374">
          <cell r="A2374" t="str">
            <v>481002</v>
          </cell>
          <cell r="B2374" t="str">
            <v>1015</v>
          </cell>
          <cell r="C2374">
            <v>-4861.22</v>
          </cell>
          <cell r="D2374" t="str">
            <v>202</v>
          </cell>
          <cell r="E2374" t="str">
            <v>414</v>
          </cell>
          <cell r="F2374">
            <v>-18066</v>
          </cell>
          <cell r="G2374">
            <v>10</v>
          </cell>
          <cell r="H2374" t="str">
            <v>2006-10-31</v>
          </cell>
        </row>
        <row r="2375">
          <cell r="A2375" t="str">
            <v>481002</v>
          </cell>
          <cell r="B2375" t="str">
            <v>1015</v>
          </cell>
          <cell r="C2375">
            <v>-3303.73</v>
          </cell>
          <cell r="D2375" t="str">
            <v>203</v>
          </cell>
          <cell r="E2375" t="str">
            <v>414</v>
          </cell>
          <cell r="F2375">
            <v>0</v>
          </cell>
          <cell r="G2375">
            <v>10</v>
          </cell>
          <cell r="H2375" t="str">
            <v>2006-10-31</v>
          </cell>
        </row>
        <row r="2376">
          <cell r="A2376" t="str">
            <v>481002</v>
          </cell>
          <cell r="B2376" t="str">
            <v>1015</v>
          </cell>
          <cell r="C2376">
            <v>-50852.9</v>
          </cell>
          <cell r="D2376" t="str">
            <v>204</v>
          </cell>
          <cell r="E2376" t="str">
            <v>414</v>
          </cell>
          <cell r="F2376">
            <v>0</v>
          </cell>
          <cell r="G2376">
            <v>10</v>
          </cell>
          <cell r="H2376" t="str">
            <v>2006-10-31</v>
          </cell>
        </row>
        <row r="2377">
          <cell r="A2377" t="str">
            <v>481005</v>
          </cell>
          <cell r="B2377" t="str">
            <v>1015</v>
          </cell>
          <cell r="C2377">
            <v>-11871.33</v>
          </cell>
          <cell r="D2377" t="str">
            <v>202</v>
          </cell>
          <cell r="E2377" t="str">
            <v>414</v>
          </cell>
          <cell r="F2377">
            <v>-18171</v>
          </cell>
          <cell r="G2377">
            <v>10</v>
          </cell>
          <cell r="H2377" t="str">
            <v>2006-10-31</v>
          </cell>
        </row>
        <row r="2378">
          <cell r="A2378" t="str">
            <v>481005</v>
          </cell>
          <cell r="B2378" t="str">
            <v>1015</v>
          </cell>
          <cell r="C2378">
            <v>-3323.09</v>
          </cell>
          <cell r="D2378" t="str">
            <v>203</v>
          </cell>
          <cell r="E2378" t="str">
            <v>414</v>
          </cell>
          <cell r="F2378">
            <v>0</v>
          </cell>
          <cell r="G2378">
            <v>10</v>
          </cell>
          <cell r="H2378" t="str">
            <v>2006-10-31</v>
          </cell>
        </row>
        <row r="2379">
          <cell r="A2379" t="str">
            <v>481005</v>
          </cell>
          <cell r="B2379" t="str">
            <v>1015</v>
          </cell>
          <cell r="C2379">
            <v>-51148.4</v>
          </cell>
          <cell r="D2379" t="str">
            <v>204</v>
          </cell>
          <cell r="E2379" t="str">
            <v>414</v>
          </cell>
          <cell r="F2379">
            <v>0</v>
          </cell>
          <cell r="G2379">
            <v>10</v>
          </cell>
          <cell r="H2379" t="str">
            <v>2006-10-31</v>
          </cell>
        </row>
        <row r="2380">
          <cell r="A2380" t="str">
            <v>489300</v>
          </cell>
          <cell r="B2380" t="str">
            <v>1015</v>
          </cell>
          <cell r="C2380">
            <v>-182896.43</v>
          </cell>
          <cell r="D2380" t="str">
            <v>250</v>
          </cell>
          <cell r="E2380" t="str">
            <v>415</v>
          </cell>
          <cell r="F2380">
            <v>-1170163</v>
          </cell>
          <cell r="G2380">
            <v>10</v>
          </cell>
          <cell r="H2380" t="str">
            <v>2006-10-31</v>
          </cell>
        </row>
        <row r="2381">
          <cell r="A2381" t="str">
            <v>489304</v>
          </cell>
          <cell r="B2381" t="str">
            <v>1015</v>
          </cell>
          <cell r="C2381">
            <v>-54058.01</v>
          </cell>
          <cell r="D2381" t="str">
            <v>250</v>
          </cell>
          <cell r="E2381" t="str">
            <v>415</v>
          </cell>
          <cell r="F2381">
            <v>-228386</v>
          </cell>
          <cell r="G2381">
            <v>10</v>
          </cell>
          <cell r="H2381" t="str">
            <v>2006-10-31</v>
          </cell>
        </row>
        <row r="2382">
          <cell r="A2382" t="str">
            <v>489304</v>
          </cell>
          <cell r="B2382" t="str">
            <v>1015</v>
          </cell>
          <cell r="C2382">
            <v>-943.72</v>
          </cell>
          <cell r="D2382" t="str">
            <v>250</v>
          </cell>
          <cell r="E2382" t="str">
            <v>416</v>
          </cell>
          <cell r="F2382">
            <v>-1257</v>
          </cell>
          <cell r="G2382">
            <v>10</v>
          </cell>
          <cell r="H2382" t="str">
            <v>2006-10-31</v>
          </cell>
        </row>
        <row r="2383">
          <cell r="A2383" t="str">
            <v>481000</v>
          </cell>
          <cell r="B2383" t="str">
            <v>1015</v>
          </cell>
          <cell r="C2383">
            <v>0</v>
          </cell>
          <cell r="D2383" t="str">
            <v>202</v>
          </cell>
          <cell r="E2383" t="str">
            <v>451</v>
          </cell>
          <cell r="F2383">
            <v>0</v>
          </cell>
          <cell r="G2383">
            <v>10</v>
          </cell>
          <cell r="H2383" t="str">
            <v>2006-10-31</v>
          </cell>
        </row>
        <row r="2384">
          <cell r="A2384" t="str">
            <v>481000</v>
          </cell>
          <cell r="B2384" t="str">
            <v>1015</v>
          </cell>
          <cell r="C2384">
            <v>0</v>
          </cell>
          <cell r="D2384" t="str">
            <v>204</v>
          </cell>
          <cell r="E2384" t="str">
            <v>451</v>
          </cell>
          <cell r="F2384">
            <v>0</v>
          </cell>
          <cell r="G2384">
            <v>10</v>
          </cell>
          <cell r="H2384" t="str">
            <v>2006-10-31</v>
          </cell>
        </row>
        <row r="2385">
          <cell r="A2385" t="str">
            <v>481000</v>
          </cell>
          <cell r="B2385" t="str">
            <v>1015</v>
          </cell>
          <cell r="C2385">
            <v>0</v>
          </cell>
          <cell r="D2385" t="str">
            <v>210</v>
          </cell>
          <cell r="E2385" t="str">
            <v>451</v>
          </cell>
          <cell r="F2385">
            <v>0</v>
          </cell>
          <cell r="G2385">
            <v>10</v>
          </cell>
          <cell r="H2385" t="str">
            <v>2006-10-31</v>
          </cell>
        </row>
        <row r="2386">
          <cell r="A2386" t="str">
            <v>481004</v>
          </cell>
          <cell r="B2386" t="str">
            <v>1015</v>
          </cell>
          <cell r="C2386">
            <v>-20639</v>
          </cell>
          <cell r="D2386" t="str">
            <v>202</v>
          </cell>
          <cell r="E2386" t="str">
            <v>451</v>
          </cell>
          <cell r="F2386">
            <v>-20859</v>
          </cell>
          <cell r="G2386">
            <v>10</v>
          </cell>
          <cell r="H2386" t="str">
            <v>2006-10-31</v>
          </cell>
        </row>
        <row r="2387">
          <cell r="A2387" t="str">
            <v>481004</v>
          </cell>
          <cell r="B2387" t="str">
            <v>1015</v>
          </cell>
          <cell r="C2387">
            <v>-160819</v>
          </cell>
          <cell r="D2387" t="str">
            <v>204</v>
          </cell>
          <cell r="E2387" t="str">
            <v>451</v>
          </cell>
          <cell r="F2387">
            <v>0</v>
          </cell>
          <cell r="G2387">
            <v>10</v>
          </cell>
          <cell r="H2387" t="str">
            <v>2006-10-31</v>
          </cell>
        </row>
        <row r="2388">
          <cell r="A2388" t="str">
            <v>481004</v>
          </cell>
          <cell r="B2388" t="str">
            <v>1015</v>
          </cell>
          <cell r="C2388">
            <v>0</v>
          </cell>
          <cell r="D2388" t="str">
            <v>210</v>
          </cell>
          <cell r="E2388" t="str">
            <v>451</v>
          </cell>
          <cell r="F2388">
            <v>0</v>
          </cell>
          <cell r="G2388">
            <v>10</v>
          </cell>
          <cell r="H2388" t="str">
            <v>2006-10-31</v>
          </cell>
        </row>
        <row r="2389">
          <cell r="A2389" t="str">
            <v>480000</v>
          </cell>
          <cell r="B2389" t="str">
            <v>1015</v>
          </cell>
          <cell r="C2389">
            <v>-396890.22</v>
          </cell>
          <cell r="D2389" t="str">
            <v>202</v>
          </cell>
          <cell r="E2389" t="str">
            <v>453</v>
          </cell>
          <cell r="F2389">
            <v>-107261.21</v>
          </cell>
          <cell r="G2389">
            <v>10</v>
          </cell>
          <cell r="H2389" t="str">
            <v>2006-10-31</v>
          </cell>
        </row>
        <row r="2390">
          <cell r="A2390" t="str">
            <v>480000</v>
          </cell>
          <cell r="B2390" t="str">
            <v>1015</v>
          </cell>
          <cell r="C2390">
            <v>-773436.19</v>
          </cell>
          <cell r="D2390" t="str">
            <v>204</v>
          </cell>
          <cell r="E2390" t="str">
            <v>453</v>
          </cell>
          <cell r="F2390">
            <v>0</v>
          </cell>
          <cell r="G2390">
            <v>10</v>
          </cell>
          <cell r="H2390" t="str">
            <v>2006-10-31</v>
          </cell>
        </row>
        <row r="2391">
          <cell r="A2391" t="str">
            <v>480000</v>
          </cell>
          <cell r="B2391" t="str">
            <v>1015</v>
          </cell>
          <cell r="C2391">
            <v>15916.14</v>
          </cell>
          <cell r="D2391" t="str">
            <v>205</v>
          </cell>
          <cell r="E2391" t="str">
            <v>453</v>
          </cell>
          <cell r="F2391">
            <v>0</v>
          </cell>
          <cell r="G2391">
            <v>10</v>
          </cell>
          <cell r="H2391" t="str">
            <v>2006-10-31</v>
          </cell>
        </row>
        <row r="2392">
          <cell r="A2392" t="str">
            <v>480001</v>
          </cell>
          <cell r="B2392" t="str">
            <v>1015</v>
          </cell>
          <cell r="C2392">
            <v>-112793.87</v>
          </cell>
          <cell r="D2392" t="str">
            <v>202</v>
          </cell>
          <cell r="E2392" t="str">
            <v>453</v>
          </cell>
          <cell r="F2392">
            <v>-56389.63</v>
          </cell>
          <cell r="G2392">
            <v>10</v>
          </cell>
          <cell r="H2392" t="str">
            <v>2006-10-31</v>
          </cell>
        </row>
        <row r="2393">
          <cell r="A2393" t="str">
            <v>480001</v>
          </cell>
          <cell r="B2393" t="str">
            <v>1015</v>
          </cell>
          <cell r="C2393">
            <v>-405535.95</v>
          </cell>
          <cell r="D2393" t="str">
            <v>204</v>
          </cell>
          <cell r="E2393" t="str">
            <v>453</v>
          </cell>
          <cell r="F2393">
            <v>0</v>
          </cell>
          <cell r="G2393">
            <v>10</v>
          </cell>
          <cell r="H2393" t="str">
            <v>2006-10-31</v>
          </cell>
        </row>
        <row r="2394">
          <cell r="A2394" t="str">
            <v>480001</v>
          </cell>
          <cell r="B2394" t="str">
            <v>1015</v>
          </cell>
          <cell r="C2394">
            <v>-15090.03</v>
          </cell>
          <cell r="D2394" t="str">
            <v>205</v>
          </cell>
          <cell r="E2394" t="str">
            <v>453</v>
          </cell>
          <cell r="F2394">
            <v>0</v>
          </cell>
          <cell r="G2394">
            <v>10</v>
          </cell>
          <cell r="H2394" t="str">
            <v>2006-10-31</v>
          </cell>
        </row>
        <row r="2395">
          <cell r="A2395" t="str">
            <v>480001</v>
          </cell>
          <cell r="B2395" t="str">
            <v>1015</v>
          </cell>
          <cell r="C2395">
            <v>0</v>
          </cell>
          <cell r="D2395" t="str">
            <v>210</v>
          </cell>
          <cell r="E2395" t="str">
            <v>453</v>
          </cell>
          <cell r="F2395">
            <v>0</v>
          </cell>
          <cell r="G2395">
            <v>10</v>
          </cell>
          <cell r="H2395" t="str">
            <v>2006-10-31</v>
          </cell>
        </row>
        <row r="2396">
          <cell r="A2396" t="str">
            <v>481004</v>
          </cell>
          <cell r="B2396" t="str">
            <v>1015</v>
          </cell>
          <cell r="C2396">
            <v>-125360.91</v>
          </cell>
          <cell r="D2396" t="str">
            <v>202</v>
          </cell>
          <cell r="E2396" t="str">
            <v>453</v>
          </cell>
          <cell r="F2396">
            <v>-60013.16</v>
          </cell>
          <cell r="G2396">
            <v>10</v>
          </cell>
          <cell r="H2396" t="str">
            <v>2006-10-31</v>
          </cell>
        </row>
        <row r="2397">
          <cell r="A2397" t="str">
            <v>481004</v>
          </cell>
          <cell r="B2397" t="str">
            <v>1015</v>
          </cell>
          <cell r="C2397">
            <v>-432347.86</v>
          </cell>
          <cell r="D2397" t="str">
            <v>204</v>
          </cell>
          <cell r="E2397" t="str">
            <v>453</v>
          </cell>
          <cell r="F2397">
            <v>0</v>
          </cell>
          <cell r="G2397">
            <v>10</v>
          </cell>
          <cell r="H2397" t="str">
            <v>2006-10-31</v>
          </cell>
        </row>
        <row r="2398">
          <cell r="A2398" t="str">
            <v>481004</v>
          </cell>
          <cell r="B2398" t="str">
            <v>1015</v>
          </cell>
          <cell r="C2398">
            <v>7678.89</v>
          </cell>
          <cell r="D2398" t="str">
            <v>205</v>
          </cell>
          <cell r="E2398" t="str">
            <v>453</v>
          </cell>
          <cell r="F2398">
            <v>0</v>
          </cell>
          <cell r="G2398">
            <v>10</v>
          </cell>
          <cell r="H2398" t="str">
            <v>2006-10-31</v>
          </cell>
        </row>
        <row r="2399">
          <cell r="A2399" t="str">
            <v>480000</v>
          </cell>
          <cell r="B2399" t="str">
            <v>1015</v>
          </cell>
          <cell r="C2399">
            <v>-17444.89</v>
          </cell>
          <cell r="D2399" t="str">
            <v>202</v>
          </cell>
          <cell r="E2399" t="str">
            <v>455</v>
          </cell>
          <cell r="F2399">
            <v>-4866.9399999999996</v>
          </cell>
          <cell r="G2399">
            <v>10</v>
          </cell>
          <cell r="H2399" t="str">
            <v>2006-10-31</v>
          </cell>
        </row>
        <row r="2400">
          <cell r="A2400" t="str">
            <v>480000</v>
          </cell>
          <cell r="B2400" t="str">
            <v>1015</v>
          </cell>
          <cell r="C2400">
            <v>-35094.5</v>
          </cell>
          <cell r="D2400" t="str">
            <v>204</v>
          </cell>
          <cell r="E2400" t="str">
            <v>455</v>
          </cell>
          <cell r="F2400">
            <v>0</v>
          </cell>
          <cell r="G2400">
            <v>10</v>
          </cell>
          <cell r="H2400" t="str">
            <v>2006-10-31</v>
          </cell>
        </row>
        <row r="2401">
          <cell r="A2401" t="str">
            <v>480000</v>
          </cell>
          <cell r="B2401" t="str">
            <v>1015</v>
          </cell>
          <cell r="C2401">
            <v>1344.62</v>
          </cell>
          <cell r="D2401" t="str">
            <v>205</v>
          </cell>
          <cell r="E2401" t="str">
            <v>455</v>
          </cell>
          <cell r="F2401">
            <v>0</v>
          </cell>
          <cell r="G2401">
            <v>10</v>
          </cell>
          <cell r="H2401" t="str">
            <v>2006-10-31</v>
          </cell>
        </row>
        <row r="2402">
          <cell r="A2402" t="str">
            <v>480001</v>
          </cell>
          <cell r="B2402" t="str">
            <v>1015</v>
          </cell>
          <cell r="C2402">
            <v>-8583.49</v>
          </cell>
          <cell r="D2402" t="str">
            <v>202</v>
          </cell>
          <cell r="E2402" t="str">
            <v>455</v>
          </cell>
          <cell r="F2402">
            <v>-3466.04</v>
          </cell>
          <cell r="G2402">
            <v>10</v>
          </cell>
          <cell r="H2402" t="str">
            <v>2006-10-31</v>
          </cell>
        </row>
        <row r="2403">
          <cell r="A2403" t="str">
            <v>480001</v>
          </cell>
          <cell r="B2403" t="str">
            <v>1015</v>
          </cell>
          <cell r="C2403">
            <v>-24933.26</v>
          </cell>
          <cell r="D2403" t="str">
            <v>204</v>
          </cell>
          <cell r="E2403" t="str">
            <v>455</v>
          </cell>
          <cell r="F2403">
            <v>0</v>
          </cell>
          <cell r="G2403">
            <v>10</v>
          </cell>
          <cell r="H2403" t="str">
            <v>2006-10-31</v>
          </cell>
        </row>
        <row r="2404">
          <cell r="A2404" t="str">
            <v>480001</v>
          </cell>
          <cell r="B2404" t="str">
            <v>1015</v>
          </cell>
          <cell r="C2404">
            <v>-2214.2600000000002</v>
          </cell>
          <cell r="D2404" t="str">
            <v>205</v>
          </cell>
          <cell r="E2404" t="str">
            <v>455</v>
          </cell>
          <cell r="F2404">
            <v>0</v>
          </cell>
          <cell r="G2404">
            <v>10</v>
          </cell>
          <cell r="H2404" t="str">
            <v>2006-10-31</v>
          </cell>
        </row>
        <row r="2405">
          <cell r="A2405" t="str">
            <v>480001</v>
          </cell>
          <cell r="B2405" t="str">
            <v>1015</v>
          </cell>
          <cell r="C2405">
            <v>0</v>
          </cell>
          <cell r="D2405" t="str">
            <v>210</v>
          </cell>
          <cell r="E2405" t="str">
            <v>455</v>
          </cell>
          <cell r="F2405">
            <v>0</v>
          </cell>
          <cell r="G2405">
            <v>10</v>
          </cell>
          <cell r="H2405" t="str">
            <v>2006-10-31</v>
          </cell>
        </row>
        <row r="2406">
          <cell r="A2406" t="str">
            <v>481004</v>
          </cell>
          <cell r="B2406" t="str">
            <v>1015</v>
          </cell>
          <cell r="C2406">
            <v>-9605.6200000000008</v>
          </cell>
          <cell r="D2406" t="str">
            <v>202</v>
          </cell>
          <cell r="E2406" t="str">
            <v>455</v>
          </cell>
          <cell r="F2406">
            <v>-3648.02</v>
          </cell>
          <cell r="G2406">
            <v>10</v>
          </cell>
          <cell r="H2406" t="str">
            <v>2006-10-31</v>
          </cell>
        </row>
        <row r="2407">
          <cell r="A2407" t="str">
            <v>481004</v>
          </cell>
          <cell r="B2407" t="str">
            <v>1015</v>
          </cell>
          <cell r="C2407">
            <v>-26286.240000000002</v>
          </cell>
          <cell r="D2407" t="str">
            <v>204</v>
          </cell>
          <cell r="E2407" t="str">
            <v>455</v>
          </cell>
          <cell r="F2407">
            <v>0</v>
          </cell>
          <cell r="G2407">
            <v>10</v>
          </cell>
          <cell r="H2407" t="str">
            <v>2006-10-31</v>
          </cell>
        </row>
        <row r="2408">
          <cell r="A2408" t="str">
            <v>481004</v>
          </cell>
          <cell r="B2408" t="str">
            <v>1015</v>
          </cell>
          <cell r="C2408">
            <v>869.64</v>
          </cell>
          <cell r="D2408" t="str">
            <v>205</v>
          </cell>
          <cell r="E2408" t="str">
            <v>455</v>
          </cell>
          <cell r="F2408">
            <v>0</v>
          </cell>
          <cell r="G2408">
            <v>10</v>
          </cell>
          <cell r="H2408" t="str">
            <v>2006-10-31</v>
          </cell>
        </row>
        <row r="2409">
          <cell r="A2409" t="str">
            <v>481002</v>
          </cell>
          <cell r="B2409" t="str">
            <v>1015</v>
          </cell>
          <cell r="C2409">
            <v>0</v>
          </cell>
          <cell r="D2409" t="str">
            <v>202</v>
          </cell>
          <cell r="E2409" t="str">
            <v>456</v>
          </cell>
          <cell r="F2409">
            <v>0</v>
          </cell>
          <cell r="G2409">
            <v>10</v>
          </cell>
          <cell r="H2409" t="str">
            <v>2006-10-31</v>
          </cell>
        </row>
        <row r="2410">
          <cell r="A2410" t="str">
            <v>481002</v>
          </cell>
          <cell r="B2410" t="str">
            <v>1015</v>
          </cell>
          <cell r="C2410">
            <v>0</v>
          </cell>
          <cell r="D2410" t="str">
            <v>203</v>
          </cell>
          <cell r="E2410" t="str">
            <v>456</v>
          </cell>
          <cell r="F2410">
            <v>0</v>
          </cell>
          <cell r="G2410">
            <v>10</v>
          </cell>
          <cell r="H2410" t="str">
            <v>2006-10-31</v>
          </cell>
        </row>
        <row r="2411">
          <cell r="A2411" t="str">
            <v>481002</v>
          </cell>
          <cell r="B2411" t="str">
            <v>1015</v>
          </cell>
          <cell r="C2411">
            <v>0</v>
          </cell>
          <cell r="D2411" t="str">
            <v>204</v>
          </cell>
          <cell r="E2411" t="str">
            <v>456</v>
          </cell>
          <cell r="F2411">
            <v>0</v>
          </cell>
          <cell r="G2411">
            <v>10</v>
          </cell>
          <cell r="H2411" t="str">
            <v>2006-10-31</v>
          </cell>
        </row>
        <row r="2412">
          <cell r="A2412" t="str">
            <v>481002</v>
          </cell>
          <cell r="B2412" t="str">
            <v>1015</v>
          </cell>
          <cell r="C2412">
            <v>0</v>
          </cell>
          <cell r="D2412" t="str">
            <v>210</v>
          </cell>
          <cell r="E2412" t="str">
            <v>456</v>
          </cell>
          <cell r="F2412">
            <v>0</v>
          </cell>
          <cell r="G2412">
            <v>10</v>
          </cell>
          <cell r="H2412" t="str">
            <v>2006-10-31</v>
          </cell>
        </row>
        <row r="2413">
          <cell r="A2413" t="str">
            <v>481002</v>
          </cell>
          <cell r="B2413" t="str">
            <v>1015</v>
          </cell>
          <cell r="C2413">
            <v>-473.91</v>
          </cell>
          <cell r="D2413" t="str">
            <v>202</v>
          </cell>
          <cell r="E2413" t="str">
            <v>457</v>
          </cell>
          <cell r="F2413">
            <v>-2973</v>
          </cell>
          <cell r="G2413">
            <v>10</v>
          </cell>
          <cell r="H2413" t="str">
            <v>2006-10-31</v>
          </cell>
        </row>
        <row r="2414">
          <cell r="A2414" t="str">
            <v>481002</v>
          </cell>
          <cell r="B2414" t="str">
            <v>1015</v>
          </cell>
          <cell r="C2414">
            <v>-543.66999999999996</v>
          </cell>
          <cell r="D2414" t="str">
            <v>203</v>
          </cell>
          <cell r="E2414" t="str">
            <v>457</v>
          </cell>
          <cell r="F2414">
            <v>0</v>
          </cell>
          <cell r="G2414">
            <v>10</v>
          </cell>
          <cell r="H2414" t="str">
            <v>2006-10-31</v>
          </cell>
        </row>
        <row r="2415">
          <cell r="A2415" t="str">
            <v>481002</v>
          </cell>
          <cell r="B2415" t="str">
            <v>1015</v>
          </cell>
          <cell r="C2415">
            <v>-8334.51</v>
          </cell>
          <cell r="D2415" t="str">
            <v>204</v>
          </cell>
          <cell r="E2415" t="str">
            <v>457</v>
          </cell>
          <cell r="F2415">
            <v>0</v>
          </cell>
          <cell r="G2415">
            <v>10</v>
          </cell>
          <cell r="H2415" t="str">
            <v>2006-10-31</v>
          </cell>
        </row>
        <row r="2416">
          <cell r="A2416" t="str">
            <v>481005</v>
          </cell>
          <cell r="B2416" t="str">
            <v>1015</v>
          </cell>
          <cell r="C2416">
            <v>-1736</v>
          </cell>
          <cell r="D2416" t="str">
            <v>202</v>
          </cell>
          <cell r="E2416" t="str">
            <v>457</v>
          </cell>
          <cell r="F2416">
            <v>-9539</v>
          </cell>
          <cell r="G2416">
            <v>10</v>
          </cell>
          <cell r="H2416" t="str">
            <v>2006-10-31</v>
          </cell>
        </row>
        <row r="2417">
          <cell r="A2417" t="str">
            <v>481005</v>
          </cell>
          <cell r="B2417" t="str">
            <v>1015</v>
          </cell>
          <cell r="C2417">
            <v>-1744</v>
          </cell>
          <cell r="D2417" t="str">
            <v>203</v>
          </cell>
          <cell r="E2417" t="str">
            <v>457</v>
          </cell>
          <cell r="F2417">
            <v>0</v>
          </cell>
          <cell r="G2417">
            <v>10</v>
          </cell>
          <cell r="H2417" t="str">
            <v>2006-10-31</v>
          </cell>
        </row>
        <row r="2418">
          <cell r="A2418" t="str">
            <v>481005</v>
          </cell>
          <cell r="B2418" t="str">
            <v>1015</v>
          </cell>
          <cell r="C2418">
            <v>-26742</v>
          </cell>
          <cell r="D2418" t="str">
            <v>204</v>
          </cell>
          <cell r="E2418" t="str">
            <v>457</v>
          </cell>
          <cell r="F2418">
            <v>0</v>
          </cell>
          <cell r="G2418">
            <v>10</v>
          </cell>
          <cell r="H2418" t="str">
            <v>2006-10-31</v>
          </cell>
        </row>
        <row r="2419">
          <cell r="A2419" t="str">
            <v>489300</v>
          </cell>
          <cell r="B2419" t="str">
            <v>1015</v>
          </cell>
          <cell r="C2419">
            <v>-2923.96</v>
          </cell>
          <cell r="D2419" t="str">
            <v>250</v>
          </cell>
          <cell r="E2419" t="str">
            <v>458</v>
          </cell>
          <cell r="F2419">
            <v>-17449</v>
          </cell>
          <cell r="G2419">
            <v>10</v>
          </cell>
          <cell r="H2419" t="str">
            <v>2006-10-31</v>
          </cell>
        </row>
        <row r="2420">
          <cell r="A2420" t="str">
            <v>489304</v>
          </cell>
          <cell r="B2420" t="str">
            <v>1015</v>
          </cell>
          <cell r="C2420">
            <v>-834.2</v>
          </cell>
          <cell r="D2420" t="str">
            <v>250</v>
          </cell>
          <cell r="E2420" t="str">
            <v>458</v>
          </cell>
          <cell r="F2420">
            <v>-2444</v>
          </cell>
          <cell r="G2420">
            <v>10</v>
          </cell>
          <cell r="H2420" t="str">
            <v>2006-10-31</v>
          </cell>
        </row>
        <row r="2421">
          <cell r="A2421" t="str">
            <v>489300</v>
          </cell>
          <cell r="B2421" t="str">
            <v>1015</v>
          </cell>
          <cell r="C2421">
            <v>-1702.96</v>
          </cell>
          <cell r="D2421" t="str">
            <v>250</v>
          </cell>
          <cell r="E2421" t="str">
            <v>459</v>
          </cell>
          <cell r="F2421">
            <v>-4856</v>
          </cell>
          <cell r="G2421">
            <v>10</v>
          </cell>
          <cell r="H2421" t="str">
            <v>2006-10-31</v>
          </cell>
        </row>
        <row r="2422">
          <cell r="A2422" t="str">
            <v>480004</v>
          </cell>
          <cell r="B2422" t="str">
            <v>1015</v>
          </cell>
          <cell r="C2422">
            <v>-97509.84</v>
          </cell>
          <cell r="D2422" t="str">
            <v>215</v>
          </cell>
          <cell r="E2422" t="str">
            <v>CET</v>
          </cell>
          <cell r="F2422">
            <v>0</v>
          </cell>
          <cell r="G2422">
            <v>10</v>
          </cell>
          <cell r="H2422" t="str">
            <v>2006-10-31</v>
          </cell>
        </row>
        <row r="2423">
          <cell r="A2423" t="str">
            <v>481003</v>
          </cell>
          <cell r="B2423" t="str">
            <v>1015</v>
          </cell>
          <cell r="C2423">
            <v>-117350.93</v>
          </cell>
          <cell r="D2423" t="str">
            <v>200</v>
          </cell>
          <cell r="F2423">
            <v>-12447.63</v>
          </cell>
          <cell r="G2423">
            <v>10</v>
          </cell>
          <cell r="H2423" t="str">
            <v>2006-10-31</v>
          </cell>
        </row>
        <row r="2424">
          <cell r="A2424" t="str">
            <v>481000</v>
          </cell>
          <cell r="B2424" t="str">
            <v>1015</v>
          </cell>
          <cell r="C2424">
            <v>-12628.77</v>
          </cell>
          <cell r="D2424" t="str">
            <v>202</v>
          </cell>
          <cell r="E2424" t="str">
            <v>402</v>
          </cell>
          <cell r="F2424">
            <v>0</v>
          </cell>
          <cell r="G2424">
            <v>11</v>
          </cell>
          <cell r="H2424" t="str">
            <v>2006-11-30</v>
          </cell>
        </row>
        <row r="2425">
          <cell r="A2425" t="str">
            <v>481000</v>
          </cell>
          <cell r="B2425" t="str">
            <v>1015</v>
          </cell>
          <cell r="C2425">
            <v>-2606.56</v>
          </cell>
          <cell r="D2425" t="str">
            <v>202</v>
          </cell>
          <cell r="E2425" t="str">
            <v>402</v>
          </cell>
          <cell r="F2425">
            <v>-5478.32</v>
          </cell>
          <cell r="G2425">
            <v>11</v>
          </cell>
          <cell r="H2425" t="str">
            <v>2006-11-30</v>
          </cell>
        </row>
        <row r="2426">
          <cell r="A2426" t="str">
            <v>481000</v>
          </cell>
          <cell r="B2426" t="str">
            <v>1015</v>
          </cell>
          <cell r="C2426">
            <v>-2521.4299999999998</v>
          </cell>
          <cell r="D2426" t="str">
            <v>202</v>
          </cell>
          <cell r="E2426" t="str">
            <v>402</v>
          </cell>
          <cell r="F2426">
            <v>-5371.25</v>
          </cell>
          <cell r="G2426">
            <v>11</v>
          </cell>
          <cell r="H2426" t="str">
            <v>2006-11-30</v>
          </cell>
        </row>
        <row r="2427">
          <cell r="A2427" t="str">
            <v>481000</v>
          </cell>
          <cell r="B2427" t="str">
            <v>1015</v>
          </cell>
          <cell r="C2427">
            <v>-2326.23</v>
          </cell>
          <cell r="D2427" t="str">
            <v>202</v>
          </cell>
          <cell r="E2427" t="str">
            <v>402</v>
          </cell>
          <cell r="F2427">
            <v>-5107.72</v>
          </cell>
          <cell r="G2427">
            <v>11</v>
          </cell>
          <cell r="H2427" t="str">
            <v>2006-11-30</v>
          </cell>
        </row>
        <row r="2428">
          <cell r="A2428" t="str">
            <v>481000</v>
          </cell>
          <cell r="B2428" t="str">
            <v>1015</v>
          </cell>
          <cell r="C2428">
            <v>-2172.66</v>
          </cell>
          <cell r="D2428" t="str">
            <v>202</v>
          </cell>
          <cell r="E2428" t="str">
            <v>402</v>
          </cell>
          <cell r="F2428">
            <v>-4729.25</v>
          </cell>
          <cell r="G2428">
            <v>11</v>
          </cell>
          <cell r="H2428" t="str">
            <v>2006-11-30</v>
          </cell>
        </row>
        <row r="2429">
          <cell r="A2429" t="str">
            <v>481000</v>
          </cell>
          <cell r="B2429" t="str">
            <v>1015</v>
          </cell>
          <cell r="C2429">
            <v>-1956.23</v>
          </cell>
          <cell r="D2429" t="str">
            <v>202</v>
          </cell>
          <cell r="E2429" t="str">
            <v>402</v>
          </cell>
          <cell r="F2429">
            <v>-4167.46</v>
          </cell>
          <cell r="G2429">
            <v>11</v>
          </cell>
          <cell r="H2429" t="str">
            <v>2006-11-30</v>
          </cell>
        </row>
        <row r="2430">
          <cell r="A2430" t="str">
            <v>481000</v>
          </cell>
          <cell r="B2430" t="str">
            <v>1015</v>
          </cell>
          <cell r="C2430">
            <v>-1715.77</v>
          </cell>
          <cell r="D2430" t="str">
            <v>202</v>
          </cell>
          <cell r="E2430" t="str">
            <v>402</v>
          </cell>
          <cell r="F2430">
            <v>-3980.65</v>
          </cell>
          <cell r="G2430">
            <v>11</v>
          </cell>
          <cell r="H2430" t="str">
            <v>2006-11-30</v>
          </cell>
        </row>
        <row r="2431">
          <cell r="A2431" t="str">
            <v>481000</v>
          </cell>
          <cell r="B2431" t="str">
            <v>1015</v>
          </cell>
          <cell r="C2431">
            <v>-1418.03</v>
          </cell>
          <cell r="D2431" t="str">
            <v>202</v>
          </cell>
          <cell r="E2431" t="str">
            <v>402</v>
          </cell>
          <cell r="F2431">
            <v>-2949.45</v>
          </cell>
          <cell r="G2431">
            <v>11</v>
          </cell>
          <cell r="H2431" t="str">
            <v>2006-11-30</v>
          </cell>
        </row>
        <row r="2432">
          <cell r="A2432" t="str">
            <v>481000</v>
          </cell>
          <cell r="B2432" t="str">
            <v>1015</v>
          </cell>
          <cell r="C2432">
            <v>-531.39</v>
          </cell>
          <cell r="D2432" t="str">
            <v>202</v>
          </cell>
          <cell r="E2432" t="str">
            <v>402</v>
          </cell>
          <cell r="F2432">
            <v>-1250.32</v>
          </cell>
          <cell r="G2432">
            <v>11</v>
          </cell>
          <cell r="H2432" t="str">
            <v>2006-11-30</v>
          </cell>
        </row>
        <row r="2433">
          <cell r="A2433" t="str">
            <v>481000</v>
          </cell>
          <cell r="B2433" t="str">
            <v>1015</v>
          </cell>
          <cell r="C2433">
            <v>-20461.41</v>
          </cell>
          <cell r="D2433" t="str">
            <v>202</v>
          </cell>
          <cell r="E2433" t="str">
            <v>402</v>
          </cell>
          <cell r="F2433">
            <v>-53781.55</v>
          </cell>
          <cell r="G2433">
            <v>11</v>
          </cell>
          <cell r="H2433" t="str">
            <v>2006-11-30</v>
          </cell>
        </row>
        <row r="2434">
          <cell r="A2434" t="str">
            <v>481000</v>
          </cell>
          <cell r="B2434" t="str">
            <v>1015</v>
          </cell>
          <cell r="C2434">
            <v>-12143.6</v>
          </cell>
          <cell r="D2434" t="str">
            <v>202</v>
          </cell>
          <cell r="E2434" t="str">
            <v>402</v>
          </cell>
          <cell r="F2434">
            <v>-27655.19</v>
          </cell>
          <cell r="G2434">
            <v>11</v>
          </cell>
          <cell r="H2434" t="str">
            <v>2006-11-30</v>
          </cell>
        </row>
        <row r="2435">
          <cell r="A2435" t="str">
            <v>481000</v>
          </cell>
          <cell r="B2435" t="str">
            <v>1015</v>
          </cell>
          <cell r="C2435">
            <v>-11537</v>
          </cell>
          <cell r="D2435" t="str">
            <v>202</v>
          </cell>
          <cell r="E2435" t="str">
            <v>402</v>
          </cell>
          <cell r="F2435">
            <v>-27150.33</v>
          </cell>
          <cell r="G2435">
            <v>11</v>
          </cell>
          <cell r="H2435" t="str">
            <v>2006-11-30</v>
          </cell>
        </row>
        <row r="2436">
          <cell r="A2436" t="str">
            <v>481000</v>
          </cell>
          <cell r="B2436" t="str">
            <v>1015</v>
          </cell>
          <cell r="C2436">
            <v>-8823.61</v>
          </cell>
          <cell r="D2436" t="str">
            <v>202</v>
          </cell>
          <cell r="E2436" t="str">
            <v>402</v>
          </cell>
          <cell r="F2436">
            <v>-20928.53</v>
          </cell>
          <cell r="G2436">
            <v>11</v>
          </cell>
          <cell r="H2436" t="str">
            <v>2006-11-30</v>
          </cell>
        </row>
        <row r="2437">
          <cell r="A2437" t="str">
            <v>481000</v>
          </cell>
          <cell r="B2437" t="str">
            <v>1015</v>
          </cell>
          <cell r="C2437">
            <v>-8946.66</v>
          </cell>
          <cell r="D2437" t="str">
            <v>202</v>
          </cell>
          <cell r="E2437" t="str">
            <v>402</v>
          </cell>
          <cell r="F2437">
            <v>-20736.439999999999</v>
          </cell>
          <cell r="G2437">
            <v>11</v>
          </cell>
          <cell r="H2437" t="str">
            <v>2006-11-30</v>
          </cell>
        </row>
        <row r="2438">
          <cell r="A2438" t="str">
            <v>481000</v>
          </cell>
          <cell r="B2438" t="str">
            <v>1015</v>
          </cell>
          <cell r="C2438">
            <v>-8226.83</v>
          </cell>
          <cell r="D2438" t="str">
            <v>202</v>
          </cell>
          <cell r="E2438" t="str">
            <v>402</v>
          </cell>
          <cell r="F2438">
            <v>-19511.48</v>
          </cell>
          <cell r="G2438">
            <v>11</v>
          </cell>
          <cell r="H2438" t="str">
            <v>2006-11-30</v>
          </cell>
        </row>
        <row r="2439">
          <cell r="A2439" t="str">
            <v>481000</v>
          </cell>
          <cell r="B2439" t="str">
            <v>1015</v>
          </cell>
          <cell r="C2439">
            <v>-6145.02</v>
          </cell>
          <cell r="D2439" t="str">
            <v>202</v>
          </cell>
          <cell r="E2439" t="str">
            <v>402</v>
          </cell>
          <cell r="F2439">
            <v>-14371.14</v>
          </cell>
          <cell r="G2439">
            <v>11</v>
          </cell>
          <cell r="H2439" t="str">
            <v>2006-11-30</v>
          </cell>
        </row>
        <row r="2440">
          <cell r="A2440" t="str">
            <v>481000</v>
          </cell>
          <cell r="B2440" t="str">
            <v>1015</v>
          </cell>
          <cell r="C2440">
            <v>602562.09</v>
          </cell>
          <cell r="D2440" t="str">
            <v>202</v>
          </cell>
          <cell r="E2440" t="str">
            <v>402</v>
          </cell>
          <cell r="F2440">
            <v>1249759.3400000001</v>
          </cell>
          <cell r="G2440">
            <v>11</v>
          </cell>
          <cell r="H2440" t="str">
            <v>2006-11-30</v>
          </cell>
        </row>
        <row r="2441">
          <cell r="A2441" t="str">
            <v>481000</v>
          </cell>
          <cell r="B2441" t="str">
            <v>1015</v>
          </cell>
          <cell r="C2441">
            <v>-521499.19</v>
          </cell>
          <cell r="D2441" t="str">
            <v>202</v>
          </cell>
          <cell r="E2441" t="str">
            <v>402</v>
          </cell>
          <cell r="F2441">
            <v>-1081816.26</v>
          </cell>
          <cell r="G2441">
            <v>11</v>
          </cell>
          <cell r="H2441" t="str">
            <v>2006-11-30</v>
          </cell>
        </row>
        <row r="2442">
          <cell r="A2442" t="str">
            <v>481000</v>
          </cell>
          <cell r="B2442" t="str">
            <v>1015</v>
          </cell>
          <cell r="C2442">
            <v>-58973.73</v>
          </cell>
          <cell r="D2442" t="str">
            <v>203</v>
          </cell>
          <cell r="E2442" t="str">
            <v>402</v>
          </cell>
          <cell r="F2442">
            <v>0</v>
          </cell>
          <cell r="G2442">
            <v>11</v>
          </cell>
          <cell r="H2442" t="str">
            <v>2006-11-30</v>
          </cell>
        </row>
        <row r="2443">
          <cell r="A2443" t="str">
            <v>481000</v>
          </cell>
          <cell r="B2443" t="str">
            <v>1015</v>
          </cell>
          <cell r="C2443">
            <v>-262504.55</v>
          </cell>
          <cell r="D2443" t="str">
            <v>204</v>
          </cell>
          <cell r="E2443" t="str">
            <v>402</v>
          </cell>
          <cell r="F2443">
            <v>0</v>
          </cell>
          <cell r="G2443">
            <v>11</v>
          </cell>
          <cell r="H2443" t="str">
            <v>2006-11-30</v>
          </cell>
        </row>
        <row r="2444">
          <cell r="A2444" t="str">
            <v>481000</v>
          </cell>
          <cell r="B2444" t="str">
            <v>1015</v>
          </cell>
          <cell r="C2444">
            <v>4980289.62</v>
          </cell>
          <cell r="D2444" t="str">
            <v>210</v>
          </cell>
          <cell r="E2444" t="str">
            <v>402</v>
          </cell>
          <cell r="F2444">
            <v>927877</v>
          </cell>
          <cell r="G2444">
            <v>11</v>
          </cell>
          <cell r="H2444" t="str">
            <v>2006-11-30</v>
          </cell>
        </row>
        <row r="2445">
          <cell r="A2445" t="str">
            <v>481000</v>
          </cell>
          <cell r="B2445" t="str">
            <v>1015</v>
          </cell>
          <cell r="C2445">
            <v>-4980289.62</v>
          </cell>
          <cell r="D2445" t="str">
            <v>210</v>
          </cell>
          <cell r="E2445" t="str">
            <v>402</v>
          </cell>
          <cell r="F2445">
            <v>-927877</v>
          </cell>
          <cell r="G2445">
            <v>11</v>
          </cell>
          <cell r="H2445" t="str">
            <v>2006-11-30</v>
          </cell>
        </row>
        <row r="2446">
          <cell r="A2446" t="str">
            <v>481004</v>
          </cell>
          <cell r="B2446" t="str">
            <v>1015</v>
          </cell>
          <cell r="C2446">
            <v>-34946.949999999997</v>
          </cell>
          <cell r="D2446" t="str">
            <v>202</v>
          </cell>
          <cell r="E2446" t="str">
            <v>402</v>
          </cell>
          <cell r="F2446">
            <v>0</v>
          </cell>
          <cell r="G2446">
            <v>11</v>
          </cell>
          <cell r="H2446" t="str">
            <v>2006-11-30</v>
          </cell>
        </row>
        <row r="2447">
          <cell r="A2447" t="str">
            <v>481004</v>
          </cell>
          <cell r="B2447" t="str">
            <v>1015</v>
          </cell>
          <cell r="C2447">
            <v>-50.93</v>
          </cell>
          <cell r="D2447" t="str">
            <v>202</v>
          </cell>
          <cell r="E2447" t="str">
            <v>402</v>
          </cell>
          <cell r="F2447">
            <v>-94.48</v>
          </cell>
          <cell r="G2447">
            <v>11</v>
          </cell>
          <cell r="H2447" t="str">
            <v>2006-11-30</v>
          </cell>
        </row>
        <row r="2448">
          <cell r="A2448" t="str">
            <v>481004</v>
          </cell>
          <cell r="B2448" t="str">
            <v>1015</v>
          </cell>
          <cell r="C2448">
            <v>485.79</v>
          </cell>
          <cell r="D2448" t="str">
            <v>202</v>
          </cell>
          <cell r="E2448" t="str">
            <v>402</v>
          </cell>
          <cell r="F2448">
            <v>621.79</v>
          </cell>
          <cell r="G2448">
            <v>11</v>
          </cell>
          <cell r="H2448" t="str">
            <v>2006-11-30</v>
          </cell>
        </row>
        <row r="2449">
          <cell r="A2449" t="str">
            <v>481004</v>
          </cell>
          <cell r="B2449" t="str">
            <v>1015</v>
          </cell>
          <cell r="C2449">
            <v>-4386.03</v>
          </cell>
          <cell r="D2449" t="str">
            <v>202</v>
          </cell>
          <cell r="E2449" t="str">
            <v>402</v>
          </cell>
          <cell r="F2449">
            <v>-9554.35</v>
          </cell>
          <cell r="G2449">
            <v>11</v>
          </cell>
          <cell r="H2449" t="str">
            <v>2006-11-30</v>
          </cell>
        </row>
        <row r="2450">
          <cell r="A2450" t="str">
            <v>481004</v>
          </cell>
          <cell r="B2450" t="str">
            <v>1015</v>
          </cell>
          <cell r="C2450">
            <v>-3477.68</v>
          </cell>
          <cell r="D2450" t="str">
            <v>202</v>
          </cell>
          <cell r="E2450" t="str">
            <v>402</v>
          </cell>
          <cell r="F2450">
            <v>-7674.25</v>
          </cell>
          <cell r="G2450">
            <v>11</v>
          </cell>
          <cell r="H2450" t="str">
            <v>2006-11-30</v>
          </cell>
        </row>
        <row r="2451">
          <cell r="A2451" t="str">
            <v>481004</v>
          </cell>
          <cell r="B2451" t="str">
            <v>1015</v>
          </cell>
          <cell r="C2451">
            <v>-2806.96</v>
          </cell>
          <cell r="D2451" t="str">
            <v>202</v>
          </cell>
          <cell r="E2451" t="str">
            <v>402</v>
          </cell>
          <cell r="F2451">
            <v>-6138.51</v>
          </cell>
          <cell r="G2451">
            <v>11</v>
          </cell>
          <cell r="H2451" t="str">
            <v>2006-11-30</v>
          </cell>
        </row>
        <row r="2452">
          <cell r="A2452" t="str">
            <v>481004</v>
          </cell>
          <cell r="B2452" t="str">
            <v>1015</v>
          </cell>
          <cell r="C2452">
            <v>-2460.81</v>
          </cell>
          <cell r="D2452" t="str">
            <v>202</v>
          </cell>
          <cell r="E2452" t="str">
            <v>402</v>
          </cell>
          <cell r="F2452">
            <v>-5099.49</v>
          </cell>
          <cell r="G2452">
            <v>11</v>
          </cell>
          <cell r="H2452" t="str">
            <v>2006-11-30</v>
          </cell>
        </row>
        <row r="2453">
          <cell r="A2453" t="str">
            <v>481004</v>
          </cell>
          <cell r="B2453" t="str">
            <v>1015</v>
          </cell>
          <cell r="C2453">
            <v>-2005.75</v>
          </cell>
          <cell r="D2453" t="str">
            <v>202</v>
          </cell>
          <cell r="E2453" t="str">
            <v>402</v>
          </cell>
          <cell r="F2453">
            <v>-4090.53</v>
          </cell>
          <cell r="G2453">
            <v>11</v>
          </cell>
          <cell r="H2453" t="str">
            <v>2006-11-30</v>
          </cell>
        </row>
        <row r="2454">
          <cell r="A2454" t="str">
            <v>481004</v>
          </cell>
          <cell r="B2454" t="str">
            <v>1015</v>
          </cell>
          <cell r="C2454">
            <v>-811.08</v>
          </cell>
          <cell r="D2454" t="str">
            <v>202</v>
          </cell>
          <cell r="E2454" t="str">
            <v>402</v>
          </cell>
          <cell r="F2454">
            <v>-1787.13</v>
          </cell>
          <cell r="G2454">
            <v>11</v>
          </cell>
          <cell r="H2454" t="str">
            <v>2006-11-30</v>
          </cell>
        </row>
        <row r="2455">
          <cell r="A2455" t="str">
            <v>481004</v>
          </cell>
          <cell r="B2455" t="str">
            <v>1015</v>
          </cell>
          <cell r="C2455">
            <v>-485.79</v>
          </cell>
          <cell r="D2455" t="str">
            <v>202</v>
          </cell>
          <cell r="E2455" t="str">
            <v>402</v>
          </cell>
          <cell r="F2455">
            <v>-622.1</v>
          </cell>
          <cell r="G2455">
            <v>11</v>
          </cell>
          <cell r="H2455" t="str">
            <v>2006-11-30</v>
          </cell>
        </row>
        <row r="2456">
          <cell r="A2456" t="str">
            <v>481004</v>
          </cell>
          <cell r="B2456" t="str">
            <v>1015</v>
          </cell>
          <cell r="C2456">
            <v>-235.25</v>
          </cell>
          <cell r="D2456" t="str">
            <v>202</v>
          </cell>
          <cell r="E2456" t="str">
            <v>402</v>
          </cell>
          <cell r="F2456">
            <v>-473.69</v>
          </cell>
          <cell r="G2456">
            <v>11</v>
          </cell>
          <cell r="H2456" t="str">
            <v>2006-11-30</v>
          </cell>
        </row>
        <row r="2457">
          <cell r="A2457" t="str">
            <v>481004</v>
          </cell>
          <cell r="B2457" t="str">
            <v>1015</v>
          </cell>
          <cell r="C2457">
            <v>-35151.699999999997</v>
          </cell>
          <cell r="D2457" t="str">
            <v>202</v>
          </cell>
          <cell r="E2457" t="str">
            <v>402</v>
          </cell>
          <cell r="F2457">
            <v>-89777.36</v>
          </cell>
          <cell r="G2457">
            <v>11</v>
          </cell>
          <cell r="H2457" t="str">
            <v>2006-11-30</v>
          </cell>
        </row>
        <row r="2458">
          <cell r="A2458" t="str">
            <v>481004</v>
          </cell>
          <cell r="B2458" t="str">
            <v>1015</v>
          </cell>
          <cell r="C2458">
            <v>-20867.349999999999</v>
          </cell>
          <cell r="D2458" t="str">
            <v>202</v>
          </cell>
          <cell r="E2458" t="str">
            <v>402</v>
          </cell>
          <cell r="F2458">
            <v>-53752.06</v>
          </cell>
          <cell r="G2458">
            <v>11</v>
          </cell>
          <cell r="H2458" t="str">
            <v>2006-11-30</v>
          </cell>
        </row>
        <row r="2459">
          <cell r="A2459" t="str">
            <v>481004</v>
          </cell>
          <cell r="B2459" t="str">
            <v>1015</v>
          </cell>
          <cell r="C2459">
            <v>-24454.91</v>
          </cell>
          <cell r="D2459" t="str">
            <v>202</v>
          </cell>
          <cell r="E2459" t="str">
            <v>402</v>
          </cell>
          <cell r="F2459">
            <v>-53371.39</v>
          </cell>
          <cell r="G2459">
            <v>11</v>
          </cell>
          <cell r="H2459" t="str">
            <v>2006-11-30</v>
          </cell>
        </row>
        <row r="2460">
          <cell r="A2460" t="str">
            <v>481004</v>
          </cell>
          <cell r="B2460" t="str">
            <v>1015</v>
          </cell>
          <cell r="C2460">
            <v>-18682.12</v>
          </cell>
          <cell r="D2460" t="str">
            <v>202</v>
          </cell>
          <cell r="E2460" t="str">
            <v>402</v>
          </cell>
          <cell r="F2460">
            <v>-42227.56</v>
          </cell>
          <cell r="G2460">
            <v>11</v>
          </cell>
          <cell r="H2460" t="str">
            <v>2006-11-30</v>
          </cell>
        </row>
        <row r="2461">
          <cell r="A2461" t="str">
            <v>481004</v>
          </cell>
          <cell r="B2461" t="str">
            <v>1015</v>
          </cell>
          <cell r="C2461">
            <v>-13461.87</v>
          </cell>
          <cell r="D2461" t="str">
            <v>202</v>
          </cell>
          <cell r="E2461" t="str">
            <v>402</v>
          </cell>
          <cell r="F2461">
            <v>-29399.69</v>
          </cell>
          <cell r="G2461">
            <v>11</v>
          </cell>
          <cell r="H2461" t="str">
            <v>2006-11-30</v>
          </cell>
        </row>
        <row r="2462">
          <cell r="A2462" t="str">
            <v>481004</v>
          </cell>
          <cell r="B2462" t="str">
            <v>1015</v>
          </cell>
          <cell r="C2462">
            <v>-11331.53</v>
          </cell>
          <cell r="D2462" t="str">
            <v>202</v>
          </cell>
          <cell r="E2462" t="str">
            <v>402</v>
          </cell>
          <cell r="F2462">
            <v>-25466.35</v>
          </cell>
          <cell r="G2462">
            <v>11</v>
          </cell>
          <cell r="H2462" t="str">
            <v>2006-11-30</v>
          </cell>
        </row>
        <row r="2463">
          <cell r="A2463" t="str">
            <v>481004</v>
          </cell>
          <cell r="B2463" t="str">
            <v>1015</v>
          </cell>
          <cell r="C2463">
            <v>-10357.6</v>
          </cell>
          <cell r="D2463" t="str">
            <v>202</v>
          </cell>
          <cell r="E2463" t="str">
            <v>402</v>
          </cell>
          <cell r="F2463">
            <v>-24284.67</v>
          </cell>
          <cell r="G2463">
            <v>11</v>
          </cell>
          <cell r="H2463" t="str">
            <v>2006-11-30</v>
          </cell>
        </row>
        <row r="2464">
          <cell r="A2464" t="str">
            <v>481004</v>
          </cell>
          <cell r="B2464" t="str">
            <v>1015</v>
          </cell>
          <cell r="C2464">
            <v>-7932.42</v>
          </cell>
          <cell r="D2464" t="str">
            <v>202</v>
          </cell>
          <cell r="E2464" t="str">
            <v>402</v>
          </cell>
          <cell r="F2464">
            <v>-16643.12</v>
          </cell>
          <cell r="G2464">
            <v>11</v>
          </cell>
          <cell r="H2464" t="str">
            <v>2006-11-30</v>
          </cell>
        </row>
        <row r="2465">
          <cell r="A2465" t="str">
            <v>481004</v>
          </cell>
          <cell r="B2465" t="str">
            <v>1015</v>
          </cell>
          <cell r="C2465">
            <v>-7543.38</v>
          </cell>
          <cell r="D2465" t="str">
            <v>202</v>
          </cell>
          <cell r="E2465" t="str">
            <v>402</v>
          </cell>
          <cell r="F2465">
            <v>-15854.21</v>
          </cell>
          <cell r="G2465">
            <v>11</v>
          </cell>
          <cell r="H2465" t="str">
            <v>2006-11-30</v>
          </cell>
        </row>
        <row r="2466">
          <cell r="A2466" t="str">
            <v>481004</v>
          </cell>
          <cell r="B2466" t="str">
            <v>1015</v>
          </cell>
          <cell r="C2466">
            <v>-6279.94</v>
          </cell>
          <cell r="D2466" t="str">
            <v>202</v>
          </cell>
          <cell r="E2466" t="str">
            <v>402</v>
          </cell>
          <cell r="F2466">
            <v>-12596.06</v>
          </cell>
          <cell r="G2466">
            <v>11</v>
          </cell>
          <cell r="H2466" t="str">
            <v>2006-11-30</v>
          </cell>
        </row>
        <row r="2467">
          <cell r="A2467" t="str">
            <v>481004</v>
          </cell>
          <cell r="B2467" t="str">
            <v>1015</v>
          </cell>
          <cell r="C2467">
            <v>501247.4</v>
          </cell>
          <cell r="D2467" t="str">
            <v>202</v>
          </cell>
          <cell r="E2467" t="str">
            <v>402</v>
          </cell>
          <cell r="F2467">
            <v>1792821.98</v>
          </cell>
          <cell r="G2467">
            <v>11</v>
          </cell>
          <cell r="H2467" t="str">
            <v>2006-11-30</v>
          </cell>
        </row>
        <row r="2468">
          <cell r="A2468" t="str">
            <v>481004</v>
          </cell>
          <cell r="B2468" t="str">
            <v>1015</v>
          </cell>
          <cell r="C2468">
            <v>-634326.9</v>
          </cell>
          <cell r="D2468" t="str">
            <v>202</v>
          </cell>
          <cell r="E2468" t="str">
            <v>402</v>
          </cell>
          <cell r="F2468">
            <v>-2015773.77</v>
          </cell>
          <cell r="G2468">
            <v>11</v>
          </cell>
          <cell r="H2468" t="str">
            <v>2006-11-30</v>
          </cell>
        </row>
        <row r="2469">
          <cell r="A2469" t="str">
            <v>481004</v>
          </cell>
          <cell r="B2469" t="str">
            <v>1015</v>
          </cell>
          <cell r="C2469">
            <v>-744116.95</v>
          </cell>
          <cell r="D2469" t="str">
            <v>203</v>
          </cell>
          <cell r="E2469" t="str">
            <v>402</v>
          </cell>
          <cell r="F2469">
            <v>0</v>
          </cell>
          <cell r="G2469">
            <v>11</v>
          </cell>
          <cell r="H2469" t="str">
            <v>2006-11-30</v>
          </cell>
        </row>
        <row r="2470">
          <cell r="A2470" t="str">
            <v>481004</v>
          </cell>
          <cell r="B2470" t="str">
            <v>1015</v>
          </cell>
          <cell r="C2470">
            <v>-3313059.32</v>
          </cell>
          <cell r="D2470" t="str">
            <v>204</v>
          </cell>
          <cell r="E2470" t="str">
            <v>402</v>
          </cell>
          <cell r="F2470">
            <v>0</v>
          </cell>
          <cell r="G2470">
            <v>11</v>
          </cell>
          <cell r="H2470" t="str">
            <v>2006-11-30</v>
          </cell>
        </row>
        <row r="2471">
          <cell r="A2471" t="str">
            <v>481004</v>
          </cell>
          <cell r="B2471" t="str">
            <v>1015</v>
          </cell>
          <cell r="C2471">
            <v>4327182.79</v>
          </cell>
          <cell r="D2471" t="str">
            <v>210</v>
          </cell>
          <cell r="E2471" t="str">
            <v>402</v>
          </cell>
          <cell r="F2471">
            <v>842511</v>
          </cell>
          <cell r="G2471">
            <v>11</v>
          </cell>
          <cell r="H2471" t="str">
            <v>2006-11-30</v>
          </cell>
        </row>
        <row r="2472">
          <cell r="A2472" t="str">
            <v>481004</v>
          </cell>
          <cell r="B2472" t="str">
            <v>1015</v>
          </cell>
          <cell r="C2472">
            <v>-4327182.79</v>
          </cell>
          <cell r="D2472" t="str">
            <v>210</v>
          </cell>
          <cell r="E2472" t="str">
            <v>402</v>
          </cell>
          <cell r="F2472">
            <v>-842511</v>
          </cell>
          <cell r="G2472">
            <v>11</v>
          </cell>
          <cell r="H2472" t="str">
            <v>2006-11-30</v>
          </cell>
        </row>
        <row r="2473">
          <cell r="A2473" t="str">
            <v>481000</v>
          </cell>
          <cell r="B2473" t="str">
            <v>1015</v>
          </cell>
          <cell r="C2473">
            <v>-7071.01</v>
          </cell>
          <cell r="D2473" t="str">
            <v>202</v>
          </cell>
          <cell r="E2473" t="str">
            <v>403</v>
          </cell>
          <cell r="F2473">
            <v>0</v>
          </cell>
          <cell r="G2473">
            <v>11</v>
          </cell>
          <cell r="H2473" t="str">
            <v>2006-11-30</v>
          </cell>
        </row>
        <row r="2474">
          <cell r="A2474" t="str">
            <v>481000</v>
          </cell>
          <cell r="B2474" t="str">
            <v>1015</v>
          </cell>
          <cell r="C2474">
            <v>-1663.3</v>
          </cell>
          <cell r="D2474" t="str">
            <v>203</v>
          </cell>
          <cell r="E2474" t="str">
            <v>403</v>
          </cell>
          <cell r="F2474">
            <v>0</v>
          </cell>
          <cell r="G2474">
            <v>11</v>
          </cell>
          <cell r="H2474" t="str">
            <v>2006-11-30</v>
          </cell>
        </row>
        <row r="2475">
          <cell r="A2475" t="str">
            <v>481000</v>
          </cell>
          <cell r="B2475" t="str">
            <v>1015</v>
          </cell>
          <cell r="C2475">
            <v>-2974.7</v>
          </cell>
          <cell r="D2475" t="str">
            <v>204</v>
          </cell>
          <cell r="E2475" t="str">
            <v>403</v>
          </cell>
          <cell r="F2475">
            <v>0</v>
          </cell>
          <cell r="G2475">
            <v>11</v>
          </cell>
          <cell r="H2475" t="str">
            <v>2006-11-30</v>
          </cell>
        </row>
        <row r="2476">
          <cell r="A2476" t="str">
            <v>481000</v>
          </cell>
          <cell r="B2476" t="str">
            <v>1015</v>
          </cell>
          <cell r="C2476">
            <v>-9431.9</v>
          </cell>
          <cell r="D2476" t="str">
            <v>202</v>
          </cell>
          <cell r="E2476" t="str">
            <v>404</v>
          </cell>
          <cell r="F2476">
            <v>-30000</v>
          </cell>
          <cell r="G2476">
            <v>11</v>
          </cell>
          <cell r="H2476" t="str">
            <v>2006-11-30</v>
          </cell>
        </row>
        <row r="2477">
          <cell r="A2477" t="str">
            <v>481000</v>
          </cell>
          <cell r="B2477" t="str">
            <v>1015</v>
          </cell>
          <cell r="C2477">
            <v>9742.31</v>
          </cell>
          <cell r="D2477" t="str">
            <v>202</v>
          </cell>
          <cell r="E2477" t="str">
            <v>404</v>
          </cell>
          <cell r="F2477">
            <v>31000</v>
          </cell>
          <cell r="G2477">
            <v>11</v>
          </cell>
          <cell r="H2477" t="str">
            <v>2006-11-30</v>
          </cell>
        </row>
        <row r="2478">
          <cell r="A2478" t="str">
            <v>481000</v>
          </cell>
          <cell r="B2478" t="str">
            <v>1015</v>
          </cell>
          <cell r="C2478">
            <v>-9742.31</v>
          </cell>
          <cell r="D2478" t="str">
            <v>202</v>
          </cell>
          <cell r="E2478" t="str">
            <v>404</v>
          </cell>
          <cell r="F2478">
            <v>-31000</v>
          </cell>
          <cell r="G2478">
            <v>11</v>
          </cell>
          <cell r="H2478" t="str">
            <v>2006-11-30</v>
          </cell>
        </row>
        <row r="2479">
          <cell r="A2479" t="str">
            <v>481000</v>
          </cell>
          <cell r="B2479" t="str">
            <v>1015</v>
          </cell>
          <cell r="C2479">
            <v>-25142.400000000001</v>
          </cell>
          <cell r="D2479" t="str">
            <v>203</v>
          </cell>
          <cell r="E2479" t="str">
            <v>404</v>
          </cell>
          <cell r="F2479">
            <v>0</v>
          </cell>
          <cell r="G2479">
            <v>11</v>
          </cell>
          <cell r="H2479" t="str">
            <v>2006-11-30</v>
          </cell>
        </row>
        <row r="2480">
          <cell r="A2480" t="str">
            <v>481000</v>
          </cell>
          <cell r="B2480" t="str">
            <v>1015</v>
          </cell>
          <cell r="C2480">
            <v>-159979.20000000001</v>
          </cell>
          <cell r="D2480" t="str">
            <v>204</v>
          </cell>
          <cell r="E2480" t="str">
            <v>404</v>
          </cell>
          <cell r="F2480">
            <v>0</v>
          </cell>
          <cell r="G2480">
            <v>11</v>
          </cell>
          <cell r="H2480" t="str">
            <v>2006-11-30</v>
          </cell>
        </row>
        <row r="2481">
          <cell r="A2481" t="str">
            <v>481004</v>
          </cell>
          <cell r="B2481" t="str">
            <v>1015</v>
          </cell>
          <cell r="C2481">
            <v>0</v>
          </cell>
          <cell r="D2481" t="str">
            <v>202</v>
          </cell>
          <cell r="E2481" t="str">
            <v>404</v>
          </cell>
          <cell r="F2481">
            <v>0</v>
          </cell>
          <cell r="G2481">
            <v>11</v>
          </cell>
          <cell r="H2481" t="str">
            <v>2006-11-30</v>
          </cell>
        </row>
        <row r="2482">
          <cell r="A2482" t="str">
            <v>481004</v>
          </cell>
          <cell r="B2482" t="str">
            <v>1015</v>
          </cell>
          <cell r="C2482">
            <v>0</v>
          </cell>
          <cell r="D2482" t="str">
            <v>203</v>
          </cell>
          <cell r="E2482" t="str">
            <v>404</v>
          </cell>
          <cell r="F2482">
            <v>0</v>
          </cell>
          <cell r="G2482">
            <v>11</v>
          </cell>
          <cell r="H2482" t="str">
            <v>2006-11-30</v>
          </cell>
        </row>
        <row r="2483">
          <cell r="A2483" t="str">
            <v>481004</v>
          </cell>
          <cell r="B2483" t="str">
            <v>1015</v>
          </cell>
          <cell r="C2483">
            <v>0</v>
          </cell>
          <cell r="D2483" t="str">
            <v>204</v>
          </cell>
          <cell r="E2483" t="str">
            <v>404</v>
          </cell>
          <cell r="F2483">
            <v>0</v>
          </cell>
          <cell r="G2483">
            <v>11</v>
          </cell>
          <cell r="H2483" t="str">
            <v>2006-11-30</v>
          </cell>
        </row>
        <row r="2484">
          <cell r="A2484" t="str">
            <v>481004</v>
          </cell>
          <cell r="B2484" t="str">
            <v>1015</v>
          </cell>
          <cell r="C2484">
            <v>0</v>
          </cell>
          <cell r="D2484" t="str">
            <v>210</v>
          </cell>
          <cell r="E2484" t="str">
            <v>404</v>
          </cell>
          <cell r="F2484">
            <v>0</v>
          </cell>
          <cell r="G2484">
            <v>11</v>
          </cell>
          <cell r="H2484" t="str">
            <v>2006-11-30</v>
          </cell>
        </row>
        <row r="2485">
          <cell r="A2485" t="str">
            <v>489300</v>
          </cell>
          <cell r="B2485" t="str">
            <v>1015</v>
          </cell>
          <cell r="C2485">
            <v>-206085.34</v>
          </cell>
          <cell r="D2485" t="str">
            <v>250</v>
          </cell>
          <cell r="E2485" t="str">
            <v>405</v>
          </cell>
          <cell r="F2485">
            <v>0</v>
          </cell>
          <cell r="G2485">
            <v>11</v>
          </cell>
          <cell r="H2485" t="str">
            <v>2006-11-30</v>
          </cell>
        </row>
        <row r="2486">
          <cell r="A2486" t="str">
            <v>489300</v>
          </cell>
          <cell r="B2486" t="str">
            <v>1015</v>
          </cell>
          <cell r="C2486">
            <v>58293.2</v>
          </cell>
          <cell r="D2486" t="str">
            <v>250</v>
          </cell>
          <cell r="E2486" t="str">
            <v>405</v>
          </cell>
          <cell r="F2486">
            <v>337094</v>
          </cell>
          <cell r="G2486">
            <v>11</v>
          </cell>
          <cell r="H2486" t="str">
            <v>2006-11-30</v>
          </cell>
        </row>
        <row r="2487">
          <cell r="A2487" t="str">
            <v>489300</v>
          </cell>
          <cell r="B2487" t="str">
            <v>1015</v>
          </cell>
          <cell r="C2487">
            <v>-51770.99</v>
          </cell>
          <cell r="D2487" t="str">
            <v>250</v>
          </cell>
          <cell r="E2487" t="str">
            <v>405</v>
          </cell>
          <cell r="F2487">
            <v>-341576</v>
          </cell>
          <cell r="G2487">
            <v>11</v>
          </cell>
          <cell r="H2487" t="str">
            <v>2006-11-30</v>
          </cell>
        </row>
        <row r="2488">
          <cell r="A2488" t="str">
            <v>489300</v>
          </cell>
          <cell r="B2488" t="str">
            <v>1015</v>
          </cell>
          <cell r="C2488">
            <v>-56230.62</v>
          </cell>
          <cell r="D2488" t="str">
            <v>250</v>
          </cell>
          <cell r="E2488" t="str">
            <v>405</v>
          </cell>
          <cell r="F2488">
            <v>-320922</v>
          </cell>
          <cell r="G2488">
            <v>11</v>
          </cell>
          <cell r="H2488" t="str">
            <v>2006-11-30</v>
          </cell>
        </row>
        <row r="2489">
          <cell r="A2489" t="str">
            <v>489304</v>
          </cell>
          <cell r="B2489" t="str">
            <v>1015</v>
          </cell>
          <cell r="C2489">
            <v>-2090.34</v>
          </cell>
          <cell r="D2489" t="str">
            <v>250</v>
          </cell>
          <cell r="E2489" t="str">
            <v>405</v>
          </cell>
          <cell r="F2489">
            <v>0</v>
          </cell>
          <cell r="G2489">
            <v>11</v>
          </cell>
          <cell r="H2489" t="str">
            <v>2006-11-30</v>
          </cell>
        </row>
        <row r="2490">
          <cell r="A2490" t="str">
            <v>489304</v>
          </cell>
          <cell r="B2490" t="str">
            <v>1015</v>
          </cell>
          <cell r="C2490">
            <v>72103.070000000007</v>
          </cell>
          <cell r="D2490" t="str">
            <v>250</v>
          </cell>
          <cell r="E2490" t="str">
            <v>405</v>
          </cell>
          <cell r="F2490">
            <v>525267</v>
          </cell>
          <cell r="G2490">
            <v>11</v>
          </cell>
          <cell r="H2490" t="str">
            <v>2006-11-30</v>
          </cell>
        </row>
        <row r="2491">
          <cell r="A2491" t="str">
            <v>489304</v>
          </cell>
          <cell r="B2491" t="str">
            <v>1015</v>
          </cell>
          <cell r="C2491">
            <v>-74930.649999999994</v>
          </cell>
          <cell r="D2491" t="str">
            <v>250</v>
          </cell>
          <cell r="E2491" t="str">
            <v>405</v>
          </cell>
          <cell r="F2491">
            <v>-535294</v>
          </cell>
          <cell r="G2491">
            <v>11</v>
          </cell>
          <cell r="H2491" t="str">
            <v>2006-11-30</v>
          </cell>
        </row>
        <row r="2492">
          <cell r="A2492" t="str">
            <v>489304</v>
          </cell>
          <cell r="B2492" t="str">
            <v>1015</v>
          </cell>
          <cell r="C2492">
            <v>-70012.73</v>
          </cell>
          <cell r="D2492" t="str">
            <v>250</v>
          </cell>
          <cell r="E2492" t="str">
            <v>405</v>
          </cell>
          <cell r="F2492">
            <v>-525267</v>
          </cell>
          <cell r="G2492">
            <v>11</v>
          </cell>
          <cell r="H2492" t="str">
            <v>2006-11-30</v>
          </cell>
        </row>
        <row r="2493">
          <cell r="A2493" t="str">
            <v>489300</v>
          </cell>
          <cell r="B2493" t="str">
            <v>1015</v>
          </cell>
          <cell r="C2493">
            <v>-20279.8</v>
          </cell>
          <cell r="D2493" t="str">
            <v>250</v>
          </cell>
          <cell r="E2493" t="str">
            <v>406</v>
          </cell>
          <cell r="F2493">
            <v>0</v>
          </cell>
          <cell r="G2493">
            <v>11</v>
          </cell>
          <cell r="H2493" t="str">
            <v>2006-11-30</v>
          </cell>
        </row>
        <row r="2494">
          <cell r="A2494" t="str">
            <v>489300</v>
          </cell>
          <cell r="B2494" t="str">
            <v>1015</v>
          </cell>
          <cell r="C2494">
            <v>116541.98</v>
          </cell>
          <cell r="D2494" t="str">
            <v>250</v>
          </cell>
          <cell r="E2494" t="str">
            <v>406</v>
          </cell>
          <cell r="F2494">
            <v>549448</v>
          </cell>
          <cell r="G2494">
            <v>11</v>
          </cell>
          <cell r="H2494" t="str">
            <v>2006-11-30</v>
          </cell>
        </row>
        <row r="2495">
          <cell r="A2495" t="str">
            <v>489300</v>
          </cell>
          <cell r="B2495" t="str">
            <v>1015</v>
          </cell>
          <cell r="C2495">
            <v>-91599.18</v>
          </cell>
          <cell r="D2495" t="str">
            <v>250</v>
          </cell>
          <cell r="E2495" t="str">
            <v>406</v>
          </cell>
          <cell r="F2495">
            <v>-549448</v>
          </cell>
          <cell r="G2495">
            <v>11</v>
          </cell>
          <cell r="H2495" t="str">
            <v>2006-11-30</v>
          </cell>
        </row>
        <row r="2496">
          <cell r="A2496" t="str">
            <v>489300</v>
          </cell>
          <cell r="B2496" t="str">
            <v>1015</v>
          </cell>
          <cell r="C2496">
            <v>-110773.82</v>
          </cell>
          <cell r="D2496" t="str">
            <v>250</v>
          </cell>
          <cell r="E2496" t="str">
            <v>406</v>
          </cell>
          <cell r="F2496">
            <v>-524211</v>
          </cell>
          <cell r="G2496">
            <v>11</v>
          </cell>
          <cell r="H2496" t="str">
            <v>2006-11-30</v>
          </cell>
        </row>
        <row r="2497">
          <cell r="A2497" t="str">
            <v>489304</v>
          </cell>
          <cell r="B2497" t="str">
            <v>1015</v>
          </cell>
          <cell r="C2497">
            <v>-2424.0100000000002</v>
          </cell>
          <cell r="D2497" t="str">
            <v>250</v>
          </cell>
          <cell r="E2497" t="str">
            <v>406</v>
          </cell>
          <cell r="F2497">
            <v>0</v>
          </cell>
          <cell r="G2497">
            <v>11</v>
          </cell>
          <cell r="H2497" t="str">
            <v>2006-11-30</v>
          </cell>
        </row>
        <row r="2498">
          <cell r="A2498" t="str">
            <v>489304</v>
          </cell>
          <cell r="B2498" t="str">
            <v>1015</v>
          </cell>
          <cell r="C2498">
            <v>39942.129999999997</v>
          </cell>
          <cell r="D2498" t="str">
            <v>250</v>
          </cell>
          <cell r="E2498" t="str">
            <v>406</v>
          </cell>
          <cell r="F2498">
            <v>212969</v>
          </cell>
          <cell r="G2498">
            <v>11</v>
          </cell>
          <cell r="H2498" t="str">
            <v>2006-11-30</v>
          </cell>
        </row>
        <row r="2499">
          <cell r="A2499" t="str">
            <v>489304</v>
          </cell>
          <cell r="B2499" t="str">
            <v>1015</v>
          </cell>
          <cell r="C2499">
            <v>-41055.370000000003</v>
          </cell>
          <cell r="D2499" t="str">
            <v>250</v>
          </cell>
          <cell r="E2499" t="str">
            <v>406</v>
          </cell>
          <cell r="F2499">
            <v>-225836</v>
          </cell>
          <cell r="G2499">
            <v>11</v>
          </cell>
          <cell r="H2499" t="str">
            <v>2006-11-30</v>
          </cell>
        </row>
        <row r="2500">
          <cell r="A2500" t="str">
            <v>489304</v>
          </cell>
          <cell r="B2500" t="str">
            <v>1015</v>
          </cell>
          <cell r="C2500">
            <v>-35173.129999999997</v>
          </cell>
          <cell r="D2500" t="str">
            <v>250</v>
          </cell>
          <cell r="E2500" t="str">
            <v>406</v>
          </cell>
          <cell r="F2500">
            <v>-212969</v>
          </cell>
          <cell r="G2500">
            <v>11</v>
          </cell>
          <cell r="H2500" t="str">
            <v>2006-11-30</v>
          </cell>
        </row>
        <row r="2501">
          <cell r="A2501" t="str">
            <v>480000</v>
          </cell>
          <cell r="B2501" t="str">
            <v>1015</v>
          </cell>
          <cell r="C2501">
            <v>-3954668.39</v>
          </cell>
          <cell r="D2501" t="str">
            <v>202</v>
          </cell>
          <cell r="E2501" t="str">
            <v>407</v>
          </cell>
          <cell r="F2501">
            <v>0</v>
          </cell>
          <cell r="G2501">
            <v>11</v>
          </cell>
          <cell r="H2501" t="str">
            <v>2006-11-30</v>
          </cell>
        </row>
        <row r="2502">
          <cell r="A2502" t="str">
            <v>480000</v>
          </cell>
          <cell r="B2502" t="str">
            <v>1015</v>
          </cell>
          <cell r="C2502">
            <v>-0.54</v>
          </cell>
          <cell r="D2502" t="str">
            <v>202</v>
          </cell>
          <cell r="E2502" t="str">
            <v>407</v>
          </cell>
          <cell r="F2502">
            <v>-0.27</v>
          </cell>
          <cell r="G2502">
            <v>11</v>
          </cell>
          <cell r="H2502" t="str">
            <v>2006-11-30</v>
          </cell>
        </row>
        <row r="2503">
          <cell r="A2503" t="str">
            <v>480000</v>
          </cell>
          <cell r="B2503" t="str">
            <v>1015</v>
          </cell>
          <cell r="C2503">
            <v>-82.82</v>
          </cell>
          <cell r="D2503" t="str">
            <v>202</v>
          </cell>
          <cell r="E2503" t="str">
            <v>407</v>
          </cell>
          <cell r="F2503">
            <v>-45.49</v>
          </cell>
          <cell r="G2503">
            <v>11</v>
          </cell>
          <cell r="H2503" t="str">
            <v>2006-11-30</v>
          </cell>
        </row>
        <row r="2504">
          <cell r="A2504" t="str">
            <v>480000</v>
          </cell>
          <cell r="B2504" t="str">
            <v>1015</v>
          </cell>
          <cell r="C2504">
            <v>-64.52</v>
          </cell>
          <cell r="D2504" t="str">
            <v>202</v>
          </cell>
          <cell r="E2504" t="str">
            <v>407</v>
          </cell>
          <cell r="F2504">
            <v>-35.76</v>
          </cell>
          <cell r="G2504">
            <v>11</v>
          </cell>
          <cell r="H2504" t="str">
            <v>2006-11-30</v>
          </cell>
        </row>
        <row r="2505">
          <cell r="A2505" t="str">
            <v>480000</v>
          </cell>
          <cell r="B2505" t="str">
            <v>1015</v>
          </cell>
          <cell r="C2505">
            <v>-58.77</v>
          </cell>
          <cell r="D2505" t="str">
            <v>202</v>
          </cell>
          <cell r="E2505" t="str">
            <v>407</v>
          </cell>
          <cell r="F2505">
            <v>-35.36</v>
          </cell>
          <cell r="G2505">
            <v>11</v>
          </cell>
          <cell r="H2505" t="str">
            <v>2006-11-30</v>
          </cell>
        </row>
        <row r="2506">
          <cell r="A2506" t="str">
            <v>480000</v>
          </cell>
          <cell r="B2506" t="str">
            <v>1015</v>
          </cell>
          <cell r="C2506">
            <v>-26.12</v>
          </cell>
          <cell r="D2506" t="str">
            <v>202</v>
          </cell>
          <cell r="E2506" t="str">
            <v>407</v>
          </cell>
          <cell r="F2506">
            <v>-15.13</v>
          </cell>
          <cell r="G2506">
            <v>11</v>
          </cell>
          <cell r="H2506" t="str">
            <v>2006-11-30</v>
          </cell>
        </row>
        <row r="2507">
          <cell r="A2507" t="str">
            <v>480000</v>
          </cell>
          <cell r="B2507" t="str">
            <v>1015</v>
          </cell>
          <cell r="C2507">
            <v>-13.59</v>
          </cell>
          <cell r="D2507" t="str">
            <v>202</v>
          </cell>
          <cell r="E2507" t="str">
            <v>407</v>
          </cell>
          <cell r="F2507">
            <v>-6.97</v>
          </cell>
          <cell r="G2507">
            <v>11</v>
          </cell>
          <cell r="H2507" t="str">
            <v>2006-11-30</v>
          </cell>
        </row>
        <row r="2508">
          <cell r="A2508" t="str">
            <v>480000</v>
          </cell>
          <cell r="B2508" t="str">
            <v>1015</v>
          </cell>
          <cell r="C2508">
            <v>-9.76</v>
          </cell>
          <cell r="D2508" t="str">
            <v>202</v>
          </cell>
          <cell r="E2508" t="str">
            <v>407</v>
          </cell>
          <cell r="F2508">
            <v>-5.91</v>
          </cell>
          <cell r="G2508">
            <v>11</v>
          </cell>
          <cell r="H2508" t="str">
            <v>2006-11-30</v>
          </cell>
        </row>
        <row r="2509">
          <cell r="A2509" t="str">
            <v>480000</v>
          </cell>
          <cell r="B2509" t="str">
            <v>1015</v>
          </cell>
          <cell r="C2509">
            <v>-2.44</v>
          </cell>
          <cell r="D2509" t="str">
            <v>202</v>
          </cell>
          <cell r="E2509" t="str">
            <v>407</v>
          </cell>
          <cell r="F2509">
            <v>-1.47</v>
          </cell>
          <cell r="G2509">
            <v>11</v>
          </cell>
          <cell r="H2509" t="str">
            <v>2006-11-30</v>
          </cell>
        </row>
        <row r="2510">
          <cell r="A2510" t="str">
            <v>480000</v>
          </cell>
          <cell r="B2510" t="str">
            <v>1015</v>
          </cell>
          <cell r="C2510">
            <v>-2.71</v>
          </cell>
          <cell r="D2510" t="str">
            <v>202</v>
          </cell>
          <cell r="E2510" t="str">
            <v>407</v>
          </cell>
          <cell r="F2510">
            <v>-1.39</v>
          </cell>
          <cell r="G2510">
            <v>11</v>
          </cell>
          <cell r="H2510" t="str">
            <v>2006-11-30</v>
          </cell>
        </row>
        <row r="2511">
          <cell r="A2511" t="str">
            <v>480000</v>
          </cell>
          <cell r="B2511" t="str">
            <v>1015</v>
          </cell>
          <cell r="C2511">
            <v>-2.29</v>
          </cell>
          <cell r="D2511" t="str">
            <v>202</v>
          </cell>
          <cell r="E2511" t="str">
            <v>407</v>
          </cell>
          <cell r="F2511">
            <v>-1.38</v>
          </cell>
          <cell r="G2511">
            <v>11</v>
          </cell>
          <cell r="H2511" t="str">
            <v>2006-11-30</v>
          </cell>
        </row>
        <row r="2512">
          <cell r="A2512" t="str">
            <v>480000</v>
          </cell>
          <cell r="B2512" t="str">
            <v>1015</v>
          </cell>
          <cell r="C2512">
            <v>-17153.72</v>
          </cell>
          <cell r="D2512" t="str">
            <v>202</v>
          </cell>
          <cell r="E2512" t="str">
            <v>407</v>
          </cell>
          <cell r="F2512">
            <v>-9129.99</v>
          </cell>
          <cell r="G2512">
            <v>11</v>
          </cell>
          <cell r="H2512" t="str">
            <v>2006-11-30</v>
          </cell>
        </row>
        <row r="2513">
          <cell r="A2513" t="str">
            <v>480000</v>
          </cell>
          <cell r="B2513" t="str">
            <v>1015</v>
          </cell>
          <cell r="C2513">
            <v>-11475.96</v>
          </cell>
          <cell r="D2513" t="str">
            <v>202</v>
          </cell>
          <cell r="E2513" t="str">
            <v>407</v>
          </cell>
          <cell r="F2513">
            <v>-6508.56</v>
          </cell>
          <cell r="G2513">
            <v>11</v>
          </cell>
          <cell r="H2513" t="str">
            <v>2006-11-30</v>
          </cell>
        </row>
        <row r="2514">
          <cell r="A2514" t="str">
            <v>480000</v>
          </cell>
          <cell r="B2514" t="str">
            <v>1015</v>
          </cell>
          <cell r="C2514">
            <v>-674.2</v>
          </cell>
          <cell r="D2514" t="str">
            <v>202</v>
          </cell>
          <cell r="E2514" t="str">
            <v>407</v>
          </cell>
          <cell r="F2514">
            <v>-367.47</v>
          </cell>
          <cell r="G2514">
            <v>11</v>
          </cell>
          <cell r="H2514" t="str">
            <v>2006-11-30</v>
          </cell>
        </row>
        <row r="2515">
          <cell r="A2515" t="str">
            <v>480000</v>
          </cell>
          <cell r="B2515" t="str">
            <v>1015</v>
          </cell>
          <cell r="C2515">
            <v>-1092741.18</v>
          </cell>
          <cell r="D2515" t="str">
            <v>202</v>
          </cell>
          <cell r="E2515" t="str">
            <v>407</v>
          </cell>
          <cell r="F2515">
            <v>-637767.03</v>
          </cell>
          <cell r="G2515">
            <v>11</v>
          </cell>
          <cell r="H2515" t="str">
            <v>2006-11-30</v>
          </cell>
        </row>
        <row r="2516">
          <cell r="A2516" t="str">
            <v>480000</v>
          </cell>
          <cell r="B2516" t="str">
            <v>1015</v>
          </cell>
          <cell r="C2516">
            <v>-1070829.73</v>
          </cell>
          <cell r="D2516" t="str">
            <v>202</v>
          </cell>
          <cell r="E2516" t="str">
            <v>407</v>
          </cell>
          <cell r="F2516">
            <v>-595123.91</v>
          </cell>
          <cell r="G2516">
            <v>11</v>
          </cell>
          <cell r="H2516" t="str">
            <v>2006-11-30</v>
          </cell>
        </row>
        <row r="2517">
          <cell r="A2517" t="str">
            <v>480000</v>
          </cell>
          <cell r="B2517" t="str">
            <v>1015</v>
          </cell>
          <cell r="C2517">
            <v>-845800.6</v>
          </cell>
          <cell r="D2517" t="str">
            <v>202</v>
          </cell>
          <cell r="E2517" t="str">
            <v>407</v>
          </cell>
          <cell r="F2517">
            <v>-510467.03</v>
          </cell>
          <cell r="G2517">
            <v>11</v>
          </cell>
          <cell r="H2517" t="str">
            <v>2006-11-30</v>
          </cell>
        </row>
        <row r="2518">
          <cell r="A2518" t="str">
            <v>480000</v>
          </cell>
          <cell r="B2518" t="str">
            <v>1015</v>
          </cell>
          <cell r="C2518">
            <v>-683443.73</v>
          </cell>
          <cell r="D2518" t="str">
            <v>202</v>
          </cell>
          <cell r="E2518" t="str">
            <v>407</v>
          </cell>
          <cell r="F2518">
            <v>-412007.66</v>
          </cell>
          <cell r="G2518">
            <v>11</v>
          </cell>
          <cell r="H2518" t="str">
            <v>2006-11-30</v>
          </cell>
        </row>
        <row r="2519">
          <cell r="A2519" t="str">
            <v>480000</v>
          </cell>
          <cell r="B2519" t="str">
            <v>1015</v>
          </cell>
          <cell r="C2519">
            <v>-736298.02</v>
          </cell>
          <cell r="D2519" t="str">
            <v>202</v>
          </cell>
          <cell r="E2519" t="str">
            <v>407</v>
          </cell>
          <cell r="F2519">
            <v>-402628.42</v>
          </cell>
          <cell r="G2519">
            <v>11</v>
          </cell>
          <cell r="H2519" t="str">
            <v>2006-11-30</v>
          </cell>
        </row>
        <row r="2520">
          <cell r="A2520" t="str">
            <v>480000</v>
          </cell>
          <cell r="B2520" t="str">
            <v>1015</v>
          </cell>
          <cell r="C2520">
            <v>-747236.07</v>
          </cell>
          <cell r="D2520" t="str">
            <v>202</v>
          </cell>
          <cell r="E2520" t="str">
            <v>407</v>
          </cell>
          <cell r="F2520">
            <v>-401898.07</v>
          </cell>
          <cell r="G2520">
            <v>11</v>
          </cell>
          <cell r="H2520" t="str">
            <v>2006-11-30</v>
          </cell>
        </row>
        <row r="2521">
          <cell r="A2521" t="str">
            <v>480000</v>
          </cell>
          <cell r="B2521" t="str">
            <v>1015</v>
          </cell>
          <cell r="C2521">
            <v>-694733.71</v>
          </cell>
          <cell r="D2521" t="str">
            <v>202</v>
          </cell>
          <cell r="E2521" t="str">
            <v>407</v>
          </cell>
          <cell r="F2521">
            <v>-397535.81</v>
          </cell>
          <cell r="G2521">
            <v>11</v>
          </cell>
          <cell r="H2521" t="str">
            <v>2006-11-30</v>
          </cell>
        </row>
        <row r="2522">
          <cell r="A2522" t="str">
            <v>480000</v>
          </cell>
          <cell r="B2522" t="str">
            <v>1015</v>
          </cell>
          <cell r="C2522">
            <v>-686700.1</v>
          </cell>
          <cell r="D2522" t="str">
            <v>202</v>
          </cell>
          <cell r="E2522" t="str">
            <v>407</v>
          </cell>
          <cell r="F2522">
            <v>-389676.21</v>
          </cell>
          <cell r="G2522">
            <v>11</v>
          </cell>
          <cell r="H2522" t="str">
            <v>2006-11-30</v>
          </cell>
        </row>
        <row r="2523">
          <cell r="A2523" t="str">
            <v>480000</v>
          </cell>
          <cell r="B2523" t="str">
            <v>1015</v>
          </cell>
          <cell r="C2523">
            <v>-646119.73</v>
          </cell>
          <cell r="D2523" t="str">
            <v>202</v>
          </cell>
          <cell r="E2523" t="str">
            <v>407</v>
          </cell>
          <cell r="F2523">
            <v>-349878.33</v>
          </cell>
          <cell r="G2523">
            <v>11</v>
          </cell>
          <cell r="H2523" t="str">
            <v>2006-11-30</v>
          </cell>
        </row>
        <row r="2524">
          <cell r="A2524" t="str">
            <v>480000</v>
          </cell>
          <cell r="B2524" t="str">
            <v>1015</v>
          </cell>
          <cell r="C2524">
            <v>-593526.03</v>
          </cell>
          <cell r="D2524" t="str">
            <v>202</v>
          </cell>
          <cell r="E2524" t="str">
            <v>407</v>
          </cell>
          <cell r="F2524">
            <v>-331892.45</v>
          </cell>
          <cell r="G2524">
            <v>11</v>
          </cell>
          <cell r="H2524" t="str">
            <v>2006-11-30</v>
          </cell>
        </row>
        <row r="2525">
          <cell r="A2525" t="str">
            <v>480000</v>
          </cell>
          <cell r="B2525" t="str">
            <v>1015</v>
          </cell>
          <cell r="C2525">
            <v>-479881.56</v>
          </cell>
          <cell r="D2525" t="str">
            <v>202</v>
          </cell>
          <cell r="E2525" t="str">
            <v>407</v>
          </cell>
          <cell r="F2525">
            <v>-283361.90000000002</v>
          </cell>
          <cell r="G2525">
            <v>11</v>
          </cell>
          <cell r="H2525" t="str">
            <v>2006-11-30</v>
          </cell>
        </row>
        <row r="2526">
          <cell r="A2526" t="str">
            <v>480000</v>
          </cell>
          <cell r="B2526" t="str">
            <v>1015</v>
          </cell>
          <cell r="C2526">
            <v>-397381.99</v>
          </cell>
          <cell r="D2526" t="str">
            <v>202</v>
          </cell>
          <cell r="E2526" t="str">
            <v>407</v>
          </cell>
          <cell r="F2526">
            <v>-232909.18</v>
          </cell>
          <cell r="G2526">
            <v>11</v>
          </cell>
          <cell r="H2526" t="str">
            <v>2006-11-30</v>
          </cell>
        </row>
        <row r="2527">
          <cell r="A2527" t="str">
            <v>480000</v>
          </cell>
          <cell r="B2527" t="str">
            <v>1015</v>
          </cell>
          <cell r="C2527">
            <v>-338831.63</v>
          </cell>
          <cell r="D2527" t="str">
            <v>202</v>
          </cell>
          <cell r="E2527" t="str">
            <v>407</v>
          </cell>
          <cell r="F2527">
            <v>-181415.7</v>
          </cell>
          <cell r="G2527">
            <v>11</v>
          </cell>
          <cell r="H2527" t="str">
            <v>2006-11-30</v>
          </cell>
        </row>
        <row r="2528">
          <cell r="A2528" t="str">
            <v>480000</v>
          </cell>
          <cell r="B2528" t="str">
            <v>1015</v>
          </cell>
          <cell r="C2528">
            <v>-267032.5</v>
          </cell>
          <cell r="D2528" t="str">
            <v>202</v>
          </cell>
          <cell r="E2528" t="str">
            <v>407</v>
          </cell>
          <cell r="F2528">
            <v>-162403.22</v>
          </cell>
          <cell r="G2528">
            <v>11</v>
          </cell>
          <cell r="H2528" t="str">
            <v>2006-11-30</v>
          </cell>
        </row>
        <row r="2529">
          <cell r="A2529" t="str">
            <v>480000</v>
          </cell>
          <cell r="B2529" t="str">
            <v>1015</v>
          </cell>
          <cell r="C2529">
            <v>-155891.5</v>
          </cell>
          <cell r="D2529" t="str">
            <v>202</v>
          </cell>
          <cell r="E2529" t="str">
            <v>407</v>
          </cell>
          <cell r="F2529">
            <v>-85523.97</v>
          </cell>
          <cell r="G2529">
            <v>11</v>
          </cell>
          <cell r="H2529" t="str">
            <v>2006-11-30</v>
          </cell>
        </row>
        <row r="2530">
          <cell r="A2530" t="str">
            <v>480000</v>
          </cell>
          <cell r="B2530" t="str">
            <v>1015</v>
          </cell>
          <cell r="C2530">
            <v>-19921.78</v>
          </cell>
          <cell r="D2530" t="str">
            <v>202</v>
          </cell>
          <cell r="E2530" t="str">
            <v>407</v>
          </cell>
          <cell r="F2530">
            <v>-10944.4</v>
          </cell>
          <cell r="G2530">
            <v>11</v>
          </cell>
          <cell r="H2530" t="str">
            <v>2006-11-30</v>
          </cell>
        </row>
        <row r="2531">
          <cell r="A2531" t="str">
            <v>480000</v>
          </cell>
          <cell r="B2531" t="str">
            <v>1015</v>
          </cell>
          <cell r="C2531">
            <v>-4402812.62</v>
          </cell>
          <cell r="D2531" t="str">
            <v>203</v>
          </cell>
          <cell r="E2531" t="str">
            <v>407</v>
          </cell>
          <cell r="F2531">
            <v>0</v>
          </cell>
          <cell r="G2531">
            <v>11</v>
          </cell>
          <cell r="H2531" t="str">
            <v>2006-11-30</v>
          </cell>
        </row>
        <row r="2532">
          <cell r="A2532" t="str">
            <v>480000</v>
          </cell>
          <cell r="B2532" t="str">
            <v>1015</v>
          </cell>
          <cell r="C2532">
            <v>-32636942.710000001</v>
          </cell>
          <cell r="D2532" t="str">
            <v>204</v>
          </cell>
          <cell r="E2532" t="str">
            <v>407</v>
          </cell>
          <cell r="F2532">
            <v>0</v>
          </cell>
          <cell r="G2532">
            <v>11</v>
          </cell>
          <cell r="H2532" t="str">
            <v>2006-11-30</v>
          </cell>
        </row>
        <row r="2533">
          <cell r="A2533" t="str">
            <v>480000</v>
          </cell>
          <cell r="B2533" t="str">
            <v>1015</v>
          </cell>
          <cell r="C2533">
            <v>633940.64</v>
          </cell>
          <cell r="D2533" t="str">
            <v>205</v>
          </cell>
          <cell r="E2533" t="str">
            <v>407</v>
          </cell>
          <cell r="F2533">
            <v>0</v>
          </cell>
          <cell r="G2533">
            <v>11</v>
          </cell>
          <cell r="H2533" t="str">
            <v>2006-11-30</v>
          </cell>
        </row>
        <row r="2534">
          <cell r="A2534" t="str">
            <v>480000</v>
          </cell>
          <cell r="B2534" t="str">
            <v>1015</v>
          </cell>
          <cell r="C2534">
            <v>-12.43</v>
          </cell>
          <cell r="D2534" t="str">
            <v>210</v>
          </cell>
          <cell r="E2534" t="str">
            <v>407</v>
          </cell>
          <cell r="F2534">
            <v>0</v>
          </cell>
          <cell r="G2534">
            <v>11</v>
          </cell>
          <cell r="H2534" t="str">
            <v>2006-11-30</v>
          </cell>
        </row>
        <row r="2535">
          <cell r="A2535" t="str">
            <v>480001</v>
          </cell>
          <cell r="B2535" t="str">
            <v>1015</v>
          </cell>
          <cell r="C2535">
            <v>104019.41</v>
          </cell>
          <cell r="D2535" t="str">
            <v>202</v>
          </cell>
          <cell r="E2535" t="str">
            <v>407</v>
          </cell>
          <cell r="F2535">
            <v>11645.53</v>
          </cell>
          <cell r="G2535">
            <v>11</v>
          </cell>
          <cell r="H2535" t="str">
            <v>2006-11-30</v>
          </cell>
        </row>
        <row r="2536">
          <cell r="A2536" t="str">
            <v>480001</v>
          </cell>
          <cell r="B2536" t="str">
            <v>1015</v>
          </cell>
          <cell r="C2536">
            <v>-113501.32</v>
          </cell>
          <cell r="D2536" t="str">
            <v>202</v>
          </cell>
          <cell r="E2536" t="str">
            <v>407</v>
          </cell>
          <cell r="F2536">
            <v>-16127.33</v>
          </cell>
          <cell r="G2536">
            <v>11</v>
          </cell>
          <cell r="H2536" t="str">
            <v>2006-11-30</v>
          </cell>
        </row>
        <row r="2537">
          <cell r="A2537" t="str">
            <v>480001</v>
          </cell>
          <cell r="B2537" t="str">
            <v>1015</v>
          </cell>
          <cell r="C2537">
            <v>583120.07999999996</v>
          </cell>
          <cell r="D2537" t="str">
            <v>202</v>
          </cell>
          <cell r="E2537" t="str">
            <v>407</v>
          </cell>
          <cell r="F2537">
            <v>2896134.25</v>
          </cell>
          <cell r="G2537">
            <v>11</v>
          </cell>
          <cell r="H2537" t="str">
            <v>2006-11-30</v>
          </cell>
        </row>
        <row r="2538">
          <cell r="A2538" t="str">
            <v>480001</v>
          </cell>
          <cell r="B2538" t="str">
            <v>1015</v>
          </cell>
          <cell r="C2538">
            <v>-5228487.33</v>
          </cell>
          <cell r="D2538" t="str">
            <v>202</v>
          </cell>
          <cell r="E2538" t="str">
            <v>407</v>
          </cell>
          <cell r="F2538">
            <v>-4841821.9000000004</v>
          </cell>
          <cell r="G2538">
            <v>11</v>
          </cell>
          <cell r="H2538" t="str">
            <v>2006-11-30</v>
          </cell>
        </row>
        <row r="2539">
          <cell r="A2539" t="str">
            <v>480001</v>
          </cell>
          <cell r="B2539" t="str">
            <v>1015</v>
          </cell>
          <cell r="C2539">
            <v>-5561844.6100000003</v>
          </cell>
          <cell r="D2539" t="str">
            <v>203</v>
          </cell>
          <cell r="E2539" t="str">
            <v>407</v>
          </cell>
          <cell r="F2539">
            <v>0</v>
          </cell>
          <cell r="G2539">
            <v>11</v>
          </cell>
          <cell r="H2539" t="str">
            <v>2006-11-30</v>
          </cell>
        </row>
        <row r="2540">
          <cell r="A2540" t="str">
            <v>480001</v>
          </cell>
          <cell r="B2540" t="str">
            <v>1015</v>
          </cell>
          <cell r="C2540">
            <v>-5390864.0999999996</v>
          </cell>
          <cell r="D2540" t="str">
            <v>204</v>
          </cell>
          <cell r="E2540" t="str">
            <v>407</v>
          </cell>
          <cell r="F2540">
            <v>0</v>
          </cell>
          <cell r="G2540">
            <v>11</v>
          </cell>
          <cell r="H2540" t="str">
            <v>2006-11-30</v>
          </cell>
        </row>
        <row r="2541">
          <cell r="A2541" t="str">
            <v>480001</v>
          </cell>
          <cell r="B2541" t="str">
            <v>1015</v>
          </cell>
          <cell r="C2541">
            <v>-1183511.9099999999</v>
          </cell>
          <cell r="D2541" t="str">
            <v>205</v>
          </cell>
          <cell r="E2541" t="str">
            <v>407</v>
          </cell>
          <cell r="F2541">
            <v>0</v>
          </cell>
          <cell r="G2541">
            <v>11</v>
          </cell>
          <cell r="H2541" t="str">
            <v>2006-11-30</v>
          </cell>
        </row>
        <row r="2542">
          <cell r="A2542" t="str">
            <v>480001</v>
          </cell>
          <cell r="B2542" t="str">
            <v>1015</v>
          </cell>
          <cell r="C2542">
            <v>1602.73</v>
          </cell>
          <cell r="D2542" t="str">
            <v>210</v>
          </cell>
          <cell r="E2542" t="str">
            <v>407</v>
          </cell>
          <cell r="F2542">
            <v>231.8</v>
          </cell>
          <cell r="G2542">
            <v>11</v>
          </cell>
          <cell r="H2542" t="str">
            <v>2006-11-30</v>
          </cell>
        </row>
        <row r="2543">
          <cell r="A2543" t="str">
            <v>480001</v>
          </cell>
          <cell r="B2543" t="str">
            <v>1015</v>
          </cell>
          <cell r="C2543">
            <v>-1602.73</v>
          </cell>
          <cell r="D2543" t="str">
            <v>210</v>
          </cell>
          <cell r="E2543" t="str">
            <v>407</v>
          </cell>
          <cell r="F2543">
            <v>-231.8</v>
          </cell>
          <cell r="G2543">
            <v>11</v>
          </cell>
          <cell r="H2543" t="str">
            <v>2006-11-30</v>
          </cell>
        </row>
        <row r="2544">
          <cell r="A2544" t="str">
            <v>480001</v>
          </cell>
          <cell r="B2544" t="str">
            <v>1015</v>
          </cell>
          <cell r="C2544">
            <v>1112538.95</v>
          </cell>
          <cell r="D2544" t="str">
            <v>210</v>
          </cell>
          <cell r="E2544" t="str">
            <v>407</v>
          </cell>
          <cell r="F2544">
            <v>171490.3</v>
          </cell>
          <cell r="G2544">
            <v>11</v>
          </cell>
          <cell r="H2544" t="str">
            <v>2006-11-30</v>
          </cell>
        </row>
        <row r="2545">
          <cell r="A2545" t="str">
            <v>480001</v>
          </cell>
          <cell r="B2545" t="str">
            <v>1015</v>
          </cell>
          <cell r="C2545">
            <v>-1121136.31</v>
          </cell>
          <cell r="D2545" t="str">
            <v>210</v>
          </cell>
          <cell r="E2545" t="str">
            <v>407</v>
          </cell>
          <cell r="F2545">
            <v>-172838.2</v>
          </cell>
          <cell r="G2545">
            <v>11</v>
          </cell>
          <cell r="H2545" t="str">
            <v>2006-11-30</v>
          </cell>
        </row>
        <row r="2546">
          <cell r="A2546" t="str">
            <v>481000</v>
          </cell>
          <cell r="B2546" t="str">
            <v>1015</v>
          </cell>
          <cell r="C2546">
            <v>-708</v>
          </cell>
          <cell r="D2546" t="str">
            <v>202</v>
          </cell>
          <cell r="E2546" t="str">
            <v>407</v>
          </cell>
          <cell r="F2546">
            <v>0</v>
          </cell>
          <cell r="G2546">
            <v>11</v>
          </cell>
          <cell r="H2546" t="str">
            <v>2006-11-30</v>
          </cell>
        </row>
        <row r="2547">
          <cell r="A2547" t="str">
            <v>481000</v>
          </cell>
          <cell r="B2547" t="str">
            <v>1015</v>
          </cell>
          <cell r="C2547">
            <v>-713.84</v>
          </cell>
          <cell r="D2547" t="str">
            <v>202</v>
          </cell>
          <cell r="E2547" t="str">
            <v>407</v>
          </cell>
          <cell r="F2547">
            <v>-788.39</v>
          </cell>
          <cell r="G2547">
            <v>11</v>
          </cell>
          <cell r="H2547" t="str">
            <v>2006-11-30</v>
          </cell>
        </row>
        <row r="2548">
          <cell r="A2548" t="str">
            <v>481000</v>
          </cell>
          <cell r="B2548" t="str">
            <v>1015</v>
          </cell>
          <cell r="C2548">
            <v>-527.17999999999995</v>
          </cell>
          <cell r="D2548" t="str">
            <v>202</v>
          </cell>
          <cell r="E2548" t="str">
            <v>407</v>
          </cell>
          <cell r="F2548">
            <v>-750.59</v>
          </cell>
          <cell r="G2548">
            <v>11</v>
          </cell>
          <cell r="H2548" t="str">
            <v>2006-11-30</v>
          </cell>
        </row>
        <row r="2549">
          <cell r="A2549" t="str">
            <v>481000</v>
          </cell>
          <cell r="B2549" t="str">
            <v>1015</v>
          </cell>
          <cell r="C2549">
            <v>-272.62</v>
          </cell>
          <cell r="D2549" t="str">
            <v>202</v>
          </cell>
          <cell r="E2549" t="str">
            <v>407</v>
          </cell>
          <cell r="F2549">
            <v>-332.21</v>
          </cell>
          <cell r="G2549">
            <v>11</v>
          </cell>
          <cell r="H2549" t="str">
            <v>2006-11-30</v>
          </cell>
        </row>
        <row r="2550">
          <cell r="A2550" t="str">
            <v>481000</v>
          </cell>
          <cell r="B2550" t="str">
            <v>1015</v>
          </cell>
          <cell r="C2550">
            <v>-1553.24</v>
          </cell>
          <cell r="D2550" t="str">
            <v>203</v>
          </cell>
          <cell r="E2550" t="str">
            <v>407</v>
          </cell>
          <cell r="F2550">
            <v>0</v>
          </cell>
          <cell r="G2550">
            <v>11</v>
          </cell>
          <cell r="H2550" t="str">
            <v>2006-11-30</v>
          </cell>
        </row>
        <row r="2551">
          <cell r="A2551" t="str">
            <v>481000</v>
          </cell>
          <cell r="B2551" t="str">
            <v>1015</v>
          </cell>
          <cell r="C2551">
            <v>-11242.53</v>
          </cell>
          <cell r="D2551" t="str">
            <v>204</v>
          </cell>
          <cell r="E2551" t="str">
            <v>407</v>
          </cell>
          <cell r="F2551">
            <v>0</v>
          </cell>
          <cell r="G2551">
            <v>11</v>
          </cell>
          <cell r="H2551" t="str">
            <v>2006-11-30</v>
          </cell>
        </row>
        <row r="2552">
          <cell r="A2552" t="str">
            <v>481000</v>
          </cell>
          <cell r="B2552" t="str">
            <v>1015</v>
          </cell>
          <cell r="C2552">
            <v>72.349999999999994</v>
          </cell>
          <cell r="D2552" t="str">
            <v>205</v>
          </cell>
          <cell r="E2552" t="str">
            <v>407</v>
          </cell>
          <cell r="F2552">
            <v>0</v>
          </cell>
          <cell r="G2552">
            <v>11</v>
          </cell>
          <cell r="H2552" t="str">
            <v>2006-11-30</v>
          </cell>
        </row>
        <row r="2553">
          <cell r="A2553" t="str">
            <v>481004</v>
          </cell>
          <cell r="B2553" t="str">
            <v>1015</v>
          </cell>
          <cell r="C2553">
            <v>-746075.23</v>
          </cell>
          <cell r="D2553" t="str">
            <v>202</v>
          </cell>
          <cell r="E2553" t="str">
            <v>407</v>
          </cell>
          <cell r="F2553">
            <v>0</v>
          </cell>
          <cell r="G2553">
            <v>11</v>
          </cell>
          <cell r="H2553" t="str">
            <v>2006-11-30</v>
          </cell>
        </row>
        <row r="2554">
          <cell r="A2554" t="str">
            <v>481004</v>
          </cell>
          <cell r="B2554" t="str">
            <v>1015</v>
          </cell>
          <cell r="C2554">
            <v>-84</v>
          </cell>
          <cell r="D2554" t="str">
            <v>202</v>
          </cell>
          <cell r="E2554" t="str">
            <v>407</v>
          </cell>
          <cell r="F2554">
            <v>-77.92</v>
          </cell>
          <cell r="G2554">
            <v>11</v>
          </cell>
          <cell r="H2554" t="str">
            <v>2006-11-30</v>
          </cell>
        </row>
        <row r="2555">
          <cell r="A2555" t="str">
            <v>481004</v>
          </cell>
          <cell r="B2555" t="str">
            <v>1015</v>
          </cell>
          <cell r="C2555">
            <v>-79.709999999999994</v>
          </cell>
          <cell r="D2555" t="str">
            <v>202</v>
          </cell>
          <cell r="E2555" t="str">
            <v>407</v>
          </cell>
          <cell r="F2555">
            <v>-43.26</v>
          </cell>
          <cell r="G2555">
            <v>11</v>
          </cell>
          <cell r="H2555" t="str">
            <v>2006-11-30</v>
          </cell>
        </row>
        <row r="2556">
          <cell r="A2556" t="str">
            <v>481004</v>
          </cell>
          <cell r="B2556" t="str">
            <v>1015</v>
          </cell>
          <cell r="C2556">
            <v>-10362.9</v>
          </cell>
          <cell r="D2556" t="str">
            <v>202</v>
          </cell>
          <cell r="E2556" t="str">
            <v>407</v>
          </cell>
          <cell r="F2556">
            <v>-8201.2199999999993</v>
          </cell>
          <cell r="G2556">
            <v>11</v>
          </cell>
          <cell r="H2556" t="str">
            <v>2006-11-30</v>
          </cell>
        </row>
        <row r="2557">
          <cell r="A2557" t="str">
            <v>481004</v>
          </cell>
          <cell r="B2557" t="str">
            <v>1015</v>
          </cell>
          <cell r="C2557">
            <v>-6935.71</v>
          </cell>
          <cell r="D2557" t="str">
            <v>202</v>
          </cell>
          <cell r="E2557" t="str">
            <v>407</v>
          </cell>
          <cell r="F2557">
            <v>-5180.21</v>
          </cell>
          <cell r="G2557">
            <v>11</v>
          </cell>
          <cell r="H2557" t="str">
            <v>2006-11-30</v>
          </cell>
        </row>
        <row r="2558">
          <cell r="A2558" t="str">
            <v>481004</v>
          </cell>
          <cell r="B2558" t="str">
            <v>1015</v>
          </cell>
          <cell r="C2558">
            <v>-1018.14</v>
          </cell>
          <cell r="D2558" t="str">
            <v>202</v>
          </cell>
          <cell r="E2558" t="str">
            <v>407</v>
          </cell>
          <cell r="F2558">
            <v>-587.01</v>
          </cell>
          <cell r="G2558">
            <v>11</v>
          </cell>
          <cell r="H2558" t="str">
            <v>2006-11-30</v>
          </cell>
        </row>
        <row r="2559">
          <cell r="A2559" t="str">
            <v>481004</v>
          </cell>
          <cell r="B2559" t="str">
            <v>1015</v>
          </cell>
          <cell r="C2559">
            <v>-1304.29</v>
          </cell>
          <cell r="D2559" t="str">
            <v>202</v>
          </cell>
          <cell r="E2559" t="str">
            <v>407</v>
          </cell>
          <cell r="F2559">
            <v>-428.63</v>
          </cell>
          <cell r="G2559">
            <v>11</v>
          </cell>
          <cell r="H2559" t="str">
            <v>2006-11-30</v>
          </cell>
        </row>
      </sheetData>
      <sheetData sheetId="5" refreshError="1">
        <row r="6">
          <cell r="BV6">
            <v>38383</v>
          </cell>
          <cell r="BW6">
            <v>38411</v>
          </cell>
          <cell r="BX6">
            <v>38442</v>
          </cell>
          <cell r="BY6">
            <v>38472</v>
          </cell>
          <cell r="BZ6">
            <v>38503</v>
          </cell>
          <cell r="CA6">
            <v>38533</v>
          </cell>
          <cell r="CB6">
            <v>38564</v>
          </cell>
          <cell r="CC6">
            <v>38595</v>
          </cell>
          <cell r="CD6">
            <v>38625</v>
          </cell>
          <cell r="CE6">
            <v>38656</v>
          </cell>
          <cell r="CF6">
            <v>38686</v>
          </cell>
          <cell r="CG6">
            <v>38717</v>
          </cell>
          <cell r="CH6">
            <v>38748</v>
          </cell>
          <cell r="CI6">
            <v>38776</v>
          </cell>
          <cell r="CJ6">
            <v>38807</v>
          </cell>
          <cell r="CK6">
            <v>38837</v>
          </cell>
          <cell r="CL6">
            <v>38868</v>
          </cell>
          <cell r="CM6">
            <v>38898</v>
          </cell>
          <cell r="CN6">
            <v>38929</v>
          </cell>
          <cell r="CO6">
            <v>38960</v>
          </cell>
          <cell r="CP6">
            <v>38990</v>
          </cell>
          <cell r="CQ6">
            <v>39021</v>
          </cell>
          <cell r="CR6">
            <v>39051</v>
          </cell>
          <cell r="CS6">
            <v>39082</v>
          </cell>
          <cell r="CT6">
            <v>39113</v>
          </cell>
          <cell r="CU6">
            <v>39141</v>
          </cell>
          <cell r="CV6">
            <v>39172</v>
          </cell>
          <cell r="CW6">
            <v>39202</v>
          </cell>
          <cell r="CX6">
            <v>39233</v>
          </cell>
          <cell r="CY6">
            <v>39263</v>
          </cell>
          <cell r="CZ6">
            <v>39294</v>
          </cell>
          <cell r="DA6">
            <v>39325</v>
          </cell>
          <cell r="DB6">
            <v>39355</v>
          </cell>
          <cell r="DC6">
            <v>39386</v>
          </cell>
          <cell r="DD6">
            <v>39416</v>
          </cell>
          <cell r="DE6">
            <v>39447</v>
          </cell>
          <cell r="DF6">
            <v>39478</v>
          </cell>
          <cell r="DG6">
            <v>39507</v>
          </cell>
          <cell r="DH6">
            <v>39538</v>
          </cell>
          <cell r="DI6">
            <v>39568</v>
          </cell>
          <cell r="DJ6">
            <v>39599</v>
          </cell>
          <cell r="DK6">
            <v>39629</v>
          </cell>
          <cell r="DL6">
            <v>39660</v>
          </cell>
          <cell r="DM6">
            <v>39691</v>
          </cell>
          <cell r="DN6">
            <v>39721</v>
          </cell>
          <cell r="DO6">
            <v>39752</v>
          </cell>
          <cell r="DP6">
            <v>39782</v>
          </cell>
          <cell r="DQ6">
            <v>39813</v>
          </cell>
          <cell r="DR6">
            <v>39844</v>
          </cell>
          <cell r="DS6">
            <v>39872</v>
          </cell>
          <cell r="DT6">
            <v>39903</v>
          </cell>
          <cell r="DU6">
            <v>39933</v>
          </cell>
          <cell r="DV6">
            <v>39964</v>
          </cell>
          <cell r="DW6">
            <v>39994</v>
          </cell>
          <cell r="DX6">
            <v>40025</v>
          </cell>
          <cell r="DY6">
            <v>40056</v>
          </cell>
          <cell r="DZ6">
            <v>40086</v>
          </cell>
          <cell r="EA6">
            <v>40117</v>
          </cell>
          <cell r="EB6">
            <v>40147</v>
          </cell>
          <cell r="EC6">
            <v>40178</v>
          </cell>
          <cell r="ED6">
            <v>40209</v>
          </cell>
          <cell r="EE6">
            <v>40237</v>
          </cell>
          <cell r="EF6">
            <v>40268</v>
          </cell>
          <cell r="EG6">
            <v>40298</v>
          </cell>
          <cell r="EH6">
            <v>40329</v>
          </cell>
          <cell r="EI6">
            <v>40359</v>
          </cell>
          <cell r="EJ6">
            <v>40390</v>
          </cell>
          <cell r="EK6">
            <v>40421</v>
          </cell>
          <cell r="EL6">
            <v>40451</v>
          </cell>
          <cell r="EM6">
            <v>40482</v>
          </cell>
          <cell r="EN6">
            <v>40512</v>
          </cell>
          <cell r="EO6">
            <v>40543</v>
          </cell>
          <cell r="EP6">
            <v>40574</v>
          </cell>
          <cell r="EQ6">
            <v>40602</v>
          </cell>
          <cell r="ER6">
            <v>40633</v>
          </cell>
          <cell r="ES6">
            <v>40663</v>
          </cell>
          <cell r="ET6">
            <v>40694</v>
          </cell>
          <cell r="EU6">
            <v>40724</v>
          </cell>
          <cell r="EV6">
            <v>40755</v>
          </cell>
          <cell r="EW6">
            <v>40786</v>
          </cell>
          <cell r="EX6">
            <v>40816</v>
          </cell>
          <cell r="EY6">
            <v>40847</v>
          </cell>
          <cell r="EZ6">
            <v>40877</v>
          </cell>
          <cell r="FA6">
            <v>40908</v>
          </cell>
          <cell r="FB6">
            <v>40939</v>
          </cell>
          <cell r="FC6">
            <v>40968</v>
          </cell>
          <cell r="FD6">
            <v>40999</v>
          </cell>
          <cell r="FE6">
            <v>41029</v>
          </cell>
          <cell r="FF6">
            <v>41060</v>
          </cell>
          <cell r="FG6">
            <v>41090</v>
          </cell>
          <cell r="FH6">
            <v>41121</v>
          </cell>
          <cell r="FI6">
            <v>41152</v>
          </cell>
          <cell r="FJ6">
            <v>41182</v>
          </cell>
          <cell r="FK6">
            <v>41213</v>
          </cell>
          <cell r="FL6">
            <v>41243</v>
          </cell>
          <cell r="FM6">
            <v>41274</v>
          </cell>
          <cell r="FN6">
            <v>41305</v>
          </cell>
          <cell r="FO6">
            <v>41333</v>
          </cell>
          <cell r="FP6">
            <v>41364</v>
          </cell>
          <cell r="FQ6">
            <v>41394</v>
          </cell>
          <cell r="FR6">
            <v>41425</v>
          </cell>
          <cell r="FS6">
            <v>41455</v>
          </cell>
          <cell r="FT6">
            <v>41486</v>
          </cell>
          <cell r="FU6">
            <v>41517</v>
          </cell>
          <cell r="FV6">
            <v>41547</v>
          </cell>
          <cell r="FW6">
            <v>41578</v>
          </cell>
          <cell r="FX6">
            <v>41608</v>
          </cell>
          <cell r="FY6">
            <v>41639</v>
          </cell>
          <cell r="FZ6">
            <v>41670</v>
          </cell>
          <cell r="GA6">
            <v>41698</v>
          </cell>
          <cell r="GB6">
            <v>41729</v>
          </cell>
          <cell r="GC6">
            <v>41759</v>
          </cell>
          <cell r="GD6">
            <v>41790</v>
          </cell>
          <cell r="GE6">
            <v>41820</v>
          </cell>
          <cell r="GF6">
            <v>41851</v>
          </cell>
          <cell r="GG6">
            <v>41882</v>
          </cell>
          <cell r="GH6">
            <v>41912</v>
          </cell>
          <cell r="GI6">
            <v>41943</v>
          </cell>
          <cell r="GJ6">
            <v>41973</v>
          </cell>
          <cell r="GK6">
            <v>42004</v>
          </cell>
          <cell r="GL6">
            <v>42035</v>
          </cell>
          <cell r="GM6">
            <v>42063</v>
          </cell>
          <cell r="GN6">
            <v>42094</v>
          </cell>
          <cell r="GO6">
            <v>42124</v>
          </cell>
          <cell r="GP6">
            <v>42155</v>
          </cell>
          <cell r="GQ6">
            <v>42185</v>
          </cell>
          <cell r="GR6">
            <v>42216</v>
          </cell>
          <cell r="GS6">
            <v>42247</v>
          </cell>
          <cell r="GT6">
            <v>42277</v>
          </cell>
          <cell r="GU6">
            <v>42308</v>
          </cell>
          <cell r="GV6">
            <v>42338</v>
          </cell>
          <cell r="GW6">
            <v>42369</v>
          </cell>
          <cell r="GX6">
            <v>42400</v>
          </cell>
          <cell r="GY6">
            <v>42429</v>
          </cell>
          <cell r="GZ6">
            <v>42460</v>
          </cell>
          <cell r="HA6">
            <v>42490</v>
          </cell>
          <cell r="HB6">
            <v>42521</v>
          </cell>
          <cell r="HC6">
            <v>42551</v>
          </cell>
          <cell r="HD6">
            <v>42582</v>
          </cell>
          <cell r="HE6">
            <v>42613</v>
          </cell>
          <cell r="HF6">
            <v>42643</v>
          </cell>
          <cell r="HG6">
            <v>42674</v>
          </cell>
          <cell r="HH6">
            <v>42704</v>
          </cell>
          <cell r="HI6">
            <v>42735</v>
          </cell>
          <cell r="HJ6">
            <v>42766</v>
          </cell>
          <cell r="HK6">
            <v>42794</v>
          </cell>
          <cell r="HL6">
            <v>42825</v>
          </cell>
          <cell r="HM6">
            <v>42855</v>
          </cell>
          <cell r="HN6">
            <v>42886</v>
          </cell>
          <cell r="HO6">
            <v>42916</v>
          </cell>
          <cell r="HP6">
            <v>42947</v>
          </cell>
          <cell r="HQ6">
            <v>42978</v>
          </cell>
          <cell r="HR6">
            <v>43008</v>
          </cell>
          <cell r="HS6">
            <v>43039</v>
          </cell>
          <cell r="HT6">
            <v>43069</v>
          </cell>
          <cell r="HU6">
            <v>43100</v>
          </cell>
          <cell r="HV6">
            <v>43131</v>
          </cell>
          <cell r="HW6">
            <v>43159</v>
          </cell>
          <cell r="HX6">
            <v>43190</v>
          </cell>
          <cell r="HY6">
            <v>43220</v>
          </cell>
          <cell r="HZ6">
            <v>43251</v>
          </cell>
          <cell r="IA6">
            <v>43281</v>
          </cell>
          <cell r="IB6">
            <v>43312</v>
          </cell>
          <cell r="IC6">
            <v>43343</v>
          </cell>
          <cell r="ID6">
            <v>43373</v>
          </cell>
          <cell r="IE6">
            <v>43404</v>
          </cell>
          <cell r="IF6">
            <v>43434</v>
          </cell>
          <cell r="IG6">
            <v>43465</v>
          </cell>
          <cell r="IH6">
            <v>43496</v>
          </cell>
          <cell r="II6">
            <v>43524</v>
          </cell>
          <cell r="IJ6">
            <v>43555</v>
          </cell>
        </row>
        <row r="8">
          <cell r="BV8">
            <v>10129</v>
          </cell>
          <cell r="BW8">
            <v>10437</v>
          </cell>
          <cell r="BX8">
            <v>9054</v>
          </cell>
          <cell r="BY8">
            <v>10575</v>
          </cell>
          <cell r="BZ8">
            <v>10517</v>
          </cell>
          <cell r="CA8">
            <v>11113</v>
          </cell>
          <cell r="CB8">
            <v>10543</v>
          </cell>
          <cell r="CC8">
            <v>8893</v>
          </cell>
          <cell r="CD8">
            <v>13704</v>
          </cell>
          <cell r="CE8">
            <v>13546</v>
          </cell>
          <cell r="CF8">
            <v>11004</v>
          </cell>
          <cell r="CG8">
            <v>10033</v>
          </cell>
          <cell r="CH8">
            <v>8402</v>
          </cell>
          <cell r="CI8">
            <v>10563</v>
          </cell>
          <cell r="CJ8">
            <v>9833</v>
          </cell>
          <cell r="CK8">
            <v>10611</v>
          </cell>
          <cell r="CL8">
            <v>10861</v>
          </cell>
          <cell r="CM8">
            <v>12519</v>
          </cell>
          <cell r="CN8">
            <v>11835</v>
          </cell>
          <cell r="CO8">
            <v>11647</v>
          </cell>
          <cell r="CP8">
            <v>12463</v>
          </cell>
          <cell r="CQ8">
            <v>11976</v>
          </cell>
          <cell r="CR8">
            <v>13688</v>
          </cell>
          <cell r="CS8">
            <v>13021</v>
          </cell>
          <cell r="CT8">
            <v>12919</v>
          </cell>
          <cell r="CU8">
            <v>0</v>
          </cell>
          <cell r="CV8">
            <v>0</v>
          </cell>
          <cell r="CW8">
            <v>0</v>
          </cell>
          <cell r="CX8">
            <v>0</v>
          </cell>
          <cell r="CY8">
            <v>0</v>
          </cell>
          <cell r="CZ8">
            <v>0</v>
          </cell>
          <cell r="DA8">
            <v>0</v>
          </cell>
          <cell r="DB8">
            <v>0</v>
          </cell>
          <cell r="DC8">
            <v>0</v>
          </cell>
          <cell r="DD8">
            <v>0</v>
          </cell>
          <cell r="DE8">
            <v>0</v>
          </cell>
        </row>
        <row r="12">
          <cell r="BV12">
            <v>25921.702284341984</v>
          </cell>
          <cell r="BW12">
            <v>26928.533516691528</v>
          </cell>
          <cell r="BX12">
            <v>22855.654717162717</v>
          </cell>
          <cell r="BY12">
            <v>27096.625504724041</v>
          </cell>
          <cell r="BZ12">
            <v>26880.162987934309</v>
          </cell>
          <cell r="CA12">
            <v>25234.060401148345</v>
          </cell>
          <cell r="CB12">
            <v>27062.277058847885</v>
          </cell>
          <cell r="CC12">
            <v>22144.269745808044</v>
          </cell>
          <cell r="CD12">
            <v>35047.807991280744</v>
          </cell>
          <cell r="CE12">
            <v>31798.069364545463</v>
          </cell>
          <cell r="CF12">
            <v>22322.853453217656</v>
          </cell>
          <cell r="CG12">
            <v>24932.527885556832</v>
          </cell>
          <cell r="CH12">
            <v>20095.642068347748</v>
          </cell>
          <cell r="CI12">
            <v>30005.109650302296</v>
          </cell>
          <cell r="CJ12">
            <v>24388.300783795159</v>
          </cell>
          <cell r="CK12">
            <v>25731.112695011088</v>
          </cell>
          <cell r="CL12">
            <v>25199.406848555445</v>
          </cell>
          <cell r="CM12">
            <v>29471.297811261997</v>
          </cell>
          <cell r="CN12">
            <v>27550.529260347219</v>
          </cell>
          <cell r="CO12">
            <v>26611.894221422921</v>
          </cell>
          <cell r="CP12">
            <v>28864.343958420963</v>
          </cell>
          <cell r="CQ12">
            <v>26354.985924203425</v>
          </cell>
          <cell r="CR12">
            <v>34282.020969729747</v>
          </cell>
          <cell r="CS12">
            <v>28895.053071393373</v>
          </cell>
          <cell r="CT12">
            <v>26419.947403398895</v>
          </cell>
          <cell r="CU12" t="e">
            <v>#DIV/0!</v>
          </cell>
          <cell r="CV12" t="e">
            <v>#DIV/0!</v>
          </cell>
          <cell r="CW12" t="e">
            <v>#DIV/0!</v>
          </cell>
          <cell r="CX12" t="e">
            <v>#DIV/0!</v>
          </cell>
          <cell r="CY12" t="e">
            <v>#DIV/0!</v>
          </cell>
          <cell r="CZ12" t="e">
            <v>#DIV/0!</v>
          </cell>
          <cell r="DA12" t="e">
            <v>#DIV/0!</v>
          </cell>
          <cell r="DB12" t="e">
            <v>#DIV/0!</v>
          </cell>
          <cell r="DC12" t="e">
            <v>#DIV/0!</v>
          </cell>
          <cell r="DD12" t="e">
            <v>#DIV/0!</v>
          </cell>
          <cell r="DE12" t="e">
            <v>#DIV/0!</v>
          </cell>
        </row>
        <row r="14">
          <cell r="BV14">
            <v>7609.6287827878823</v>
          </cell>
          <cell r="BW14">
            <v>7821.4484599876359</v>
          </cell>
          <cell r="BX14">
            <v>6852.460526434088</v>
          </cell>
          <cell r="BY14">
            <v>7954.9948415509516</v>
          </cell>
          <cell r="BZ14">
            <v>7946.3924184418402</v>
          </cell>
          <cell r="CA14">
            <v>7062.4584810419374</v>
          </cell>
          <cell r="CB14">
            <v>7539.1288792765263</v>
          </cell>
          <cell r="CC14">
            <v>6457.3534874655588</v>
          </cell>
          <cell r="CD14">
            <v>9748.4021890123113</v>
          </cell>
          <cell r="CE14">
            <v>8799.1852854908448</v>
          </cell>
          <cell r="CF14">
            <v>7153.8879139728178</v>
          </cell>
          <cell r="CG14">
            <v>8059.9172764995319</v>
          </cell>
          <cell r="CH14">
            <v>6687.2970122779743</v>
          </cell>
          <cell r="CI14">
            <v>9519.4527981579013</v>
          </cell>
          <cell r="CJ14">
            <v>8014.9377500087667</v>
          </cell>
          <cell r="CK14">
            <v>8368.6758659295447</v>
          </cell>
          <cell r="CL14">
            <v>8307.0036791993571</v>
          </cell>
          <cell r="CM14">
            <v>10011.873151627771</v>
          </cell>
          <cell r="CN14">
            <v>9359.8805253632345</v>
          </cell>
          <cell r="CO14">
            <v>9246.9855341547009</v>
          </cell>
          <cell r="CP14">
            <v>9853.3937779639909</v>
          </cell>
          <cell r="CQ14">
            <v>9220.3604736602247</v>
          </cell>
          <cell r="CR14">
            <v>13473.397502882362</v>
          </cell>
          <cell r="CS14">
            <v>11468.858102932405</v>
          </cell>
          <cell r="CT14">
            <v>10722.74117339525</v>
          </cell>
          <cell r="CU14" t="e">
            <v>#DIV/0!</v>
          </cell>
          <cell r="CV14" t="e">
            <v>#DIV/0!</v>
          </cell>
          <cell r="CW14" t="e">
            <v>#DIV/0!</v>
          </cell>
          <cell r="CX14" t="e">
            <v>#DIV/0!</v>
          </cell>
          <cell r="CY14" t="e">
            <v>#DIV/0!</v>
          </cell>
          <cell r="CZ14" t="e">
            <v>#DIV/0!</v>
          </cell>
          <cell r="DA14" t="e">
            <v>#DIV/0!</v>
          </cell>
          <cell r="DB14" t="e">
            <v>#DIV/0!</v>
          </cell>
          <cell r="DC14" t="e">
            <v>#DIV/0!</v>
          </cell>
          <cell r="DD14" t="e">
            <v>#DIV/0!</v>
          </cell>
          <cell r="DE14" t="e">
            <v>#DIV/0!</v>
          </cell>
        </row>
        <row r="16">
          <cell r="BV16">
            <v>46578.208932870133</v>
          </cell>
          <cell r="BW16">
            <v>47874.748023320819</v>
          </cell>
          <cell r="BX16">
            <v>41943.614756403185</v>
          </cell>
          <cell r="BY16">
            <v>48692.179653725012</v>
          </cell>
          <cell r="BZ16">
            <v>48639.524593623857</v>
          </cell>
          <cell r="CA16">
            <v>57048.161117809708</v>
          </cell>
          <cell r="CB16">
            <v>60898.544061875597</v>
          </cell>
          <cell r="CC16">
            <v>52160.326766726401</v>
          </cell>
          <cell r="CD16">
            <v>78744.309819706948</v>
          </cell>
          <cell r="CE16">
            <v>71076.855349963691</v>
          </cell>
          <cell r="CF16">
            <v>72536.068632809518</v>
          </cell>
          <cell r="CG16">
            <v>81722.654837943643</v>
          </cell>
          <cell r="CH16">
            <v>67805.120919374269</v>
          </cell>
          <cell r="CI16">
            <v>85579.727551539792</v>
          </cell>
          <cell r="CJ16">
            <v>72054.161466196078</v>
          </cell>
          <cell r="CK16">
            <v>75234.261439059366</v>
          </cell>
          <cell r="CL16">
            <v>74679.829472245197</v>
          </cell>
          <cell r="CM16">
            <v>85019.55903711023</v>
          </cell>
          <cell r="CN16">
            <v>79482.920214289552</v>
          </cell>
          <cell r="CO16">
            <v>78524.230244422375</v>
          </cell>
          <cell r="CP16">
            <v>83673.772263615043</v>
          </cell>
          <cell r="CQ16">
            <v>78298.133602136339</v>
          </cell>
          <cell r="CR16">
            <v>80943.601527387902</v>
          </cell>
          <cell r="CS16">
            <v>68901.008825674231</v>
          </cell>
          <cell r="CT16">
            <v>64418.591423205857</v>
          </cell>
          <cell r="CU16" t="e">
            <v>#DIV/0!</v>
          </cell>
          <cell r="CV16" t="e">
            <v>#DIV/0!</v>
          </cell>
          <cell r="CW16" t="e">
            <v>#DIV/0!</v>
          </cell>
          <cell r="CX16" t="e">
            <v>#DIV/0!</v>
          </cell>
          <cell r="CY16" t="e">
            <v>#DIV/0!</v>
          </cell>
          <cell r="CZ16" t="e">
            <v>#DIV/0!</v>
          </cell>
          <cell r="DA16" t="e">
            <v>#DIV/0!</v>
          </cell>
          <cell r="DB16" t="e">
            <v>#DIV/0!</v>
          </cell>
          <cell r="DC16" t="e">
            <v>#DIV/0!</v>
          </cell>
          <cell r="DD16" t="e">
            <v>#DIV/0!</v>
          </cell>
          <cell r="DE16" t="e">
            <v>#DIV/0!</v>
          </cell>
        </row>
        <row r="17">
          <cell r="BV17">
            <v>80109.540000000008</v>
          </cell>
          <cell r="BW17">
            <v>82624.729999999981</v>
          </cell>
          <cell r="BX17">
            <v>71651.729999999981</v>
          </cell>
          <cell r="BY17">
            <v>83743.8</v>
          </cell>
          <cell r="BZ17">
            <v>83466.080000000016</v>
          </cell>
          <cell r="CA17">
            <v>89344.68</v>
          </cell>
          <cell r="CB17">
            <v>95499.950000000012</v>
          </cell>
          <cell r="CC17">
            <v>80761.950000000012</v>
          </cell>
          <cell r="CD17">
            <v>123540.52</v>
          </cell>
          <cell r="CE17">
            <v>111674.11</v>
          </cell>
          <cell r="CF17">
            <v>102012.81</v>
          </cell>
          <cell r="CG17">
            <v>114715.1</v>
          </cell>
          <cell r="CH17">
            <v>94588.06</v>
          </cell>
          <cell r="CI17">
            <v>125104.29</v>
          </cell>
          <cell r="CJ17">
            <v>104457.4</v>
          </cell>
          <cell r="CK17">
            <v>109334.05</v>
          </cell>
          <cell r="CL17">
            <v>108186.23999999999</v>
          </cell>
          <cell r="CM17">
            <v>124502.73</v>
          </cell>
          <cell r="CN17">
            <v>116393.33</v>
          </cell>
          <cell r="CO17">
            <v>114383.11</v>
          </cell>
          <cell r="CP17">
            <v>122391.51</v>
          </cell>
          <cell r="CQ17">
            <v>113873.47999999998</v>
          </cell>
          <cell r="CR17">
            <v>128699.02000000002</v>
          </cell>
          <cell r="CS17">
            <v>109264.92000000001</v>
          </cell>
          <cell r="CT17">
            <v>101561.28</v>
          </cell>
          <cell r="CU17" t="e">
            <v>#DIV/0!</v>
          </cell>
          <cell r="CV17" t="e">
            <v>#DIV/0!</v>
          </cell>
          <cell r="CW17" t="e">
            <v>#DIV/0!</v>
          </cell>
          <cell r="CX17" t="e">
            <v>#DIV/0!</v>
          </cell>
          <cell r="CY17" t="e">
            <v>#DIV/0!</v>
          </cell>
          <cell r="CZ17" t="e">
            <v>#DIV/0!</v>
          </cell>
          <cell r="DA17" t="e">
            <v>#DIV/0!</v>
          </cell>
          <cell r="DB17" t="e">
            <v>#DIV/0!</v>
          </cell>
          <cell r="DC17" t="e">
            <v>#DIV/0!</v>
          </cell>
          <cell r="DD17" t="e">
            <v>#DIV/0!</v>
          </cell>
          <cell r="DE17" t="e">
            <v>#DIV/0!</v>
          </cell>
        </row>
        <row r="18">
          <cell r="BV18">
            <v>80109.539999999994</v>
          </cell>
          <cell r="BW18">
            <v>82624.73</v>
          </cell>
          <cell r="BX18">
            <v>71651.73</v>
          </cell>
          <cell r="BY18">
            <v>83743.8</v>
          </cell>
          <cell r="BZ18">
            <v>83466.080000000002</v>
          </cell>
          <cell r="CA18">
            <v>89344.68</v>
          </cell>
          <cell r="CB18">
            <v>95499.95</v>
          </cell>
          <cell r="CC18">
            <v>80761.95</v>
          </cell>
          <cell r="CD18">
            <v>123540.52</v>
          </cell>
          <cell r="CE18">
            <v>111674.11</v>
          </cell>
          <cell r="CF18">
            <v>102012.81</v>
          </cell>
          <cell r="CG18">
            <v>114715.1</v>
          </cell>
          <cell r="CH18">
            <v>94588.06</v>
          </cell>
          <cell r="CI18">
            <v>125104.29</v>
          </cell>
          <cell r="CJ18">
            <v>104457.4</v>
          </cell>
          <cell r="CK18">
            <v>109334.05</v>
          </cell>
          <cell r="CL18">
            <v>108186.24000000001</v>
          </cell>
          <cell r="CM18">
            <v>124502.73</v>
          </cell>
          <cell r="CN18">
            <v>116393.33</v>
          </cell>
          <cell r="CO18">
            <v>114383.11</v>
          </cell>
          <cell r="CP18">
            <v>122391.51</v>
          </cell>
          <cell r="CQ18">
            <v>113873.48</v>
          </cell>
          <cell r="CR18">
            <v>128699.02</v>
          </cell>
          <cell r="CS18">
            <v>109264.92</v>
          </cell>
          <cell r="CT18">
            <v>101561.28</v>
          </cell>
          <cell r="CU18">
            <v>0</v>
          </cell>
          <cell r="CV18">
            <v>0</v>
          </cell>
          <cell r="CW18">
            <v>0</v>
          </cell>
          <cell r="CX18">
            <v>0</v>
          </cell>
          <cell r="CY18">
            <v>0</v>
          </cell>
          <cell r="CZ18">
            <v>0</v>
          </cell>
          <cell r="DA18">
            <v>0</v>
          </cell>
          <cell r="DB18">
            <v>0</v>
          </cell>
          <cell r="DC18">
            <v>0</v>
          </cell>
          <cell r="DD18">
            <v>0</v>
          </cell>
          <cell r="DE18">
            <v>0</v>
          </cell>
        </row>
        <row r="22">
          <cell r="BV22">
            <v>518</v>
          </cell>
          <cell r="BW22">
            <v>494</v>
          </cell>
          <cell r="BX22">
            <v>474</v>
          </cell>
          <cell r="BY22">
            <v>271</v>
          </cell>
          <cell r="BZ22">
            <v>1125</v>
          </cell>
          <cell r="CA22">
            <v>650</v>
          </cell>
          <cell r="CB22">
            <v>655</v>
          </cell>
          <cell r="CC22">
            <v>929</v>
          </cell>
          <cell r="CD22">
            <v>556</v>
          </cell>
          <cell r="CE22">
            <v>1163</v>
          </cell>
          <cell r="CF22">
            <v>1454</v>
          </cell>
          <cell r="CG22">
            <v>-403</v>
          </cell>
          <cell r="CH22">
            <v>386</v>
          </cell>
          <cell r="CI22">
            <v>-45</v>
          </cell>
          <cell r="CJ22">
            <v>290</v>
          </cell>
          <cell r="CK22">
            <v>417</v>
          </cell>
          <cell r="CL22">
            <v>157</v>
          </cell>
          <cell r="CM22">
            <v>151</v>
          </cell>
          <cell r="CN22">
            <v>50</v>
          </cell>
          <cell r="CO22">
            <v>1477</v>
          </cell>
          <cell r="CP22">
            <v>403</v>
          </cell>
          <cell r="CQ22">
            <v>472</v>
          </cell>
          <cell r="CR22">
            <v>466</v>
          </cell>
          <cell r="CS22">
            <v>377</v>
          </cell>
          <cell r="CT22">
            <v>430</v>
          </cell>
          <cell r="CU22">
            <v>0</v>
          </cell>
          <cell r="CV22">
            <v>0</v>
          </cell>
          <cell r="CW22">
            <v>0</v>
          </cell>
          <cell r="CX22">
            <v>0</v>
          </cell>
          <cell r="CY22">
            <v>0</v>
          </cell>
          <cell r="CZ22">
            <v>0</v>
          </cell>
          <cell r="DA22">
            <v>0</v>
          </cell>
          <cell r="DB22">
            <v>0</v>
          </cell>
          <cell r="DC22">
            <v>0</v>
          </cell>
          <cell r="DD22">
            <v>0</v>
          </cell>
          <cell r="DE22">
            <v>0</v>
          </cell>
        </row>
        <row r="26">
          <cell r="BV26">
            <v>1524.9873890993188</v>
          </cell>
          <cell r="BW26">
            <v>1458.641282184622</v>
          </cell>
          <cell r="BX26">
            <v>1380.4562784476539</v>
          </cell>
          <cell r="BY26">
            <v>758.51921713461923</v>
          </cell>
          <cell r="BZ26">
            <v>2952.3003145829143</v>
          </cell>
          <cell r="CA26">
            <v>1557.9802297111898</v>
          </cell>
          <cell r="CB26">
            <v>1803.7398987265294</v>
          </cell>
          <cell r="CC26">
            <v>2515.1526431571751</v>
          </cell>
          <cell r="CD26">
            <v>1698.0392447567824</v>
          </cell>
          <cell r="CE26">
            <v>3425.8821791283594</v>
          </cell>
          <cell r="CF26">
            <v>3754.6719411062854</v>
          </cell>
          <cell r="CG26">
            <v>-1108.6346848856517</v>
          </cell>
          <cell r="CH26">
            <v>1190.5366073018233</v>
          </cell>
          <cell r="CI26">
            <v>120.39109954239959</v>
          </cell>
          <cell r="CJ26">
            <v>992.60852824644712</v>
          </cell>
          <cell r="CK26">
            <v>1284.1894765028735</v>
          </cell>
          <cell r="CL26">
            <v>482.32029747934877</v>
          </cell>
          <cell r="CM26">
            <v>463.5590028643764</v>
          </cell>
          <cell r="CN26">
            <v>150.53616416572726</v>
          </cell>
          <cell r="CO26">
            <v>4276.7036909522667</v>
          </cell>
          <cell r="CP26">
            <v>1290.496929989097</v>
          </cell>
          <cell r="CQ26">
            <v>939.19155847029242</v>
          </cell>
          <cell r="CR26">
            <v>1212.4293355163491</v>
          </cell>
          <cell r="CS26">
            <v>931.80755662739648</v>
          </cell>
          <cell r="CT26">
            <v>917.21906270388854</v>
          </cell>
          <cell r="CU26" t="e">
            <v>#DIV/0!</v>
          </cell>
          <cell r="CV26" t="e">
            <v>#DIV/0!</v>
          </cell>
          <cell r="CW26" t="e">
            <v>#DIV/0!</v>
          </cell>
          <cell r="CX26" t="e">
            <v>#DIV/0!</v>
          </cell>
          <cell r="CY26" t="e">
            <v>#DIV/0!</v>
          </cell>
          <cell r="CZ26" t="e">
            <v>#DIV/0!</v>
          </cell>
          <cell r="DA26" t="e">
            <v>#DIV/0!</v>
          </cell>
          <cell r="DB26" t="e">
            <v>#DIV/0!</v>
          </cell>
          <cell r="DC26" t="e">
            <v>#DIV/0!</v>
          </cell>
          <cell r="DD26" t="e">
            <v>#DIV/0!</v>
          </cell>
          <cell r="DE26" t="e">
            <v>#DIV/0!</v>
          </cell>
        </row>
        <row r="30">
          <cell r="BV30">
            <v>3047.4426109006813</v>
          </cell>
          <cell r="BW30">
            <v>2938.9787178153779</v>
          </cell>
          <cell r="BX30">
            <v>2821.5237215523462</v>
          </cell>
          <cell r="BY30">
            <v>1634.1507828653807</v>
          </cell>
          <cell r="BZ30">
            <v>5709.6896854170864</v>
          </cell>
          <cell r="CA30">
            <v>3657.8397702888096</v>
          </cell>
          <cell r="CB30">
            <v>4166.5201012734715</v>
          </cell>
          <cell r="CC30">
            <v>5665.3273568428249</v>
          </cell>
          <cell r="CD30">
            <v>3709.9907552432173</v>
          </cell>
          <cell r="CE30">
            <v>8500.9978208716402</v>
          </cell>
          <cell r="CF30">
            <v>9316.8580588937148</v>
          </cell>
          <cell r="CG30">
            <v>-2996.1953151143484</v>
          </cell>
          <cell r="CH30">
            <v>3217.5433926981764</v>
          </cell>
          <cell r="CI30">
            <v>325.36890045760038</v>
          </cell>
          <cell r="CJ30">
            <v>2458.5314717535525</v>
          </cell>
          <cell r="CK30">
            <v>3180.7305234971268</v>
          </cell>
          <cell r="CL30">
            <v>1194.6297025206513</v>
          </cell>
          <cell r="CM30">
            <v>1148.1609971356236</v>
          </cell>
          <cell r="CN30">
            <v>372.85383583427273</v>
          </cell>
          <cell r="CO30">
            <v>10592.706309047735</v>
          </cell>
          <cell r="CP30">
            <v>3196.3530700109036</v>
          </cell>
          <cell r="CQ30">
            <v>2538.2584415297079</v>
          </cell>
          <cell r="CR30">
            <v>3276.7106644836508</v>
          </cell>
          <cell r="CS30">
            <v>2518.3024433726036</v>
          </cell>
          <cell r="CT30">
            <v>1419.7609372961115</v>
          </cell>
          <cell r="CU30" t="e">
            <v>#DIV/0!</v>
          </cell>
          <cell r="CV30" t="e">
            <v>#DIV/0!</v>
          </cell>
          <cell r="CW30" t="e">
            <v>#DIV/0!</v>
          </cell>
          <cell r="CX30" t="e">
            <v>#DIV/0!</v>
          </cell>
          <cell r="CY30" t="e">
            <v>#DIV/0!</v>
          </cell>
          <cell r="CZ30" t="e">
            <v>#DIV/0!</v>
          </cell>
          <cell r="DA30" t="e">
            <v>#DIV/0!</v>
          </cell>
          <cell r="DB30" t="e">
            <v>#DIV/0!</v>
          </cell>
          <cell r="DC30" t="e">
            <v>#DIV/0!</v>
          </cell>
          <cell r="DD30" t="e">
            <v>#DIV/0!</v>
          </cell>
          <cell r="DE30" t="e">
            <v>#DIV/0!</v>
          </cell>
        </row>
        <row r="31">
          <cell r="BV31">
            <v>4572.43</v>
          </cell>
          <cell r="BW31">
            <v>4397.62</v>
          </cell>
          <cell r="BX31">
            <v>4201.9799999999996</v>
          </cell>
          <cell r="BY31">
            <v>2392.67</v>
          </cell>
          <cell r="BZ31">
            <v>8661.9900000000016</v>
          </cell>
          <cell r="CA31">
            <v>5215.82</v>
          </cell>
          <cell r="CB31">
            <v>5970.2600000000011</v>
          </cell>
          <cell r="CC31">
            <v>8180.48</v>
          </cell>
          <cell r="CD31">
            <v>5408.03</v>
          </cell>
          <cell r="CE31">
            <v>11926.88</v>
          </cell>
          <cell r="CF31">
            <v>13071.53</v>
          </cell>
          <cell r="CG31">
            <v>-4104.83</v>
          </cell>
          <cell r="CH31">
            <v>4408.08</v>
          </cell>
          <cell r="CI31">
            <v>445.76</v>
          </cell>
          <cell r="CJ31">
            <v>3451.1399999999994</v>
          </cell>
          <cell r="CK31">
            <v>4464.92</v>
          </cell>
          <cell r="CL31">
            <v>1676.95</v>
          </cell>
          <cell r="CM31">
            <v>1611.72</v>
          </cell>
          <cell r="CN31">
            <v>523.39</v>
          </cell>
          <cell r="CO31">
            <v>14869.410000000002</v>
          </cell>
          <cell r="CP31">
            <v>4486.8500000000004</v>
          </cell>
          <cell r="CQ31">
            <v>3477.4500000000003</v>
          </cell>
          <cell r="CR31">
            <v>4489.1399999999994</v>
          </cell>
          <cell r="CS31">
            <v>3450.11</v>
          </cell>
          <cell r="CT31">
            <v>2336.98</v>
          </cell>
          <cell r="CU31" t="e">
            <v>#DIV/0!</v>
          </cell>
          <cell r="CV31" t="e">
            <v>#DIV/0!</v>
          </cell>
          <cell r="CW31" t="e">
            <v>#DIV/0!</v>
          </cell>
          <cell r="CX31" t="e">
            <v>#DIV/0!</v>
          </cell>
          <cell r="CY31" t="e">
            <v>#DIV/0!</v>
          </cell>
          <cell r="CZ31" t="e">
            <v>#DIV/0!</v>
          </cell>
          <cell r="DA31" t="e">
            <v>#DIV/0!</v>
          </cell>
          <cell r="DB31" t="e">
            <v>#DIV/0!</v>
          </cell>
          <cell r="DC31" t="e">
            <v>#DIV/0!</v>
          </cell>
          <cell r="DD31" t="e">
            <v>#DIV/0!</v>
          </cell>
          <cell r="DE31" t="e">
            <v>#DIV/0!</v>
          </cell>
        </row>
        <row r="32">
          <cell r="BV32">
            <v>4572.43</v>
          </cell>
          <cell r="BW32">
            <v>4397.62</v>
          </cell>
          <cell r="BX32">
            <v>4201.9799999999996</v>
          </cell>
          <cell r="BY32">
            <v>2392.67</v>
          </cell>
          <cell r="BZ32">
            <v>8661.99</v>
          </cell>
          <cell r="CA32">
            <v>5215.82</v>
          </cell>
          <cell r="CB32">
            <v>5970.26</v>
          </cell>
          <cell r="CC32">
            <v>8180.48</v>
          </cell>
          <cell r="CD32">
            <v>5408.03</v>
          </cell>
          <cell r="CE32">
            <v>11926.88</v>
          </cell>
          <cell r="CF32">
            <v>13071.53</v>
          </cell>
          <cell r="CG32">
            <v>-4104.83</v>
          </cell>
          <cell r="CH32">
            <v>4408.08</v>
          </cell>
          <cell r="CI32">
            <v>445.76</v>
          </cell>
          <cell r="CJ32">
            <v>3451.14</v>
          </cell>
          <cell r="CK32">
            <v>4464.92</v>
          </cell>
          <cell r="CL32">
            <v>1676.95</v>
          </cell>
          <cell r="CM32">
            <v>1611.72</v>
          </cell>
          <cell r="CN32">
            <v>523.39</v>
          </cell>
          <cell r="CO32">
            <v>14869.41</v>
          </cell>
          <cell r="CP32">
            <v>4486.8500000000004</v>
          </cell>
          <cell r="CQ32">
            <v>3477.45</v>
          </cell>
          <cell r="CR32">
            <v>4489.1400000000003</v>
          </cell>
          <cell r="CS32">
            <v>3450.11</v>
          </cell>
          <cell r="CT32">
            <v>2336.98</v>
          </cell>
          <cell r="CU32">
            <v>0</v>
          </cell>
          <cell r="CV32">
            <v>0</v>
          </cell>
          <cell r="CW32">
            <v>0</v>
          </cell>
          <cell r="CX32">
            <v>0</v>
          </cell>
          <cell r="CY32">
            <v>0</v>
          </cell>
          <cell r="CZ32">
            <v>0</v>
          </cell>
          <cell r="DA32">
            <v>0</v>
          </cell>
          <cell r="DB32">
            <v>0</v>
          </cell>
          <cell r="DC32">
            <v>0</v>
          </cell>
          <cell r="DD32">
            <v>0</v>
          </cell>
          <cell r="DE32">
            <v>0</v>
          </cell>
        </row>
        <row r="33">
          <cell r="BV33">
            <v>0</v>
          </cell>
          <cell r="BW33">
            <v>0</v>
          </cell>
          <cell r="BX33">
            <v>0</v>
          </cell>
          <cell r="BY33">
            <v>0</v>
          </cell>
          <cell r="BZ33">
            <v>0</v>
          </cell>
          <cell r="CA33">
            <v>0</v>
          </cell>
          <cell r="CB33">
            <v>0</v>
          </cell>
          <cell r="CC33">
            <v>0</v>
          </cell>
          <cell r="CD33">
            <v>0</v>
          </cell>
          <cell r="CE33">
            <v>0</v>
          </cell>
          <cell r="CF33">
            <v>0</v>
          </cell>
          <cell r="CG33">
            <v>0</v>
          </cell>
        </row>
        <row r="34">
          <cell r="BV34">
            <v>84681.97</v>
          </cell>
          <cell r="BW34">
            <v>87022.349999999991</v>
          </cell>
          <cell r="BX34">
            <v>75853.709999999992</v>
          </cell>
          <cell r="BY34">
            <v>86136.47</v>
          </cell>
          <cell r="BZ34">
            <v>92128.07</v>
          </cell>
          <cell r="CA34">
            <v>94560.5</v>
          </cell>
          <cell r="CB34">
            <v>101470.20999999999</v>
          </cell>
          <cell r="CC34">
            <v>88942.43</v>
          </cell>
          <cell r="CD34">
            <v>128948.55</v>
          </cell>
          <cell r="CE34">
            <v>123600.99</v>
          </cell>
          <cell r="CF34">
            <v>115084.34</v>
          </cell>
          <cell r="CG34">
            <v>110610.27</v>
          </cell>
          <cell r="CH34">
            <v>98996.14</v>
          </cell>
          <cell r="CI34">
            <v>125550.04999999999</v>
          </cell>
          <cell r="CJ34">
            <v>107908.54</v>
          </cell>
          <cell r="CK34">
            <v>113798.97</v>
          </cell>
          <cell r="CL34">
            <v>109863.19</v>
          </cell>
          <cell r="CM34">
            <v>126114.45</v>
          </cell>
          <cell r="CN34">
            <v>116916.72</v>
          </cell>
          <cell r="CO34">
            <v>129252.52</v>
          </cell>
          <cell r="CP34">
            <v>126878.36</v>
          </cell>
          <cell r="CQ34">
            <v>117350.93</v>
          </cell>
          <cell r="CR34">
            <v>133188.16</v>
          </cell>
          <cell r="CS34">
            <v>112715.03</v>
          </cell>
          <cell r="CT34">
            <v>103898.26</v>
          </cell>
          <cell r="CU34">
            <v>0</v>
          </cell>
          <cell r="CV34">
            <v>0</v>
          </cell>
          <cell r="CW34">
            <v>0</v>
          </cell>
          <cell r="CX34">
            <v>0</v>
          </cell>
          <cell r="CY34">
            <v>0</v>
          </cell>
          <cell r="CZ34">
            <v>0</v>
          </cell>
          <cell r="DA34">
            <v>0</v>
          </cell>
          <cell r="DB34">
            <v>0</v>
          </cell>
          <cell r="DC34">
            <v>0</v>
          </cell>
          <cell r="DD34">
            <v>0</v>
          </cell>
          <cell r="DE34">
            <v>0</v>
          </cell>
        </row>
      </sheetData>
      <sheetData sheetId="6"/>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ATE CLASS"/>
      <sheetName val="PIVOT"/>
      <sheetName val="QUERY_FOR PIVOT"/>
      <sheetName val="NGV RATES"/>
      <sheetName val="NGV Query"/>
      <sheetName val="CRITERIA"/>
      <sheetName val="BOOKED REV"/>
    </sheetNames>
    <sheetDataSet>
      <sheetData sheetId="0" refreshError="1"/>
      <sheetData sheetId="1" refreshError="1"/>
      <sheetData sheetId="2" refreshError="1"/>
      <sheetData sheetId="3" refreshError="1"/>
      <sheetData sheetId="4" refreshError="1">
        <row r="3">
          <cell r="B3">
            <v>39447</v>
          </cell>
          <cell r="C3">
            <v>39478</v>
          </cell>
          <cell r="D3">
            <v>39507</v>
          </cell>
          <cell r="E3">
            <v>39538</v>
          </cell>
          <cell r="F3">
            <v>39568</v>
          </cell>
          <cell r="G3">
            <v>39599</v>
          </cell>
          <cell r="H3">
            <v>39629</v>
          </cell>
          <cell r="I3">
            <v>39660</v>
          </cell>
          <cell r="J3">
            <v>39691</v>
          </cell>
          <cell r="K3">
            <v>39721</v>
          </cell>
          <cell r="L3">
            <v>39752</v>
          </cell>
          <cell r="M3">
            <v>39782</v>
          </cell>
          <cell r="N3">
            <v>39813</v>
          </cell>
          <cell r="O3">
            <v>39844</v>
          </cell>
          <cell r="P3">
            <v>39872</v>
          </cell>
          <cell r="Q3">
            <v>39903</v>
          </cell>
          <cell r="R3">
            <v>39933</v>
          </cell>
          <cell r="S3">
            <v>39964</v>
          </cell>
        </row>
        <row r="4">
          <cell r="B4">
            <v>2.5567000000000002</v>
          </cell>
          <cell r="C4">
            <v>2.5567000000000002</v>
          </cell>
          <cell r="D4">
            <v>2.5567000000000002</v>
          </cell>
          <cell r="E4">
            <v>2.5567000000000002</v>
          </cell>
          <cell r="F4">
            <v>2.5567000000000002</v>
          </cell>
          <cell r="G4">
            <v>2.5567000000000002</v>
          </cell>
          <cell r="H4">
            <v>2.5567000000000002</v>
          </cell>
          <cell r="I4">
            <v>2.5567000000000002</v>
          </cell>
          <cell r="J4">
            <v>2.5567000000000002</v>
          </cell>
          <cell r="K4">
            <v>2.5567000000000002</v>
          </cell>
          <cell r="L4">
            <v>2.5567000000000002</v>
          </cell>
          <cell r="M4">
            <v>2.6896300000000002</v>
          </cell>
          <cell r="N4">
            <v>2.6896300000000002</v>
          </cell>
          <cell r="O4">
            <v>2.6896300000000002</v>
          </cell>
          <cell r="P4">
            <v>2.6896300000000002</v>
          </cell>
          <cell r="Q4">
            <v>2.6896300000000002</v>
          </cell>
          <cell r="R4">
            <v>4.9603099999999998</v>
          </cell>
          <cell r="S4">
            <v>4.9603099999999998</v>
          </cell>
        </row>
        <row r="5">
          <cell r="B5">
            <v>0.58655999999999997</v>
          </cell>
          <cell r="C5">
            <v>0.58655999999999997</v>
          </cell>
          <cell r="D5">
            <v>0.58655999999999997</v>
          </cell>
          <cell r="E5">
            <v>0.58655999999999997</v>
          </cell>
          <cell r="F5">
            <v>0.58655999999999997</v>
          </cell>
          <cell r="G5">
            <v>0.58655999999999997</v>
          </cell>
          <cell r="H5">
            <v>0.58655999999999997</v>
          </cell>
          <cell r="I5">
            <v>0.70370999999999995</v>
          </cell>
          <cell r="J5">
            <v>0.70370999999999995</v>
          </cell>
          <cell r="K5">
            <v>0.70370999999999995</v>
          </cell>
          <cell r="L5">
            <v>0.70370999999999995</v>
          </cell>
          <cell r="M5">
            <v>0.91618999999999995</v>
          </cell>
          <cell r="N5">
            <v>0.91618999999999995</v>
          </cell>
          <cell r="O5">
            <v>0.91618999999999995</v>
          </cell>
          <cell r="P5">
            <v>0.91618999999999995</v>
          </cell>
          <cell r="Q5">
            <v>0.83467999999999998</v>
          </cell>
          <cell r="R5">
            <v>0.83467999999999998</v>
          </cell>
          <cell r="S5">
            <v>0.83467999999999998</v>
          </cell>
        </row>
        <row r="6">
          <cell r="B6">
            <v>4.8200799999999999</v>
          </cell>
          <cell r="C6">
            <v>4.8200799999999999</v>
          </cell>
          <cell r="D6">
            <v>4.8200799999999999</v>
          </cell>
          <cell r="E6">
            <v>4.8200799999999999</v>
          </cell>
          <cell r="F6">
            <v>4.8200799999999999</v>
          </cell>
          <cell r="G6">
            <v>4.8200799999999999</v>
          </cell>
          <cell r="H6">
            <v>4.8200799999999999</v>
          </cell>
          <cell r="I6">
            <v>6.5426599999999997</v>
          </cell>
          <cell r="J6">
            <v>6.5426599999999997</v>
          </cell>
          <cell r="K6">
            <v>6.5426599999999997</v>
          </cell>
          <cell r="L6">
            <v>6.5426599999999997</v>
          </cell>
          <cell r="M6">
            <v>5.6968100000000002</v>
          </cell>
          <cell r="N6">
            <v>5.6968100000000002</v>
          </cell>
          <cell r="O6">
            <v>5.6968100000000002</v>
          </cell>
          <cell r="P6">
            <v>5.6968100000000002</v>
          </cell>
          <cell r="Q6">
            <v>4.1927000000000003</v>
          </cell>
          <cell r="R6">
            <v>4.1927000000000003</v>
          </cell>
          <cell r="S6">
            <v>4.1927000000000003</v>
          </cell>
        </row>
        <row r="11">
          <cell r="B11">
            <v>39447</v>
          </cell>
          <cell r="C11">
            <v>39478</v>
          </cell>
          <cell r="D11">
            <v>39507</v>
          </cell>
          <cell r="E11">
            <v>39538</v>
          </cell>
          <cell r="F11">
            <v>39568</v>
          </cell>
          <cell r="G11">
            <v>39599</v>
          </cell>
          <cell r="H11">
            <v>39629</v>
          </cell>
          <cell r="I11">
            <v>39660</v>
          </cell>
          <cell r="J11">
            <v>39691</v>
          </cell>
          <cell r="K11">
            <v>39721</v>
          </cell>
          <cell r="L11">
            <v>39752</v>
          </cell>
          <cell r="M11">
            <v>39782</v>
          </cell>
          <cell r="N11">
            <v>39813</v>
          </cell>
          <cell r="O11">
            <v>39844</v>
          </cell>
          <cell r="P11">
            <v>39872</v>
          </cell>
          <cell r="Q11">
            <v>39903</v>
          </cell>
          <cell r="R11">
            <v>39933</v>
          </cell>
          <cell r="S11">
            <v>39964</v>
          </cell>
        </row>
        <row r="12">
          <cell r="B12">
            <v>3.12737</v>
          </cell>
          <cell r="C12">
            <v>3.12737</v>
          </cell>
          <cell r="D12">
            <v>3.12737</v>
          </cell>
          <cell r="E12">
            <v>3.12737</v>
          </cell>
          <cell r="F12">
            <v>3.12737</v>
          </cell>
          <cell r="G12">
            <v>3.12737</v>
          </cell>
          <cell r="H12">
            <v>3.12737</v>
          </cell>
          <cell r="I12">
            <v>3.0495899999999998</v>
          </cell>
          <cell r="J12">
            <v>3.0495899999999998</v>
          </cell>
          <cell r="K12">
            <v>3.0495899999999998</v>
          </cell>
          <cell r="L12">
            <v>3.0495899999999998</v>
          </cell>
          <cell r="M12">
            <v>3.12737</v>
          </cell>
          <cell r="N12">
            <v>3.12737</v>
          </cell>
          <cell r="O12">
            <v>3.12737</v>
          </cell>
          <cell r="P12">
            <v>3.12737</v>
          </cell>
          <cell r="Q12">
            <v>3.12737</v>
          </cell>
          <cell r="R12">
            <v>3.12737</v>
          </cell>
          <cell r="S12">
            <v>3.12737</v>
          </cell>
        </row>
        <row r="13">
          <cell r="B13">
            <v>5.3518800000000004</v>
          </cell>
          <cell r="C13">
            <v>5.3518800000000004</v>
          </cell>
          <cell r="D13">
            <v>5.3518800000000004</v>
          </cell>
          <cell r="E13">
            <v>5.3518800000000004</v>
          </cell>
          <cell r="F13">
            <v>5.3518800000000004</v>
          </cell>
          <cell r="G13">
            <v>5.3518800000000004</v>
          </cell>
          <cell r="H13">
            <v>5.3518800000000004</v>
          </cell>
          <cell r="I13">
            <v>2.8395000000000001</v>
          </cell>
          <cell r="J13">
            <v>2.8395000000000001</v>
          </cell>
          <cell r="K13">
            <v>2.8395000000000001</v>
          </cell>
          <cell r="L13">
            <v>2.8395000000000001</v>
          </cell>
          <cell r="M13">
            <v>6.2275600000000004</v>
          </cell>
          <cell r="N13">
            <v>6.2275600000000004</v>
          </cell>
          <cell r="O13">
            <v>6.2275600000000004</v>
          </cell>
          <cell r="P13">
            <v>6.2275600000000004</v>
          </cell>
          <cell r="Q13">
            <v>5.1759300000000001</v>
          </cell>
          <cell r="R13">
            <v>5.1759300000000001</v>
          </cell>
          <cell r="S13">
            <v>5.1759300000000001</v>
          </cell>
        </row>
      </sheetData>
      <sheetData sheetId="5" refreshError="1">
        <row r="1">
          <cell r="A1" t="str">
            <v>Account</v>
          </cell>
          <cell r="B1" t="str">
            <v>Oper Unit</v>
          </cell>
          <cell r="C1" t="str">
            <v>Product</v>
          </cell>
          <cell r="D1" t="str">
            <v>Trans</v>
          </cell>
          <cell r="E1" t="str">
            <v>Date</v>
          </cell>
          <cell r="F1" t="str">
            <v>Journal ID</v>
          </cell>
          <cell r="G1" t="str">
            <v>Monetary Amount</v>
          </cell>
          <cell r="H1" t="str">
            <v>Statistic Amount</v>
          </cell>
        </row>
        <row r="2">
          <cell r="A2" t="str">
            <v>481003</v>
          </cell>
          <cell r="B2" t="str">
            <v>01990</v>
          </cell>
          <cell r="D2" t="str">
            <v>200</v>
          </cell>
          <cell r="E2" t="str">
            <v>2008-06-30</v>
          </cell>
          <cell r="F2" t="str">
            <v>470</v>
          </cell>
          <cell r="G2">
            <v>6448.8</v>
          </cell>
          <cell r="H2">
            <v>1212.92</v>
          </cell>
        </row>
        <row r="3">
          <cell r="A3" t="str">
            <v>481003</v>
          </cell>
          <cell r="B3" t="str">
            <v>01953</v>
          </cell>
          <cell r="D3" t="str">
            <v>200</v>
          </cell>
          <cell r="E3" t="str">
            <v>2008-06-30</v>
          </cell>
          <cell r="F3" t="str">
            <v>470</v>
          </cell>
          <cell r="G3">
            <v>16385.740000000002</v>
          </cell>
          <cell r="H3">
            <v>3081.93</v>
          </cell>
        </row>
        <row r="4">
          <cell r="A4" t="str">
            <v>481003</v>
          </cell>
          <cell r="B4" t="str">
            <v>01986</v>
          </cell>
          <cell r="D4" t="str">
            <v>200</v>
          </cell>
          <cell r="E4" t="str">
            <v>2008-06-30</v>
          </cell>
          <cell r="F4" t="str">
            <v>470</v>
          </cell>
          <cell r="G4">
            <v>4661.8900000000003</v>
          </cell>
          <cell r="H4">
            <v>876.82</v>
          </cell>
        </row>
        <row r="5">
          <cell r="A5" t="str">
            <v>481003</v>
          </cell>
          <cell r="B5" t="str">
            <v>01974</v>
          </cell>
          <cell r="D5" t="str">
            <v>200</v>
          </cell>
          <cell r="E5" t="str">
            <v>2008-06-30</v>
          </cell>
          <cell r="F5" t="str">
            <v>470</v>
          </cell>
          <cell r="G5">
            <v>10231.93</v>
          </cell>
          <cell r="H5">
            <v>1924.42</v>
          </cell>
        </row>
        <row r="6">
          <cell r="A6" t="str">
            <v>481003</v>
          </cell>
          <cell r="B6" t="str">
            <v>01988</v>
          </cell>
          <cell r="D6" t="str">
            <v>200</v>
          </cell>
          <cell r="E6" t="str">
            <v>2008-06-30</v>
          </cell>
          <cell r="F6" t="str">
            <v>470</v>
          </cell>
          <cell r="G6">
            <v>4699.5600000000004</v>
          </cell>
          <cell r="H6">
            <v>882.53</v>
          </cell>
        </row>
        <row r="7">
          <cell r="A7" t="str">
            <v>481003</v>
          </cell>
          <cell r="B7" t="str">
            <v>01993</v>
          </cell>
          <cell r="D7" t="str">
            <v>200</v>
          </cell>
          <cell r="E7" t="str">
            <v>2008-06-30</v>
          </cell>
          <cell r="F7" t="str">
            <v>470</v>
          </cell>
          <cell r="G7">
            <v>1751.48</v>
          </cell>
          <cell r="H7">
            <v>279.88</v>
          </cell>
        </row>
        <row r="8">
          <cell r="A8" t="str">
            <v>481003</v>
          </cell>
          <cell r="B8" t="str">
            <v>01943</v>
          </cell>
          <cell r="D8" t="str">
            <v>200</v>
          </cell>
          <cell r="E8" t="str">
            <v>2008-06-30</v>
          </cell>
          <cell r="F8" t="str">
            <v>470</v>
          </cell>
          <cell r="G8">
            <v>741.84</v>
          </cell>
          <cell r="H8">
            <v>115.32</v>
          </cell>
        </row>
        <row r="9">
          <cell r="A9" t="str">
            <v>481003</v>
          </cell>
          <cell r="B9" t="str">
            <v>01943</v>
          </cell>
          <cell r="D9" t="str">
            <v>200</v>
          </cell>
          <cell r="E9" t="str">
            <v>2008-06-30</v>
          </cell>
          <cell r="F9" t="str">
            <v>472B</v>
          </cell>
          <cell r="G9">
            <v>1704.08</v>
          </cell>
          <cell r="H9">
            <v>318.39</v>
          </cell>
        </row>
        <row r="10">
          <cell r="A10" t="str">
            <v>481003</v>
          </cell>
          <cell r="B10" t="str">
            <v>01954</v>
          </cell>
          <cell r="D10" t="str">
            <v>200</v>
          </cell>
          <cell r="E10" t="str">
            <v>2008-06-30</v>
          </cell>
          <cell r="F10" t="str">
            <v>472B</v>
          </cell>
          <cell r="G10">
            <v>30.42</v>
          </cell>
          <cell r="H10">
            <v>5.64</v>
          </cell>
        </row>
        <row r="11">
          <cell r="A11" t="str">
            <v>481003</v>
          </cell>
          <cell r="B11" t="str">
            <v>01953</v>
          </cell>
          <cell r="D11" t="str">
            <v>200</v>
          </cell>
          <cell r="E11" t="str">
            <v>2008-06-30</v>
          </cell>
          <cell r="F11" t="str">
            <v>472B</v>
          </cell>
          <cell r="G11">
            <v>21353</v>
          </cell>
          <cell r="H11">
            <v>3925.9</v>
          </cell>
        </row>
        <row r="12">
          <cell r="A12" t="str">
            <v>481003</v>
          </cell>
          <cell r="B12" t="str">
            <v>01991</v>
          </cell>
          <cell r="D12" t="str">
            <v>200</v>
          </cell>
          <cell r="E12" t="str">
            <v>2008-06-30</v>
          </cell>
          <cell r="F12" t="str">
            <v>472B</v>
          </cell>
          <cell r="G12">
            <v>58.5</v>
          </cell>
          <cell r="H12">
            <v>10.85</v>
          </cell>
        </row>
        <row r="13">
          <cell r="A13" t="str">
            <v>481003</v>
          </cell>
          <cell r="B13" t="str">
            <v>01959</v>
          </cell>
          <cell r="D13" t="str">
            <v>200</v>
          </cell>
          <cell r="E13" t="str">
            <v>2008-06-30</v>
          </cell>
          <cell r="F13" t="str">
            <v>549A</v>
          </cell>
          <cell r="G13">
            <v>0</v>
          </cell>
          <cell r="H13">
            <v>0</v>
          </cell>
        </row>
        <row r="14">
          <cell r="A14" t="str">
            <v>481003</v>
          </cell>
          <cell r="B14" t="str">
            <v>01943</v>
          </cell>
          <cell r="D14" t="str">
            <v>200</v>
          </cell>
          <cell r="E14" t="str">
            <v>2008-06-30</v>
          </cell>
          <cell r="F14" t="str">
            <v>549A</v>
          </cell>
          <cell r="G14">
            <v>-921.05</v>
          </cell>
          <cell r="H14">
            <v>0</v>
          </cell>
        </row>
        <row r="15">
          <cell r="A15" t="str">
            <v>481003</v>
          </cell>
          <cell r="B15" t="str">
            <v>01990</v>
          </cell>
          <cell r="D15" t="str">
            <v>200</v>
          </cell>
          <cell r="E15" t="str">
            <v>2008-06-30</v>
          </cell>
          <cell r="F15" t="str">
            <v>549A</v>
          </cell>
          <cell r="G15">
            <v>-1849.7</v>
          </cell>
          <cell r="H15">
            <v>0</v>
          </cell>
        </row>
        <row r="16">
          <cell r="A16" t="str">
            <v>481003</v>
          </cell>
          <cell r="B16" t="str">
            <v>01991</v>
          </cell>
          <cell r="D16" t="str">
            <v>200</v>
          </cell>
          <cell r="E16" t="str">
            <v>2008-06-30</v>
          </cell>
          <cell r="F16" t="str">
            <v>549A</v>
          </cell>
          <cell r="G16">
            <v>-16.55</v>
          </cell>
          <cell r="H16">
            <v>0</v>
          </cell>
        </row>
        <row r="17">
          <cell r="A17" t="str">
            <v>481003</v>
          </cell>
          <cell r="B17" t="str">
            <v>01993</v>
          </cell>
          <cell r="D17" t="str">
            <v>200</v>
          </cell>
          <cell r="E17" t="str">
            <v>2008-06-30</v>
          </cell>
          <cell r="F17" t="str">
            <v>549A</v>
          </cell>
          <cell r="G17">
            <v>-426.82</v>
          </cell>
          <cell r="H17">
            <v>0</v>
          </cell>
        </row>
        <row r="18">
          <cell r="A18" t="str">
            <v>481003</v>
          </cell>
          <cell r="B18" t="str">
            <v>01954</v>
          </cell>
          <cell r="D18" t="str">
            <v>200</v>
          </cell>
          <cell r="E18" t="str">
            <v>2008-06-30</v>
          </cell>
          <cell r="F18" t="str">
            <v>549A</v>
          </cell>
          <cell r="G18">
            <v>-8.6</v>
          </cell>
          <cell r="H18">
            <v>0</v>
          </cell>
        </row>
        <row r="19">
          <cell r="A19" t="str">
            <v>481003</v>
          </cell>
          <cell r="B19" t="str">
            <v>01953</v>
          </cell>
          <cell r="D19" t="str">
            <v>200</v>
          </cell>
          <cell r="E19" t="str">
            <v>2008-06-30</v>
          </cell>
          <cell r="F19" t="str">
            <v>549A</v>
          </cell>
          <cell r="G19">
            <v>-10686.94</v>
          </cell>
          <cell r="H19">
            <v>0</v>
          </cell>
        </row>
        <row r="20">
          <cell r="A20" t="str">
            <v>481003</v>
          </cell>
          <cell r="B20" t="str">
            <v>01986</v>
          </cell>
          <cell r="D20" t="str">
            <v>200</v>
          </cell>
          <cell r="E20" t="str">
            <v>2008-06-30</v>
          </cell>
          <cell r="F20" t="str">
            <v>549A</v>
          </cell>
          <cell r="G20">
            <v>-1337.15</v>
          </cell>
          <cell r="H20">
            <v>0</v>
          </cell>
        </row>
        <row r="21">
          <cell r="A21" t="str">
            <v>481003</v>
          </cell>
          <cell r="B21" t="str">
            <v>01989</v>
          </cell>
          <cell r="D21" t="str">
            <v>200</v>
          </cell>
          <cell r="E21" t="str">
            <v>2008-06-30</v>
          </cell>
          <cell r="F21" t="str">
            <v>BINGV31330</v>
          </cell>
          <cell r="G21">
            <v>3276.85</v>
          </cell>
          <cell r="H21">
            <v>411.96</v>
          </cell>
        </row>
        <row r="22">
          <cell r="A22" t="str">
            <v>481003</v>
          </cell>
          <cell r="B22" t="str">
            <v>01988</v>
          </cell>
          <cell r="D22" t="str">
            <v>200</v>
          </cell>
          <cell r="E22" t="str">
            <v>2008-06-30</v>
          </cell>
          <cell r="F22" t="str">
            <v>BINGV31330</v>
          </cell>
          <cell r="G22">
            <v>7274.88</v>
          </cell>
          <cell r="H22">
            <v>914.61</v>
          </cell>
        </row>
        <row r="23">
          <cell r="A23" t="str">
            <v>481003</v>
          </cell>
          <cell r="B23" t="str">
            <v>01986</v>
          </cell>
          <cell r="D23" t="str">
            <v>200</v>
          </cell>
          <cell r="E23" t="str">
            <v>2008-06-30</v>
          </cell>
          <cell r="F23" t="str">
            <v>BINGV31330</v>
          </cell>
          <cell r="G23">
            <v>25262.86</v>
          </cell>
          <cell r="H23">
            <v>3176</v>
          </cell>
        </row>
        <row r="24">
          <cell r="A24" t="str">
            <v>481003</v>
          </cell>
          <cell r="B24" t="str">
            <v>01968</v>
          </cell>
          <cell r="D24" t="str">
            <v>200</v>
          </cell>
          <cell r="E24" t="str">
            <v>2008-06-30</v>
          </cell>
          <cell r="F24" t="str">
            <v>BINGV31330</v>
          </cell>
          <cell r="G24">
            <v>3435.3</v>
          </cell>
          <cell r="H24">
            <v>431.88</v>
          </cell>
        </row>
        <row r="25">
          <cell r="A25" t="str">
            <v>481003</v>
          </cell>
          <cell r="B25" t="str">
            <v>01994</v>
          </cell>
          <cell r="D25" t="str">
            <v>200</v>
          </cell>
          <cell r="E25" t="str">
            <v>2008-06-30</v>
          </cell>
          <cell r="F25" t="str">
            <v>BINGV31330</v>
          </cell>
          <cell r="G25">
            <v>15061.94</v>
          </cell>
          <cell r="H25">
            <v>1893.56</v>
          </cell>
        </row>
        <row r="26">
          <cell r="A26" t="str">
            <v>481003</v>
          </cell>
          <cell r="B26" t="str">
            <v>01976</v>
          </cell>
          <cell r="D26" t="str">
            <v>200</v>
          </cell>
          <cell r="E26" t="str">
            <v>2008-06-30</v>
          </cell>
          <cell r="F26" t="str">
            <v>BINGV31330</v>
          </cell>
          <cell r="G26">
            <v>16095.05</v>
          </cell>
          <cell r="H26">
            <v>2023.44</v>
          </cell>
        </row>
        <row r="27">
          <cell r="A27" t="str">
            <v>481003</v>
          </cell>
          <cell r="B27" t="str">
            <v>01980</v>
          </cell>
          <cell r="D27" t="str">
            <v>200</v>
          </cell>
          <cell r="E27" t="str">
            <v>2008-06-30</v>
          </cell>
          <cell r="F27" t="str">
            <v>BINGV31330</v>
          </cell>
          <cell r="G27">
            <v>335.99</v>
          </cell>
          <cell r="H27">
            <v>42.24</v>
          </cell>
        </row>
        <row r="28">
          <cell r="A28" t="str">
            <v>481003</v>
          </cell>
          <cell r="B28" t="str">
            <v>01987</v>
          </cell>
          <cell r="D28" t="str">
            <v>200</v>
          </cell>
          <cell r="E28" t="str">
            <v>2008-06-30</v>
          </cell>
          <cell r="F28" t="str">
            <v>BINGV31330</v>
          </cell>
          <cell r="G28">
            <v>20481.46</v>
          </cell>
          <cell r="H28">
            <v>2574.9499999999998</v>
          </cell>
        </row>
        <row r="29">
          <cell r="A29" t="str">
            <v>481003</v>
          </cell>
          <cell r="B29" t="str">
            <v>01978</v>
          </cell>
          <cell r="D29" t="str">
            <v>200</v>
          </cell>
          <cell r="E29" t="str">
            <v>2008-06-30</v>
          </cell>
          <cell r="F29" t="str">
            <v>BINGV31330</v>
          </cell>
          <cell r="G29">
            <v>8667.7099999999991</v>
          </cell>
          <cell r="H29">
            <v>1089.72</v>
          </cell>
        </row>
        <row r="30">
          <cell r="A30" t="str">
            <v>481003</v>
          </cell>
          <cell r="B30" t="str">
            <v>01970</v>
          </cell>
          <cell r="D30" t="str">
            <v>200</v>
          </cell>
          <cell r="E30" t="str">
            <v>2008-06-30</v>
          </cell>
          <cell r="F30" t="str">
            <v>BINGV31330</v>
          </cell>
          <cell r="G30">
            <v>3578.18</v>
          </cell>
          <cell r="H30">
            <v>449.84</v>
          </cell>
        </row>
        <row r="31">
          <cell r="A31" t="str">
            <v>481003</v>
          </cell>
          <cell r="B31" t="str">
            <v>01971</v>
          </cell>
          <cell r="D31" t="str">
            <v>200</v>
          </cell>
          <cell r="E31" t="str">
            <v>2008-06-30</v>
          </cell>
          <cell r="F31" t="str">
            <v>BINGV31330</v>
          </cell>
          <cell r="G31">
            <v>8177.86</v>
          </cell>
          <cell r="H31">
            <v>1028.1600000000001</v>
          </cell>
        </row>
        <row r="32">
          <cell r="A32" t="str">
            <v>481003</v>
          </cell>
          <cell r="B32" t="str">
            <v>01969</v>
          </cell>
          <cell r="D32" t="str">
            <v>200</v>
          </cell>
          <cell r="E32" t="str">
            <v>2008-06-30</v>
          </cell>
          <cell r="F32" t="str">
            <v>BINGV31330</v>
          </cell>
          <cell r="G32">
            <v>5209.1499999999996</v>
          </cell>
          <cell r="H32">
            <v>654.9</v>
          </cell>
        </row>
        <row r="33">
          <cell r="A33" t="str">
            <v>481003</v>
          </cell>
          <cell r="B33" t="str">
            <v>01977</v>
          </cell>
          <cell r="D33" t="str">
            <v>200</v>
          </cell>
          <cell r="E33" t="str">
            <v>2008-06-30</v>
          </cell>
          <cell r="F33" t="str">
            <v>BINGV31330</v>
          </cell>
          <cell r="G33">
            <v>7312.55</v>
          </cell>
          <cell r="H33">
            <v>919.32</v>
          </cell>
        </row>
        <row r="34">
          <cell r="A34" t="str">
            <v>481003</v>
          </cell>
          <cell r="B34" t="str">
            <v>01992</v>
          </cell>
          <cell r="D34" t="str">
            <v>200</v>
          </cell>
          <cell r="E34" t="str">
            <v>2008-06-30</v>
          </cell>
          <cell r="F34" t="str">
            <v>BINGV31330</v>
          </cell>
          <cell r="G34">
            <v>22618.53</v>
          </cell>
          <cell r="H34">
            <v>2843.56</v>
          </cell>
        </row>
        <row r="35">
          <cell r="A35" t="str">
            <v>481003</v>
          </cell>
          <cell r="B35" t="str">
            <v>01973</v>
          </cell>
          <cell r="D35" t="str">
            <v>200</v>
          </cell>
          <cell r="E35" t="str">
            <v>2008-06-30</v>
          </cell>
          <cell r="F35" t="str">
            <v>BINGV31330</v>
          </cell>
          <cell r="G35">
            <v>13188.54</v>
          </cell>
          <cell r="H35">
            <v>1658.04</v>
          </cell>
        </row>
        <row r="36">
          <cell r="A36" t="str">
            <v>481003</v>
          </cell>
          <cell r="B36" t="str">
            <v>01952</v>
          </cell>
          <cell r="D36" t="str">
            <v>200</v>
          </cell>
          <cell r="E36" t="str">
            <v>2008-06-30</v>
          </cell>
          <cell r="F36" t="str">
            <v>BINGV31330</v>
          </cell>
          <cell r="G36">
            <v>20362.12</v>
          </cell>
          <cell r="H36">
            <v>2559.89</v>
          </cell>
        </row>
        <row r="37">
          <cell r="A37" t="str">
            <v>481003</v>
          </cell>
          <cell r="B37" t="str">
            <v>01953</v>
          </cell>
          <cell r="D37" t="str">
            <v>200</v>
          </cell>
          <cell r="E37" t="str">
            <v>2008-07-31</v>
          </cell>
          <cell r="F37" t="str">
            <v>470</v>
          </cell>
          <cell r="G37">
            <v>26772.09</v>
          </cell>
          <cell r="H37">
            <v>3888.85</v>
          </cell>
        </row>
        <row r="38">
          <cell r="A38" t="str">
            <v>481003</v>
          </cell>
          <cell r="B38" t="str">
            <v>01990</v>
          </cell>
          <cell r="D38" t="str">
            <v>200</v>
          </cell>
          <cell r="E38" t="str">
            <v>2008-07-31</v>
          </cell>
          <cell r="F38" t="str">
            <v>470</v>
          </cell>
          <cell r="G38">
            <v>7014.12</v>
          </cell>
          <cell r="H38">
            <v>1000.07</v>
          </cell>
        </row>
        <row r="39">
          <cell r="A39" t="str">
            <v>481003</v>
          </cell>
          <cell r="B39" t="str">
            <v>01986</v>
          </cell>
          <cell r="D39" t="str">
            <v>200</v>
          </cell>
          <cell r="E39" t="str">
            <v>2008-07-31</v>
          </cell>
          <cell r="F39" t="str">
            <v>470</v>
          </cell>
          <cell r="G39">
            <v>7361</v>
          </cell>
          <cell r="H39">
            <v>1075.6600000000001</v>
          </cell>
        </row>
        <row r="40">
          <cell r="A40" t="str">
            <v>481003</v>
          </cell>
          <cell r="B40" t="str">
            <v>01988</v>
          </cell>
          <cell r="D40" t="str">
            <v>200</v>
          </cell>
          <cell r="E40" t="str">
            <v>2008-07-31</v>
          </cell>
          <cell r="F40" t="str">
            <v>470</v>
          </cell>
          <cell r="G40">
            <v>6166.87</v>
          </cell>
          <cell r="H40">
            <v>901.8</v>
          </cell>
        </row>
        <row r="41">
          <cell r="A41" t="str">
            <v>481003</v>
          </cell>
          <cell r="B41" t="str">
            <v>01974</v>
          </cell>
          <cell r="D41" t="str">
            <v>200</v>
          </cell>
          <cell r="E41" t="str">
            <v>2008-07-31</v>
          </cell>
          <cell r="F41" t="str">
            <v>470</v>
          </cell>
          <cell r="G41">
            <v>16918.509999999998</v>
          </cell>
          <cell r="H41">
            <v>2474.66</v>
          </cell>
        </row>
        <row r="42">
          <cell r="A42" t="str">
            <v>481003</v>
          </cell>
          <cell r="B42" t="str">
            <v>01993</v>
          </cell>
          <cell r="D42" t="str">
            <v>200</v>
          </cell>
          <cell r="E42" t="str">
            <v>2008-07-31</v>
          </cell>
          <cell r="F42" t="str">
            <v>470</v>
          </cell>
          <cell r="G42">
            <v>3791.79</v>
          </cell>
          <cell r="H42">
            <v>390.69</v>
          </cell>
        </row>
        <row r="43">
          <cell r="A43" t="str">
            <v>481003</v>
          </cell>
          <cell r="B43" t="str">
            <v>01943</v>
          </cell>
          <cell r="D43" t="str">
            <v>200</v>
          </cell>
          <cell r="E43" t="str">
            <v>2008-07-31</v>
          </cell>
          <cell r="F43" t="str">
            <v>470</v>
          </cell>
          <cell r="G43">
            <v>1184.71</v>
          </cell>
          <cell r="H43">
            <v>120.2</v>
          </cell>
        </row>
        <row r="44">
          <cell r="A44" t="str">
            <v>481003</v>
          </cell>
          <cell r="B44" t="str">
            <v>01953</v>
          </cell>
          <cell r="D44" t="str">
            <v>200</v>
          </cell>
          <cell r="E44" t="str">
            <v>2008-07-31</v>
          </cell>
          <cell r="F44" t="str">
            <v>472B</v>
          </cell>
          <cell r="G44">
            <v>35324.15</v>
          </cell>
          <cell r="H44">
            <v>4837.5600000000004</v>
          </cell>
        </row>
        <row r="45">
          <cell r="A45" t="str">
            <v>481003</v>
          </cell>
          <cell r="B45" t="str">
            <v>01954</v>
          </cell>
          <cell r="D45" t="str">
            <v>200</v>
          </cell>
          <cell r="E45" t="str">
            <v>2008-07-31</v>
          </cell>
          <cell r="F45" t="str">
            <v>472B</v>
          </cell>
          <cell r="G45">
            <v>14.19</v>
          </cell>
          <cell r="H45">
            <v>1.96</v>
          </cell>
        </row>
        <row r="46">
          <cell r="A46" t="str">
            <v>481003</v>
          </cell>
          <cell r="B46" t="str">
            <v>01943</v>
          </cell>
          <cell r="D46" t="str">
            <v>200</v>
          </cell>
          <cell r="E46" t="str">
            <v>2008-07-31</v>
          </cell>
          <cell r="F46" t="str">
            <v>472B</v>
          </cell>
          <cell r="G46">
            <v>297.92</v>
          </cell>
          <cell r="H46">
            <v>55.68</v>
          </cell>
        </row>
        <row r="47">
          <cell r="A47" t="str">
            <v>481003</v>
          </cell>
          <cell r="B47" t="str">
            <v>01991</v>
          </cell>
          <cell r="D47" t="str">
            <v>200</v>
          </cell>
          <cell r="E47" t="str">
            <v>2008-07-31</v>
          </cell>
          <cell r="F47" t="str">
            <v>472B</v>
          </cell>
          <cell r="G47">
            <v>74.7</v>
          </cell>
          <cell r="H47">
            <v>10.31</v>
          </cell>
        </row>
        <row r="48">
          <cell r="A48" t="str">
            <v>481003</v>
          </cell>
          <cell r="B48" t="str">
            <v>01959</v>
          </cell>
          <cell r="D48" t="str">
            <v>200</v>
          </cell>
          <cell r="E48" t="str">
            <v>2008-07-31</v>
          </cell>
          <cell r="F48" t="str">
            <v>549A</v>
          </cell>
          <cell r="G48">
            <v>0</v>
          </cell>
          <cell r="H48">
            <v>0</v>
          </cell>
        </row>
        <row r="49">
          <cell r="A49" t="str">
            <v>481003</v>
          </cell>
          <cell r="B49" t="str">
            <v>01943</v>
          </cell>
          <cell r="D49" t="str">
            <v>200</v>
          </cell>
          <cell r="E49" t="str">
            <v>2008-07-31</v>
          </cell>
          <cell r="F49" t="str">
            <v>549A</v>
          </cell>
          <cell r="G49">
            <v>-420.15</v>
          </cell>
          <cell r="H49">
            <v>0</v>
          </cell>
        </row>
        <row r="50">
          <cell r="A50" t="str">
            <v>481003</v>
          </cell>
          <cell r="B50" t="str">
            <v>01990</v>
          </cell>
          <cell r="D50" t="str">
            <v>200</v>
          </cell>
          <cell r="E50" t="str">
            <v>2008-07-31</v>
          </cell>
          <cell r="F50" t="str">
            <v>549A</v>
          </cell>
          <cell r="G50">
            <v>-1525.11</v>
          </cell>
          <cell r="H50">
            <v>0</v>
          </cell>
        </row>
        <row r="51">
          <cell r="A51" t="str">
            <v>481003</v>
          </cell>
          <cell r="B51" t="str">
            <v>01991</v>
          </cell>
          <cell r="D51" t="str">
            <v>200</v>
          </cell>
          <cell r="E51" t="str">
            <v>2008-07-31</v>
          </cell>
          <cell r="F51" t="str">
            <v>549A</v>
          </cell>
          <cell r="G51">
            <v>-15.72</v>
          </cell>
          <cell r="H51">
            <v>0</v>
          </cell>
        </row>
        <row r="52">
          <cell r="A52" t="str">
            <v>481003</v>
          </cell>
          <cell r="B52" t="str">
            <v>01993</v>
          </cell>
          <cell r="D52" t="str">
            <v>200</v>
          </cell>
          <cell r="E52" t="str">
            <v>2008-07-31</v>
          </cell>
          <cell r="F52" t="str">
            <v>549A</v>
          </cell>
          <cell r="G52">
            <v>-595.79999999999995</v>
          </cell>
          <cell r="H52">
            <v>0</v>
          </cell>
        </row>
        <row r="53">
          <cell r="A53" t="str">
            <v>481003</v>
          </cell>
          <cell r="B53" t="str">
            <v>01954</v>
          </cell>
          <cell r="D53" t="str">
            <v>200</v>
          </cell>
          <cell r="E53" t="str">
            <v>2008-07-31</v>
          </cell>
          <cell r="F53" t="str">
            <v>549A</v>
          </cell>
          <cell r="G53">
            <v>-2.99</v>
          </cell>
          <cell r="H53">
            <v>0</v>
          </cell>
        </row>
        <row r="54">
          <cell r="A54" t="str">
            <v>481003</v>
          </cell>
          <cell r="B54" t="str">
            <v>01953</v>
          </cell>
          <cell r="D54" t="str">
            <v>200</v>
          </cell>
          <cell r="E54" t="str">
            <v>2008-07-31</v>
          </cell>
          <cell r="F54" t="str">
            <v>549A</v>
          </cell>
          <cell r="G54">
            <v>-13307.78</v>
          </cell>
          <cell r="H54">
            <v>0</v>
          </cell>
        </row>
        <row r="55">
          <cell r="A55" t="str">
            <v>481003</v>
          </cell>
          <cell r="B55" t="str">
            <v>01986</v>
          </cell>
          <cell r="D55" t="str">
            <v>200</v>
          </cell>
          <cell r="E55" t="str">
            <v>2008-07-31</v>
          </cell>
          <cell r="F55" t="str">
            <v>549A</v>
          </cell>
          <cell r="G55">
            <v>-1640.38</v>
          </cell>
          <cell r="H55">
            <v>0</v>
          </cell>
        </row>
        <row r="56">
          <cell r="A56" t="str">
            <v>481003</v>
          </cell>
          <cell r="B56" t="str">
            <v>01976</v>
          </cell>
          <cell r="D56" t="str">
            <v>200</v>
          </cell>
          <cell r="E56" t="str">
            <v>2008-07-31</v>
          </cell>
          <cell r="F56" t="str">
            <v>BINGV31717</v>
          </cell>
          <cell r="G56">
            <v>21999.68</v>
          </cell>
          <cell r="H56">
            <v>2765.76</v>
          </cell>
        </row>
        <row r="57">
          <cell r="A57" t="str">
            <v>481003</v>
          </cell>
          <cell r="B57" t="str">
            <v>01980</v>
          </cell>
          <cell r="D57" t="str">
            <v>200</v>
          </cell>
          <cell r="E57" t="str">
            <v>2008-07-31</v>
          </cell>
          <cell r="F57" t="str">
            <v>BINGV31717</v>
          </cell>
          <cell r="G57">
            <v>36.270000000000003</v>
          </cell>
          <cell r="H57">
            <v>4.5599999999999996</v>
          </cell>
        </row>
        <row r="58">
          <cell r="A58" t="str">
            <v>481003</v>
          </cell>
          <cell r="B58" t="str">
            <v>01987</v>
          </cell>
          <cell r="D58" t="str">
            <v>200</v>
          </cell>
          <cell r="E58" t="str">
            <v>2008-07-31</v>
          </cell>
          <cell r="F58" t="str">
            <v>BINGV31717</v>
          </cell>
          <cell r="G58">
            <v>24596.720000000001</v>
          </cell>
          <cell r="H58">
            <v>3092.34</v>
          </cell>
        </row>
        <row r="59">
          <cell r="A59" t="str">
            <v>481003</v>
          </cell>
          <cell r="B59" t="str">
            <v>01978</v>
          </cell>
          <cell r="D59" t="str">
            <v>200</v>
          </cell>
          <cell r="E59" t="str">
            <v>2008-07-31</v>
          </cell>
          <cell r="F59" t="str">
            <v>BINGV31717</v>
          </cell>
          <cell r="G59">
            <v>10379.4</v>
          </cell>
          <cell r="H59">
            <v>1304.8800000000001</v>
          </cell>
        </row>
        <row r="60">
          <cell r="A60" t="str">
            <v>481003</v>
          </cell>
          <cell r="B60" t="str">
            <v>01970</v>
          </cell>
          <cell r="D60" t="str">
            <v>200</v>
          </cell>
          <cell r="E60" t="str">
            <v>2008-07-31</v>
          </cell>
          <cell r="F60" t="str">
            <v>BINGV31717</v>
          </cell>
          <cell r="G60">
            <v>3896.56</v>
          </cell>
          <cell r="H60">
            <v>489.87</v>
          </cell>
        </row>
        <row r="61">
          <cell r="A61" t="str">
            <v>481003</v>
          </cell>
          <cell r="B61" t="str">
            <v>01971</v>
          </cell>
          <cell r="D61" t="str">
            <v>200</v>
          </cell>
          <cell r="E61" t="str">
            <v>2008-07-31</v>
          </cell>
          <cell r="F61" t="str">
            <v>BINGV31717</v>
          </cell>
          <cell r="G61">
            <v>12760.93</v>
          </cell>
          <cell r="H61">
            <v>1604.28</v>
          </cell>
        </row>
        <row r="62">
          <cell r="A62" t="str">
            <v>481003</v>
          </cell>
          <cell r="B62" t="str">
            <v>01969</v>
          </cell>
          <cell r="D62" t="str">
            <v>200</v>
          </cell>
          <cell r="E62" t="str">
            <v>2008-07-31</v>
          </cell>
          <cell r="F62" t="str">
            <v>BINGV31717</v>
          </cell>
          <cell r="G62">
            <v>3746.93</v>
          </cell>
          <cell r="H62">
            <v>471.06</v>
          </cell>
        </row>
        <row r="63">
          <cell r="A63" t="str">
            <v>481003</v>
          </cell>
          <cell r="B63" t="str">
            <v>01977</v>
          </cell>
          <cell r="D63" t="str">
            <v>200</v>
          </cell>
          <cell r="E63" t="str">
            <v>2008-07-31</v>
          </cell>
          <cell r="F63" t="str">
            <v>BINGV31717</v>
          </cell>
          <cell r="G63">
            <v>9283.6200000000008</v>
          </cell>
          <cell r="H63">
            <v>1167.1199999999999</v>
          </cell>
        </row>
        <row r="64">
          <cell r="A64" t="str">
            <v>481003</v>
          </cell>
          <cell r="B64" t="str">
            <v>01992</v>
          </cell>
          <cell r="D64" t="str">
            <v>200</v>
          </cell>
          <cell r="E64" t="str">
            <v>2008-07-31</v>
          </cell>
          <cell r="F64" t="str">
            <v>BINGV31717</v>
          </cell>
          <cell r="G64">
            <v>23581.59</v>
          </cell>
          <cell r="H64">
            <v>2964.63</v>
          </cell>
        </row>
        <row r="65">
          <cell r="A65" t="str">
            <v>481003</v>
          </cell>
          <cell r="B65" t="str">
            <v>01968</v>
          </cell>
          <cell r="D65" t="str">
            <v>200</v>
          </cell>
          <cell r="E65" t="str">
            <v>2008-07-31</v>
          </cell>
          <cell r="F65" t="str">
            <v>BINGV31717</v>
          </cell>
          <cell r="G65">
            <v>6320.8</v>
          </cell>
          <cell r="H65">
            <v>794.64</v>
          </cell>
        </row>
        <row r="66">
          <cell r="A66" t="str">
            <v>481003</v>
          </cell>
          <cell r="B66" t="str">
            <v>01994</v>
          </cell>
          <cell r="D66" t="str">
            <v>200</v>
          </cell>
          <cell r="E66" t="str">
            <v>2008-07-31</v>
          </cell>
          <cell r="F66" t="str">
            <v>BINGV31717</v>
          </cell>
          <cell r="G66">
            <v>9018.2099999999991</v>
          </cell>
          <cell r="H66">
            <v>1133.75</v>
          </cell>
        </row>
        <row r="67">
          <cell r="A67" t="str">
            <v>481003</v>
          </cell>
          <cell r="B67" t="str">
            <v>01995</v>
          </cell>
          <cell r="D67" t="str">
            <v>200</v>
          </cell>
          <cell r="E67" t="str">
            <v>2008-07-31</v>
          </cell>
          <cell r="F67" t="str">
            <v>BINGV31717</v>
          </cell>
          <cell r="G67">
            <v>25655.83</v>
          </cell>
          <cell r="H67">
            <v>3099.36</v>
          </cell>
        </row>
        <row r="68">
          <cell r="A68" t="str">
            <v>481003</v>
          </cell>
          <cell r="B68" t="str">
            <v>01973</v>
          </cell>
          <cell r="D68" t="str">
            <v>200</v>
          </cell>
          <cell r="E68" t="str">
            <v>2008-07-31</v>
          </cell>
          <cell r="F68" t="str">
            <v>BINGV31717</v>
          </cell>
          <cell r="G68">
            <v>34982.050000000003</v>
          </cell>
          <cell r="H68">
            <v>7398</v>
          </cell>
        </row>
        <row r="69">
          <cell r="A69" t="str">
            <v>481003</v>
          </cell>
          <cell r="B69" t="str">
            <v>01952</v>
          </cell>
          <cell r="D69" t="str">
            <v>200</v>
          </cell>
          <cell r="E69" t="str">
            <v>2008-07-31</v>
          </cell>
          <cell r="F69" t="str">
            <v>BINGV31717</v>
          </cell>
          <cell r="G69">
            <v>27819.94</v>
          </cell>
          <cell r="H69">
            <v>3497.47</v>
          </cell>
        </row>
        <row r="70">
          <cell r="A70" t="str">
            <v>481003</v>
          </cell>
          <cell r="B70" t="str">
            <v>01989</v>
          </cell>
          <cell r="D70" t="str">
            <v>200</v>
          </cell>
          <cell r="E70" t="str">
            <v>2008-07-31</v>
          </cell>
          <cell r="F70" t="str">
            <v>BINGV31717</v>
          </cell>
          <cell r="G70">
            <v>5401.61</v>
          </cell>
          <cell r="H70">
            <v>679.08</v>
          </cell>
        </row>
        <row r="71">
          <cell r="A71" t="str">
            <v>481003</v>
          </cell>
          <cell r="B71" t="str">
            <v>01988</v>
          </cell>
          <cell r="D71" t="str">
            <v>200</v>
          </cell>
          <cell r="E71" t="str">
            <v>2008-07-31</v>
          </cell>
          <cell r="F71" t="str">
            <v>BINGV31717</v>
          </cell>
          <cell r="G71">
            <v>7574.57</v>
          </cell>
          <cell r="H71">
            <v>952.29</v>
          </cell>
        </row>
        <row r="72">
          <cell r="A72" t="str">
            <v>481003</v>
          </cell>
          <cell r="B72" t="str">
            <v>01986</v>
          </cell>
          <cell r="D72" t="str">
            <v>200</v>
          </cell>
          <cell r="E72" t="str">
            <v>2008-07-31</v>
          </cell>
          <cell r="F72" t="str">
            <v>BINGV31717</v>
          </cell>
          <cell r="G72">
            <v>30266.11</v>
          </cell>
          <cell r="H72">
            <v>3805</v>
          </cell>
        </row>
        <row r="73">
          <cell r="A73" t="str">
            <v>481003</v>
          </cell>
          <cell r="B73" t="str">
            <v>01953</v>
          </cell>
          <cell r="D73" t="str">
            <v>200</v>
          </cell>
          <cell r="E73" t="str">
            <v>2008-08-31</v>
          </cell>
          <cell r="F73" t="str">
            <v>470</v>
          </cell>
          <cell r="G73">
            <v>37343.96</v>
          </cell>
          <cell r="H73">
            <v>5195.9399999999996</v>
          </cell>
        </row>
        <row r="74">
          <cell r="A74" t="str">
            <v>481003</v>
          </cell>
          <cell r="B74" t="str">
            <v>01990</v>
          </cell>
          <cell r="D74" t="str">
            <v>200</v>
          </cell>
          <cell r="E74" t="str">
            <v>2008-08-31</v>
          </cell>
          <cell r="F74" t="str">
            <v>470</v>
          </cell>
          <cell r="G74">
            <v>10449.93</v>
          </cell>
          <cell r="H74">
            <v>1453.87</v>
          </cell>
        </row>
        <row r="75">
          <cell r="A75" t="str">
            <v>481003</v>
          </cell>
          <cell r="B75" t="str">
            <v>01986</v>
          </cell>
          <cell r="D75" t="str">
            <v>200</v>
          </cell>
          <cell r="E75" t="str">
            <v>2008-08-31</v>
          </cell>
          <cell r="F75" t="str">
            <v>470</v>
          </cell>
          <cell r="G75">
            <v>10428.790000000001</v>
          </cell>
          <cell r="H75">
            <v>1450.49</v>
          </cell>
        </row>
        <row r="76">
          <cell r="A76" t="str">
            <v>481003</v>
          </cell>
          <cell r="B76" t="str">
            <v>01988</v>
          </cell>
          <cell r="D76" t="str">
            <v>200</v>
          </cell>
          <cell r="E76" t="str">
            <v>2008-08-31</v>
          </cell>
          <cell r="F76" t="str">
            <v>470</v>
          </cell>
          <cell r="G76">
            <v>7431.61</v>
          </cell>
          <cell r="H76">
            <v>1034.3499999999999</v>
          </cell>
        </row>
        <row r="77">
          <cell r="A77" t="str">
            <v>481003</v>
          </cell>
          <cell r="B77" t="str">
            <v>01974</v>
          </cell>
          <cell r="D77" t="str">
            <v>200</v>
          </cell>
          <cell r="E77" t="str">
            <v>2008-08-31</v>
          </cell>
          <cell r="F77" t="str">
            <v>470</v>
          </cell>
          <cell r="G77">
            <v>21153.59</v>
          </cell>
          <cell r="H77">
            <v>2946.86</v>
          </cell>
        </row>
        <row r="78">
          <cell r="A78" t="str">
            <v>481003</v>
          </cell>
          <cell r="B78" t="str">
            <v>01993</v>
          </cell>
          <cell r="D78" t="str">
            <v>200</v>
          </cell>
          <cell r="E78" t="str">
            <v>2008-08-31</v>
          </cell>
          <cell r="F78" t="str">
            <v>470</v>
          </cell>
          <cell r="G78">
            <v>5710.47</v>
          </cell>
          <cell r="H78">
            <v>559.39</v>
          </cell>
        </row>
        <row r="79">
          <cell r="A79" t="str">
            <v>481003</v>
          </cell>
          <cell r="B79" t="str">
            <v>01943</v>
          </cell>
          <cell r="D79" t="str">
            <v>200</v>
          </cell>
          <cell r="E79" t="str">
            <v>2008-08-31</v>
          </cell>
          <cell r="F79" t="str">
            <v>470</v>
          </cell>
          <cell r="G79">
            <v>686.57</v>
          </cell>
          <cell r="H79">
            <v>65.709999999999994</v>
          </cell>
        </row>
        <row r="80">
          <cell r="A80" t="str">
            <v>481003</v>
          </cell>
          <cell r="B80" t="str">
            <v>01943</v>
          </cell>
          <cell r="D80" t="str">
            <v>200</v>
          </cell>
          <cell r="E80" t="str">
            <v>2008-08-31</v>
          </cell>
          <cell r="F80" t="str">
            <v>472B</v>
          </cell>
          <cell r="G80">
            <v>2189.6</v>
          </cell>
          <cell r="H80">
            <v>409.11</v>
          </cell>
        </row>
        <row r="81">
          <cell r="A81" t="str">
            <v>481003</v>
          </cell>
          <cell r="B81" t="str">
            <v>01953</v>
          </cell>
          <cell r="D81" t="str">
            <v>200</v>
          </cell>
          <cell r="E81" t="str">
            <v>2008-08-31</v>
          </cell>
          <cell r="F81" t="str">
            <v>472B</v>
          </cell>
          <cell r="G81">
            <v>40490.79</v>
          </cell>
          <cell r="H81">
            <v>5545.02</v>
          </cell>
        </row>
        <row r="82">
          <cell r="A82" t="str">
            <v>481003</v>
          </cell>
          <cell r="B82" t="str">
            <v>01954</v>
          </cell>
          <cell r="D82" t="str">
            <v>200</v>
          </cell>
          <cell r="E82" t="str">
            <v>2008-08-31</v>
          </cell>
          <cell r="F82" t="str">
            <v>472B</v>
          </cell>
          <cell r="G82">
            <v>31.7</v>
          </cell>
          <cell r="H82">
            <v>4.37</v>
          </cell>
        </row>
        <row r="83">
          <cell r="A83" t="str">
            <v>481003</v>
          </cell>
          <cell r="B83" t="str">
            <v>01991</v>
          </cell>
          <cell r="D83" t="str">
            <v>200</v>
          </cell>
          <cell r="E83" t="str">
            <v>2008-08-31</v>
          </cell>
          <cell r="F83" t="str">
            <v>472B</v>
          </cell>
          <cell r="G83">
            <v>76.62</v>
          </cell>
          <cell r="H83">
            <v>10.58</v>
          </cell>
        </row>
        <row r="84">
          <cell r="A84" t="str">
            <v>481003</v>
          </cell>
          <cell r="B84" t="str">
            <v>01993</v>
          </cell>
          <cell r="D84" t="str">
            <v>200</v>
          </cell>
          <cell r="E84" t="str">
            <v>2008-08-31</v>
          </cell>
          <cell r="F84" t="str">
            <v>549A</v>
          </cell>
          <cell r="G84">
            <v>-853.07</v>
          </cell>
          <cell r="H84">
            <v>0</v>
          </cell>
        </row>
        <row r="85">
          <cell r="A85" t="str">
            <v>481003</v>
          </cell>
          <cell r="B85" t="str">
            <v>01954</v>
          </cell>
          <cell r="D85" t="str">
            <v>200</v>
          </cell>
          <cell r="E85" t="str">
            <v>2008-08-31</v>
          </cell>
          <cell r="F85" t="str">
            <v>549A</v>
          </cell>
          <cell r="G85">
            <v>-6.66</v>
          </cell>
          <cell r="H85">
            <v>0</v>
          </cell>
        </row>
        <row r="86">
          <cell r="A86" t="str">
            <v>481003</v>
          </cell>
          <cell r="B86" t="str">
            <v>01953</v>
          </cell>
          <cell r="D86" t="str">
            <v>200</v>
          </cell>
          <cell r="E86" t="str">
            <v>2008-08-31</v>
          </cell>
          <cell r="F86" t="str">
            <v>549A</v>
          </cell>
          <cell r="G86">
            <v>-16379.96</v>
          </cell>
          <cell r="H86">
            <v>0</v>
          </cell>
        </row>
        <row r="87">
          <cell r="A87" t="str">
            <v>481003</v>
          </cell>
          <cell r="B87" t="str">
            <v>01986</v>
          </cell>
          <cell r="D87" t="str">
            <v>200</v>
          </cell>
          <cell r="E87" t="str">
            <v>2008-08-31</v>
          </cell>
          <cell r="F87" t="str">
            <v>549A</v>
          </cell>
          <cell r="G87">
            <v>-2212</v>
          </cell>
          <cell r="H87">
            <v>0</v>
          </cell>
        </row>
        <row r="88">
          <cell r="A88" t="str">
            <v>481003</v>
          </cell>
          <cell r="B88" t="str">
            <v>01959</v>
          </cell>
          <cell r="D88" t="str">
            <v>200</v>
          </cell>
          <cell r="E88" t="str">
            <v>2008-08-31</v>
          </cell>
          <cell r="F88" t="str">
            <v>549A</v>
          </cell>
          <cell r="G88">
            <v>0</v>
          </cell>
          <cell r="H88">
            <v>0</v>
          </cell>
        </row>
        <row r="89">
          <cell r="A89" t="str">
            <v>481003</v>
          </cell>
          <cell r="B89" t="str">
            <v>01943</v>
          </cell>
          <cell r="D89" t="str">
            <v>200</v>
          </cell>
          <cell r="E89" t="str">
            <v>2008-08-31</v>
          </cell>
          <cell r="F89" t="str">
            <v>549A</v>
          </cell>
          <cell r="G89">
            <v>-1134.26</v>
          </cell>
          <cell r="H89">
            <v>0</v>
          </cell>
        </row>
        <row r="90">
          <cell r="A90" t="str">
            <v>481003</v>
          </cell>
          <cell r="B90" t="str">
            <v>01990</v>
          </cell>
          <cell r="D90" t="str">
            <v>200</v>
          </cell>
          <cell r="E90" t="str">
            <v>2008-08-31</v>
          </cell>
          <cell r="F90" t="str">
            <v>549A</v>
          </cell>
          <cell r="G90">
            <v>-2217.15</v>
          </cell>
          <cell r="H90">
            <v>0</v>
          </cell>
        </row>
        <row r="91">
          <cell r="A91" t="str">
            <v>481003</v>
          </cell>
          <cell r="B91" t="str">
            <v>01991</v>
          </cell>
          <cell r="D91" t="str">
            <v>200</v>
          </cell>
          <cell r="E91" t="str">
            <v>2008-08-31</v>
          </cell>
          <cell r="F91" t="str">
            <v>549A</v>
          </cell>
          <cell r="G91">
            <v>-16.13</v>
          </cell>
          <cell r="H91">
            <v>0</v>
          </cell>
        </row>
        <row r="92">
          <cell r="A92" t="str">
            <v>481003</v>
          </cell>
          <cell r="B92" t="str">
            <v>01979</v>
          </cell>
          <cell r="D92" t="str">
            <v>200</v>
          </cell>
          <cell r="E92" t="str">
            <v>2008-08-31</v>
          </cell>
          <cell r="F92" t="str">
            <v>BINGV32099</v>
          </cell>
          <cell r="G92">
            <v>0.18</v>
          </cell>
          <cell r="H92">
            <v>0.02</v>
          </cell>
        </row>
        <row r="93">
          <cell r="A93" t="str">
            <v>481003</v>
          </cell>
          <cell r="B93" t="str">
            <v>01968</v>
          </cell>
          <cell r="D93" t="str">
            <v>200</v>
          </cell>
          <cell r="E93" t="str">
            <v>2008-08-31</v>
          </cell>
          <cell r="F93" t="str">
            <v>BINGV32099</v>
          </cell>
          <cell r="G93">
            <v>6582.96</v>
          </cell>
          <cell r="H93">
            <v>671.62</v>
          </cell>
        </row>
        <row r="94">
          <cell r="A94" t="str">
            <v>481003</v>
          </cell>
          <cell r="B94" t="str">
            <v>01994</v>
          </cell>
          <cell r="D94" t="str">
            <v>200</v>
          </cell>
          <cell r="E94" t="str">
            <v>2008-08-31</v>
          </cell>
          <cell r="F94" t="str">
            <v>BINGV32099</v>
          </cell>
          <cell r="G94">
            <v>16587.95</v>
          </cell>
          <cell r="H94">
            <v>1692.12</v>
          </cell>
        </row>
        <row r="95">
          <cell r="A95" t="str">
            <v>481003</v>
          </cell>
          <cell r="B95" t="str">
            <v>01995</v>
          </cell>
          <cell r="D95" t="str">
            <v>200</v>
          </cell>
          <cell r="E95" t="str">
            <v>2008-08-31</v>
          </cell>
          <cell r="F95" t="str">
            <v>BINGV32099</v>
          </cell>
          <cell r="G95">
            <v>5608.92</v>
          </cell>
          <cell r="H95">
            <v>572.16</v>
          </cell>
        </row>
        <row r="96">
          <cell r="A96" t="str">
            <v>481003</v>
          </cell>
          <cell r="B96" t="str">
            <v>01980</v>
          </cell>
          <cell r="D96" t="str">
            <v>200</v>
          </cell>
          <cell r="E96" t="str">
            <v>2008-08-31</v>
          </cell>
          <cell r="F96" t="str">
            <v>BINGV32099</v>
          </cell>
          <cell r="G96">
            <v>65.88</v>
          </cell>
          <cell r="H96">
            <v>6.72</v>
          </cell>
        </row>
        <row r="97">
          <cell r="A97" t="str">
            <v>481003</v>
          </cell>
          <cell r="B97" t="str">
            <v>01987</v>
          </cell>
          <cell r="D97" t="str">
            <v>200</v>
          </cell>
          <cell r="E97" t="str">
            <v>2008-08-31</v>
          </cell>
          <cell r="F97" t="str">
            <v>BINGV32099</v>
          </cell>
          <cell r="G97">
            <v>28321.919999999998</v>
          </cell>
          <cell r="H97">
            <v>2889.09</v>
          </cell>
        </row>
        <row r="98">
          <cell r="A98" t="str">
            <v>481003</v>
          </cell>
          <cell r="B98" t="str">
            <v>01976</v>
          </cell>
          <cell r="D98" t="str">
            <v>200</v>
          </cell>
          <cell r="E98" t="str">
            <v>2008-08-31</v>
          </cell>
          <cell r="F98" t="str">
            <v>BINGV32099</v>
          </cell>
          <cell r="G98">
            <v>16593.849999999999</v>
          </cell>
          <cell r="H98">
            <v>1692.72</v>
          </cell>
        </row>
        <row r="99">
          <cell r="A99" t="str">
            <v>481003</v>
          </cell>
          <cell r="B99" t="str">
            <v>01978</v>
          </cell>
          <cell r="D99" t="str">
            <v>200</v>
          </cell>
          <cell r="E99" t="str">
            <v>2008-08-31</v>
          </cell>
          <cell r="F99" t="str">
            <v>BINGV32099</v>
          </cell>
          <cell r="G99">
            <v>12404.8</v>
          </cell>
          <cell r="H99">
            <v>1265.4000000000001</v>
          </cell>
        </row>
        <row r="100">
          <cell r="A100" t="str">
            <v>481003</v>
          </cell>
          <cell r="B100" t="str">
            <v>01970</v>
          </cell>
          <cell r="D100" t="str">
            <v>200</v>
          </cell>
          <cell r="E100" t="str">
            <v>2008-08-31</v>
          </cell>
          <cell r="F100" t="str">
            <v>BINGV32099</v>
          </cell>
          <cell r="G100">
            <v>4519.92</v>
          </cell>
          <cell r="H100">
            <v>461.06</v>
          </cell>
        </row>
        <row r="101">
          <cell r="A101" t="str">
            <v>481003</v>
          </cell>
          <cell r="B101" t="str">
            <v>01971</v>
          </cell>
          <cell r="D101" t="str">
            <v>200</v>
          </cell>
          <cell r="E101" t="str">
            <v>2008-08-31</v>
          </cell>
          <cell r="F101" t="str">
            <v>BINGV32099</v>
          </cell>
          <cell r="G101">
            <v>16870.3</v>
          </cell>
          <cell r="H101">
            <v>1720.92</v>
          </cell>
        </row>
        <row r="102">
          <cell r="A102" t="str">
            <v>481003</v>
          </cell>
          <cell r="B102" t="str">
            <v>01969</v>
          </cell>
          <cell r="D102" t="str">
            <v>200</v>
          </cell>
          <cell r="E102" t="str">
            <v>2008-08-31</v>
          </cell>
          <cell r="F102" t="str">
            <v>BINGV32099</v>
          </cell>
          <cell r="G102">
            <v>7596.99</v>
          </cell>
          <cell r="H102">
            <v>774.96</v>
          </cell>
        </row>
        <row r="103">
          <cell r="A103" t="str">
            <v>481003</v>
          </cell>
          <cell r="B103" t="str">
            <v>01977</v>
          </cell>
          <cell r="D103" t="str">
            <v>200</v>
          </cell>
          <cell r="E103" t="str">
            <v>2008-08-31</v>
          </cell>
          <cell r="F103" t="str">
            <v>BINGV32099</v>
          </cell>
          <cell r="G103">
            <v>13605.88</v>
          </cell>
          <cell r="H103">
            <v>1387.92</v>
          </cell>
        </row>
        <row r="104">
          <cell r="A104" t="str">
            <v>481003</v>
          </cell>
          <cell r="B104" t="str">
            <v>01992</v>
          </cell>
          <cell r="D104" t="str">
            <v>200</v>
          </cell>
          <cell r="E104" t="str">
            <v>2008-08-31</v>
          </cell>
          <cell r="F104" t="str">
            <v>BINGV32099</v>
          </cell>
          <cell r="G104">
            <v>31345.81</v>
          </cell>
          <cell r="H104">
            <v>3197.55</v>
          </cell>
        </row>
        <row r="105">
          <cell r="A105" t="str">
            <v>481003</v>
          </cell>
          <cell r="B105" t="str">
            <v>01952</v>
          </cell>
          <cell r="D105" t="str">
            <v>200</v>
          </cell>
          <cell r="E105" t="str">
            <v>2008-08-31</v>
          </cell>
          <cell r="F105" t="str">
            <v>BINGV32099</v>
          </cell>
          <cell r="G105">
            <v>42326.21</v>
          </cell>
          <cell r="H105">
            <v>4317.6499999999996</v>
          </cell>
        </row>
        <row r="106">
          <cell r="A106" t="str">
            <v>481003</v>
          </cell>
          <cell r="B106" t="str">
            <v>01989</v>
          </cell>
          <cell r="D106" t="str">
            <v>200</v>
          </cell>
          <cell r="E106" t="str">
            <v>2008-08-31</v>
          </cell>
          <cell r="F106" t="str">
            <v>BINGV32099</v>
          </cell>
          <cell r="G106">
            <v>3558.51</v>
          </cell>
          <cell r="H106">
            <v>363</v>
          </cell>
        </row>
        <row r="107">
          <cell r="A107" t="str">
            <v>481003</v>
          </cell>
          <cell r="B107" t="str">
            <v>01973</v>
          </cell>
          <cell r="D107" t="str">
            <v>200</v>
          </cell>
          <cell r="E107" t="str">
            <v>2008-08-31</v>
          </cell>
          <cell r="F107" t="str">
            <v>BINGV32099</v>
          </cell>
          <cell r="G107">
            <v>18330.169999999998</v>
          </cell>
          <cell r="H107">
            <v>1869.84</v>
          </cell>
        </row>
        <row r="108">
          <cell r="A108" t="str">
            <v>481003</v>
          </cell>
          <cell r="B108" t="str">
            <v>01988</v>
          </cell>
          <cell r="D108" t="str">
            <v>200</v>
          </cell>
          <cell r="E108" t="str">
            <v>2008-08-31</v>
          </cell>
          <cell r="F108" t="str">
            <v>BINGV32099</v>
          </cell>
          <cell r="G108">
            <v>9927.75</v>
          </cell>
          <cell r="H108">
            <v>1012.72</v>
          </cell>
        </row>
        <row r="109">
          <cell r="A109" t="str">
            <v>481003</v>
          </cell>
          <cell r="B109" t="str">
            <v>01986</v>
          </cell>
          <cell r="D109" t="str">
            <v>200</v>
          </cell>
          <cell r="E109" t="str">
            <v>2008-08-31</v>
          </cell>
          <cell r="F109" t="str">
            <v>BINGV32099</v>
          </cell>
          <cell r="G109">
            <v>40987.75</v>
          </cell>
          <cell r="H109">
            <v>4181</v>
          </cell>
        </row>
        <row r="110">
          <cell r="A110" t="str">
            <v>481003</v>
          </cell>
          <cell r="B110" t="str">
            <v>01990</v>
          </cell>
          <cell r="D110" t="str">
            <v>200</v>
          </cell>
          <cell r="E110" t="str">
            <v>2008-09-30</v>
          </cell>
          <cell r="F110" t="str">
            <v>470</v>
          </cell>
          <cell r="G110">
            <v>10666.65</v>
          </cell>
          <cell r="H110">
            <v>1463.09</v>
          </cell>
        </row>
        <row r="111">
          <cell r="A111" t="str">
            <v>481003</v>
          </cell>
          <cell r="B111" t="str">
            <v>01953</v>
          </cell>
          <cell r="D111" t="str">
            <v>200</v>
          </cell>
          <cell r="E111" t="str">
            <v>2008-09-30</v>
          </cell>
          <cell r="F111" t="str">
            <v>470</v>
          </cell>
          <cell r="G111">
            <v>29982.49</v>
          </cell>
          <cell r="H111">
            <v>4111.7</v>
          </cell>
        </row>
        <row r="112">
          <cell r="A112" t="str">
            <v>481003</v>
          </cell>
          <cell r="B112" t="str">
            <v>01986</v>
          </cell>
          <cell r="D112" t="str">
            <v>200</v>
          </cell>
          <cell r="E112" t="str">
            <v>2008-09-30</v>
          </cell>
          <cell r="F112" t="str">
            <v>470</v>
          </cell>
          <cell r="G112">
            <v>11677.7</v>
          </cell>
          <cell r="H112">
            <v>1601.5</v>
          </cell>
        </row>
        <row r="113">
          <cell r="A113" t="str">
            <v>481003</v>
          </cell>
          <cell r="B113" t="str">
            <v>01974</v>
          </cell>
          <cell r="D113" t="str">
            <v>200</v>
          </cell>
          <cell r="E113" t="str">
            <v>2008-09-30</v>
          </cell>
          <cell r="F113" t="str">
            <v>470</v>
          </cell>
          <cell r="G113">
            <v>22843.01</v>
          </cell>
          <cell r="H113">
            <v>3132.55</v>
          </cell>
        </row>
        <row r="114">
          <cell r="A114" t="str">
            <v>481003</v>
          </cell>
          <cell r="B114" t="str">
            <v>01988</v>
          </cell>
          <cell r="D114" t="str">
            <v>200</v>
          </cell>
          <cell r="E114" t="str">
            <v>2008-09-30</v>
          </cell>
          <cell r="F114" t="str">
            <v>470</v>
          </cell>
          <cell r="G114">
            <v>6382.86</v>
          </cell>
          <cell r="H114">
            <v>875.21</v>
          </cell>
        </row>
        <row r="115">
          <cell r="A115" t="str">
            <v>481003</v>
          </cell>
          <cell r="B115" t="str">
            <v>01993</v>
          </cell>
          <cell r="D115" t="str">
            <v>200</v>
          </cell>
          <cell r="E115" t="str">
            <v>2008-09-30</v>
          </cell>
          <cell r="F115" t="str">
            <v>470</v>
          </cell>
          <cell r="G115">
            <v>5934.55</v>
          </cell>
          <cell r="H115">
            <v>581.33000000000004</v>
          </cell>
        </row>
        <row r="116">
          <cell r="A116" t="str">
            <v>481003</v>
          </cell>
          <cell r="B116" t="str">
            <v>01943</v>
          </cell>
          <cell r="D116" t="str">
            <v>200</v>
          </cell>
          <cell r="E116" t="str">
            <v>2008-09-30</v>
          </cell>
          <cell r="F116" t="str">
            <v>470</v>
          </cell>
          <cell r="G116">
            <v>549.95000000000005</v>
          </cell>
          <cell r="H116">
            <v>52.62</v>
          </cell>
        </row>
        <row r="117">
          <cell r="A117" t="str">
            <v>481003</v>
          </cell>
          <cell r="B117" t="str">
            <v>01954</v>
          </cell>
          <cell r="D117" t="str">
            <v>200</v>
          </cell>
          <cell r="E117" t="str">
            <v>2008-09-30</v>
          </cell>
          <cell r="F117" t="str">
            <v>472B</v>
          </cell>
          <cell r="G117">
            <v>37.06</v>
          </cell>
          <cell r="H117">
            <v>5.1100000000000003</v>
          </cell>
        </row>
        <row r="118">
          <cell r="A118" t="str">
            <v>481003</v>
          </cell>
          <cell r="B118" t="str">
            <v>01991</v>
          </cell>
          <cell r="D118" t="str">
            <v>200</v>
          </cell>
          <cell r="E118" t="str">
            <v>2008-09-30</v>
          </cell>
          <cell r="F118" t="str">
            <v>472B</v>
          </cell>
          <cell r="G118">
            <v>63.78</v>
          </cell>
          <cell r="H118">
            <v>8.8000000000000007</v>
          </cell>
        </row>
        <row r="119">
          <cell r="A119" t="str">
            <v>481003</v>
          </cell>
          <cell r="B119" t="str">
            <v>01943</v>
          </cell>
          <cell r="D119" t="str">
            <v>200</v>
          </cell>
          <cell r="E119" t="str">
            <v>2008-09-30</v>
          </cell>
          <cell r="F119" t="str">
            <v>472B</v>
          </cell>
          <cell r="G119">
            <v>894.04</v>
          </cell>
          <cell r="H119">
            <v>167.03</v>
          </cell>
        </row>
        <row r="120">
          <cell r="A120" t="str">
            <v>481003</v>
          </cell>
          <cell r="B120" t="str">
            <v>01953</v>
          </cell>
          <cell r="D120" t="str">
            <v>200</v>
          </cell>
          <cell r="E120" t="str">
            <v>2008-09-30</v>
          </cell>
          <cell r="F120" t="str">
            <v>472B</v>
          </cell>
          <cell r="G120">
            <v>32443.46</v>
          </cell>
          <cell r="H120">
            <v>4443.04</v>
          </cell>
        </row>
        <row r="121">
          <cell r="A121" t="str">
            <v>481003</v>
          </cell>
          <cell r="B121" t="str">
            <v>01943</v>
          </cell>
          <cell r="D121" t="str">
            <v>200</v>
          </cell>
          <cell r="E121" t="str">
            <v>2008-09-30</v>
          </cell>
          <cell r="F121" t="str">
            <v>549A</v>
          </cell>
          <cell r="G121">
            <v>-524.70000000000005</v>
          </cell>
          <cell r="H121">
            <v>0</v>
          </cell>
        </row>
        <row r="122">
          <cell r="A122" t="str">
            <v>481003</v>
          </cell>
          <cell r="B122" t="str">
            <v>01990</v>
          </cell>
          <cell r="D122" t="str">
            <v>200</v>
          </cell>
          <cell r="E122" t="str">
            <v>2008-09-30</v>
          </cell>
          <cell r="F122" t="str">
            <v>549A</v>
          </cell>
          <cell r="G122">
            <v>-2231.21</v>
          </cell>
          <cell r="H122">
            <v>0</v>
          </cell>
        </row>
        <row r="123">
          <cell r="A123" t="str">
            <v>481003</v>
          </cell>
          <cell r="B123" t="str">
            <v>01991</v>
          </cell>
          <cell r="D123" t="str">
            <v>200</v>
          </cell>
          <cell r="E123" t="str">
            <v>2008-09-30</v>
          </cell>
          <cell r="F123" t="str">
            <v>549A</v>
          </cell>
          <cell r="G123">
            <v>-13.42</v>
          </cell>
          <cell r="H123">
            <v>0</v>
          </cell>
        </row>
        <row r="124">
          <cell r="A124" t="str">
            <v>481003</v>
          </cell>
          <cell r="B124" t="str">
            <v>01993</v>
          </cell>
          <cell r="D124" t="str">
            <v>200</v>
          </cell>
          <cell r="E124" t="str">
            <v>2008-09-30</v>
          </cell>
          <cell r="F124" t="str">
            <v>549A</v>
          </cell>
          <cell r="G124">
            <v>-886.53</v>
          </cell>
          <cell r="H124">
            <v>0</v>
          </cell>
        </row>
        <row r="125">
          <cell r="A125" t="str">
            <v>481003</v>
          </cell>
          <cell r="B125" t="str">
            <v>01954</v>
          </cell>
          <cell r="D125" t="str">
            <v>200</v>
          </cell>
          <cell r="E125" t="str">
            <v>2008-09-30</v>
          </cell>
          <cell r="F125" t="str">
            <v>549A</v>
          </cell>
          <cell r="G125">
            <v>-7.79</v>
          </cell>
          <cell r="H125">
            <v>0</v>
          </cell>
        </row>
        <row r="126">
          <cell r="A126" t="str">
            <v>481003</v>
          </cell>
          <cell r="B126" t="str">
            <v>01953</v>
          </cell>
          <cell r="D126" t="str">
            <v>200</v>
          </cell>
          <cell r="E126" t="str">
            <v>2008-09-30</v>
          </cell>
          <cell r="F126" t="str">
            <v>549A</v>
          </cell>
          <cell r="G126">
            <v>-13045.98</v>
          </cell>
          <cell r="H126">
            <v>0</v>
          </cell>
        </row>
        <row r="127">
          <cell r="A127" t="str">
            <v>481003</v>
          </cell>
          <cell r="B127" t="str">
            <v>01986</v>
          </cell>
          <cell r="D127" t="str">
            <v>200</v>
          </cell>
          <cell r="E127" t="str">
            <v>2008-09-30</v>
          </cell>
          <cell r="F127" t="str">
            <v>549A</v>
          </cell>
          <cell r="G127">
            <v>-2442.29</v>
          </cell>
          <cell r="H127">
            <v>0</v>
          </cell>
        </row>
        <row r="128">
          <cell r="A128" t="str">
            <v>481003</v>
          </cell>
          <cell r="B128" t="str">
            <v>01959</v>
          </cell>
          <cell r="D128" t="str">
            <v>200</v>
          </cell>
          <cell r="E128" t="str">
            <v>2008-09-30</v>
          </cell>
          <cell r="F128" t="str">
            <v>549A</v>
          </cell>
          <cell r="G128">
            <v>0</v>
          </cell>
          <cell r="H128">
            <v>0</v>
          </cell>
        </row>
        <row r="129">
          <cell r="A129" t="str">
            <v>481003</v>
          </cell>
          <cell r="B129" t="str">
            <v>01952</v>
          </cell>
          <cell r="D129" t="str">
            <v>200</v>
          </cell>
          <cell r="E129" t="str">
            <v>2008-09-30</v>
          </cell>
          <cell r="F129" t="str">
            <v>BINGV32476</v>
          </cell>
          <cell r="G129">
            <v>32484.3</v>
          </cell>
          <cell r="H129">
            <v>3286.26</v>
          </cell>
        </row>
        <row r="130">
          <cell r="A130" t="str">
            <v>481003</v>
          </cell>
          <cell r="B130" t="str">
            <v>01989</v>
          </cell>
          <cell r="D130" t="str">
            <v>200</v>
          </cell>
          <cell r="E130" t="str">
            <v>2008-09-30</v>
          </cell>
          <cell r="F130" t="str">
            <v>BINGV32476</v>
          </cell>
          <cell r="G130">
            <v>3464.1</v>
          </cell>
          <cell r="H130">
            <v>350.76</v>
          </cell>
        </row>
        <row r="131">
          <cell r="A131" t="str">
            <v>481003</v>
          </cell>
          <cell r="B131" t="str">
            <v>01988</v>
          </cell>
          <cell r="D131" t="str">
            <v>200</v>
          </cell>
          <cell r="E131" t="str">
            <v>2008-09-30</v>
          </cell>
          <cell r="F131" t="str">
            <v>BINGV32476</v>
          </cell>
          <cell r="G131">
            <v>11163.07</v>
          </cell>
          <cell r="H131">
            <v>1130.26</v>
          </cell>
        </row>
        <row r="132">
          <cell r="A132" t="str">
            <v>481003</v>
          </cell>
          <cell r="B132" t="str">
            <v>01986</v>
          </cell>
          <cell r="D132" t="str">
            <v>200</v>
          </cell>
          <cell r="E132" t="str">
            <v>2008-09-30</v>
          </cell>
          <cell r="F132" t="str">
            <v>BINGV32476</v>
          </cell>
          <cell r="G132">
            <v>41370.44</v>
          </cell>
          <cell r="H132">
            <v>4181</v>
          </cell>
        </row>
        <row r="133">
          <cell r="A133" t="str">
            <v>481003</v>
          </cell>
          <cell r="B133" t="str">
            <v>01968</v>
          </cell>
          <cell r="D133" t="str">
            <v>200</v>
          </cell>
          <cell r="E133" t="str">
            <v>2008-09-30</v>
          </cell>
          <cell r="F133" t="str">
            <v>BINGV32476</v>
          </cell>
          <cell r="G133">
            <v>7313.35</v>
          </cell>
          <cell r="H133">
            <v>740.52</v>
          </cell>
        </row>
        <row r="134">
          <cell r="A134" t="str">
            <v>481003</v>
          </cell>
          <cell r="B134" t="str">
            <v>01974</v>
          </cell>
          <cell r="D134" t="str">
            <v>200</v>
          </cell>
          <cell r="E134" t="str">
            <v>2008-09-30</v>
          </cell>
          <cell r="F134" t="str">
            <v>BINGV32476</v>
          </cell>
          <cell r="G134">
            <v>22056.2</v>
          </cell>
          <cell r="H134">
            <v>2233.3200000000002</v>
          </cell>
        </row>
        <row r="135">
          <cell r="A135" t="str">
            <v>481003</v>
          </cell>
          <cell r="B135" t="str">
            <v>01992</v>
          </cell>
          <cell r="D135" t="str">
            <v>200</v>
          </cell>
          <cell r="E135" t="str">
            <v>2008-09-30</v>
          </cell>
          <cell r="F135" t="str">
            <v>BINGV32476</v>
          </cell>
          <cell r="G135">
            <v>32270.87</v>
          </cell>
          <cell r="H135">
            <v>3267.62</v>
          </cell>
        </row>
        <row r="136">
          <cell r="A136" t="str">
            <v>481003</v>
          </cell>
          <cell r="B136" t="str">
            <v>01979</v>
          </cell>
          <cell r="D136" t="str">
            <v>200</v>
          </cell>
          <cell r="E136" t="str">
            <v>2008-09-30</v>
          </cell>
          <cell r="F136" t="str">
            <v>BINGV32476</v>
          </cell>
          <cell r="G136">
            <v>17.41</v>
          </cell>
          <cell r="H136">
            <v>0.02</v>
          </cell>
        </row>
        <row r="137">
          <cell r="A137" t="str">
            <v>481003</v>
          </cell>
          <cell r="B137" t="str">
            <v>01994</v>
          </cell>
          <cell r="D137" t="str">
            <v>200</v>
          </cell>
          <cell r="E137" t="str">
            <v>2008-09-30</v>
          </cell>
          <cell r="F137" t="str">
            <v>BINGV32476</v>
          </cell>
          <cell r="G137">
            <v>1733.52</v>
          </cell>
          <cell r="H137">
            <v>175.35</v>
          </cell>
        </row>
        <row r="138">
          <cell r="A138" t="str">
            <v>481003</v>
          </cell>
          <cell r="B138" t="str">
            <v>01995</v>
          </cell>
          <cell r="D138" t="str">
            <v>200</v>
          </cell>
          <cell r="E138" t="str">
            <v>2008-09-30</v>
          </cell>
          <cell r="F138" t="str">
            <v>BINGV32476</v>
          </cell>
          <cell r="G138">
            <v>13709.42</v>
          </cell>
          <cell r="H138">
            <v>1388.16</v>
          </cell>
        </row>
        <row r="139">
          <cell r="A139" t="str">
            <v>481003</v>
          </cell>
          <cell r="B139" t="str">
            <v>01976</v>
          </cell>
          <cell r="D139" t="str">
            <v>200</v>
          </cell>
          <cell r="E139" t="str">
            <v>2008-09-30</v>
          </cell>
          <cell r="F139" t="str">
            <v>BINGV32476</v>
          </cell>
          <cell r="G139">
            <v>24643.31</v>
          </cell>
          <cell r="H139">
            <v>2495.2800000000002</v>
          </cell>
        </row>
        <row r="140">
          <cell r="A140" t="str">
            <v>481003</v>
          </cell>
          <cell r="B140" t="str">
            <v>01980</v>
          </cell>
          <cell r="D140" t="str">
            <v>200</v>
          </cell>
          <cell r="E140" t="str">
            <v>2008-09-30</v>
          </cell>
          <cell r="F140" t="str">
            <v>BINGV32476</v>
          </cell>
          <cell r="G140">
            <v>42.66</v>
          </cell>
          <cell r="H140">
            <v>4.32</v>
          </cell>
        </row>
        <row r="141">
          <cell r="A141" t="str">
            <v>481003</v>
          </cell>
          <cell r="B141" t="str">
            <v>01987</v>
          </cell>
          <cell r="D141" t="str">
            <v>200</v>
          </cell>
          <cell r="E141" t="str">
            <v>2008-09-30</v>
          </cell>
          <cell r="F141" t="str">
            <v>BINGV32476</v>
          </cell>
          <cell r="G141">
            <v>30116.959999999999</v>
          </cell>
          <cell r="H141">
            <v>3049.52</v>
          </cell>
        </row>
        <row r="142">
          <cell r="A142" t="str">
            <v>481003</v>
          </cell>
          <cell r="B142" t="str">
            <v>01978</v>
          </cell>
          <cell r="D142" t="str">
            <v>200</v>
          </cell>
          <cell r="E142" t="str">
            <v>2008-09-30</v>
          </cell>
          <cell r="F142" t="str">
            <v>BINGV32476</v>
          </cell>
          <cell r="G142">
            <v>14137.25</v>
          </cell>
          <cell r="H142">
            <v>1431.48</v>
          </cell>
        </row>
        <row r="143">
          <cell r="A143" t="str">
            <v>481003</v>
          </cell>
          <cell r="B143" t="str">
            <v>01970</v>
          </cell>
          <cell r="D143" t="str">
            <v>200</v>
          </cell>
          <cell r="E143" t="str">
            <v>2008-09-30</v>
          </cell>
          <cell r="F143" t="str">
            <v>BINGV32476</v>
          </cell>
          <cell r="G143">
            <v>3657.88</v>
          </cell>
          <cell r="H143">
            <v>370.37</v>
          </cell>
        </row>
        <row r="144">
          <cell r="A144" t="str">
            <v>481003</v>
          </cell>
          <cell r="B144" t="str">
            <v>01971</v>
          </cell>
          <cell r="D144" t="str">
            <v>200</v>
          </cell>
          <cell r="E144" t="str">
            <v>2008-09-30</v>
          </cell>
          <cell r="F144" t="str">
            <v>BINGV32476</v>
          </cell>
          <cell r="G144">
            <v>18480.09</v>
          </cell>
          <cell r="H144">
            <v>1871.16</v>
          </cell>
        </row>
        <row r="145">
          <cell r="A145" t="str">
            <v>481003</v>
          </cell>
          <cell r="B145" t="str">
            <v>01969</v>
          </cell>
          <cell r="D145" t="str">
            <v>200</v>
          </cell>
          <cell r="E145" t="str">
            <v>2008-09-30</v>
          </cell>
          <cell r="F145" t="str">
            <v>BINGV32476</v>
          </cell>
          <cell r="G145">
            <v>9954.98</v>
          </cell>
          <cell r="H145">
            <v>1008</v>
          </cell>
        </row>
        <row r="146">
          <cell r="A146" t="str">
            <v>481003</v>
          </cell>
          <cell r="B146" t="str">
            <v>01977</v>
          </cell>
          <cell r="D146" t="str">
            <v>200</v>
          </cell>
          <cell r="E146" t="str">
            <v>2008-09-30</v>
          </cell>
          <cell r="F146" t="str">
            <v>BINGV32476</v>
          </cell>
          <cell r="G146">
            <v>12866.81</v>
          </cell>
          <cell r="H146">
            <v>1302.8399999999999</v>
          </cell>
        </row>
        <row r="147">
          <cell r="A147" t="str">
            <v>481003</v>
          </cell>
          <cell r="B147" t="str">
            <v>01953</v>
          </cell>
          <cell r="D147" t="str">
            <v>200</v>
          </cell>
          <cell r="E147" t="str">
            <v>2008-10-31</v>
          </cell>
          <cell r="F147" t="str">
            <v>470</v>
          </cell>
          <cell r="G147">
            <v>21455.45</v>
          </cell>
          <cell r="H147">
            <v>2942.33</v>
          </cell>
        </row>
        <row r="148">
          <cell r="A148" t="str">
            <v>481003</v>
          </cell>
          <cell r="B148" t="str">
            <v>01990</v>
          </cell>
          <cell r="D148" t="str">
            <v>200</v>
          </cell>
          <cell r="E148" t="str">
            <v>2008-10-31</v>
          </cell>
          <cell r="F148" t="str">
            <v>470</v>
          </cell>
          <cell r="G148">
            <v>10195.92</v>
          </cell>
          <cell r="H148">
            <v>1398.29</v>
          </cell>
        </row>
        <row r="149">
          <cell r="A149" t="str">
            <v>481003</v>
          </cell>
          <cell r="B149" t="str">
            <v>01986</v>
          </cell>
          <cell r="D149" t="str">
            <v>200</v>
          </cell>
          <cell r="E149" t="str">
            <v>2008-10-31</v>
          </cell>
          <cell r="F149" t="str">
            <v>470</v>
          </cell>
          <cell r="G149">
            <v>12280.44</v>
          </cell>
          <cell r="H149">
            <v>1684.14</v>
          </cell>
        </row>
        <row r="150">
          <cell r="A150" t="str">
            <v>481003</v>
          </cell>
          <cell r="B150" t="str">
            <v>01974</v>
          </cell>
          <cell r="D150" t="str">
            <v>200</v>
          </cell>
          <cell r="E150" t="str">
            <v>2008-10-31</v>
          </cell>
          <cell r="F150" t="str">
            <v>470</v>
          </cell>
          <cell r="G150">
            <v>25679.43</v>
          </cell>
          <cell r="H150">
            <v>3521.55</v>
          </cell>
        </row>
        <row r="151">
          <cell r="A151" t="str">
            <v>481003</v>
          </cell>
          <cell r="B151" t="str">
            <v>01988</v>
          </cell>
          <cell r="D151" t="str">
            <v>200</v>
          </cell>
          <cell r="E151" t="str">
            <v>2008-10-31</v>
          </cell>
          <cell r="F151" t="str">
            <v>470</v>
          </cell>
          <cell r="G151">
            <v>6481.25</v>
          </cell>
          <cell r="H151">
            <v>888.76</v>
          </cell>
        </row>
        <row r="152">
          <cell r="A152" t="str">
            <v>481003</v>
          </cell>
          <cell r="B152" t="str">
            <v>01993</v>
          </cell>
          <cell r="D152" t="str">
            <v>200</v>
          </cell>
          <cell r="E152" t="str">
            <v>2008-10-31</v>
          </cell>
          <cell r="F152" t="str">
            <v>470</v>
          </cell>
          <cell r="G152">
            <v>4237.76</v>
          </cell>
          <cell r="H152">
            <v>415.13</v>
          </cell>
        </row>
        <row r="153">
          <cell r="A153" t="str">
            <v>481003</v>
          </cell>
          <cell r="B153" t="str">
            <v>01943</v>
          </cell>
          <cell r="D153" t="str">
            <v>200</v>
          </cell>
          <cell r="E153" t="str">
            <v>2008-10-31</v>
          </cell>
          <cell r="F153" t="str">
            <v>470</v>
          </cell>
          <cell r="G153">
            <v>1842.14</v>
          </cell>
          <cell r="H153">
            <v>176.29</v>
          </cell>
        </row>
        <row r="154">
          <cell r="A154" t="str">
            <v>481003</v>
          </cell>
          <cell r="B154" t="str">
            <v>01991</v>
          </cell>
          <cell r="D154" t="str">
            <v>200</v>
          </cell>
          <cell r="E154" t="str">
            <v>2008-10-31</v>
          </cell>
          <cell r="F154" t="str">
            <v>472B</v>
          </cell>
          <cell r="G154">
            <v>13.5</v>
          </cell>
          <cell r="H154">
            <v>1.87</v>
          </cell>
        </row>
        <row r="155">
          <cell r="A155" t="str">
            <v>481003</v>
          </cell>
          <cell r="B155" t="str">
            <v>01943</v>
          </cell>
          <cell r="D155" t="str">
            <v>200</v>
          </cell>
          <cell r="E155" t="str">
            <v>2008-10-31</v>
          </cell>
          <cell r="F155" t="str">
            <v>472B</v>
          </cell>
          <cell r="G155">
            <v>1606.92</v>
          </cell>
          <cell r="H155">
            <v>300.25</v>
          </cell>
        </row>
        <row r="156">
          <cell r="A156" t="str">
            <v>481003</v>
          </cell>
          <cell r="B156" t="str">
            <v>01953</v>
          </cell>
          <cell r="D156" t="str">
            <v>200</v>
          </cell>
          <cell r="E156" t="str">
            <v>2008-10-31</v>
          </cell>
          <cell r="F156" t="str">
            <v>472B</v>
          </cell>
          <cell r="G156">
            <v>28679.83</v>
          </cell>
          <cell r="H156">
            <v>3927.61</v>
          </cell>
        </row>
        <row r="157">
          <cell r="A157" t="str">
            <v>481003</v>
          </cell>
          <cell r="B157" t="str">
            <v>01954</v>
          </cell>
          <cell r="D157" t="str">
            <v>200</v>
          </cell>
          <cell r="E157" t="str">
            <v>2008-10-31</v>
          </cell>
          <cell r="F157" t="str">
            <v>472B</v>
          </cell>
          <cell r="G157">
            <v>36.31</v>
          </cell>
          <cell r="H157">
            <v>5.01</v>
          </cell>
        </row>
        <row r="158">
          <cell r="A158" t="str">
            <v>481003</v>
          </cell>
          <cell r="B158" t="str">
            <v>01959</v>
          </cell>
          <cell r="D158" t="str">
            <v>200</v>
          </cell>
          <cell r="E158" t="str">
            <v>2008-10-31</v>
          </cell>
          <cell r="F158" t="str">
            <v>549A</v>
          </cell>
          <cell r="G158">
            <v>0</v>
          </cell>
          <cell r="H158">
            <v>0</v>
          </cell>
        </row>
        <row r="159">
          <cell r="A159" t="str">
            <v>481003</v>
          </cell>
          <cell r="B159" t="str">
            <v>01943</v>
          </cell>
          <cell r="D159" t="str">
            <v>200</v>
          </cell>
          <cell r="E159" t="str">
            <v>2008-10-31</v>
          </cell>
          <cell r="F159" t="str">
            <v>549A</v>
          </cell>
          <cell r="G159">
            <v>-1138.3599999999999</v>
          </cell>
          <cell r="H159">
            <v>0</v>
          </cell>
        </row>
        <row r="160">
          <cell r="A160" t="str">
            <v>481003</v>
          </cell>
          <cell r="B160" t="str">
            <v>01990</v>
          </cell>
          <cell r="D160" t="str">
            <v>200</v>
          </cell>
          <cell r="E160" t="str">
            <v>2008-10-31</v>
          </cell>
          <cell r="F160" t="str">
            <v>549A</v>
          </cell>
          <cell r="G160">
            <v>-2132.39</v>
          </cell>
          <cell r="H160">
            <v>0</v>
          </cell>
        </row>
        <row r="161">
          <cell r="A161" t="str">
            <v>481003</v>
          </cell>
          <cell r="B161" t="str">
            <v>01991</v>
          </cell>
          <cell r="D161" t="str">
            <v>200</v>
          </cell>
          <cell r="E161" t="str">
            <v>2008-10-31</v>
          </cell>
          <cell r="F161" t="str">
            <v>549A</v>
          </cell>
          <cell r="G161">
            <v>-2.85</v>
          </cell>
          <cell r="H161">
            <v>0</v>
          </cell>
        </row>
        <row r="162">
          <cell r="A162" t="str">
            <v>481003</v>
          </cell>
          <cell r="B162" t="str">
            <v>01993</v>
          </cell>
          <cell r="D162" t="str">
            <v>200</v>
          </cell>
          <cell r="E162" t="str">
            <v>2008-10-31</v>
          </cell>
          <cell r="F162" t="str">
            <v>549A</v>
          </cell>
          <cell r="G162">
            <v>-633.07000000000005</v>
          </cell>
          <cell r="H162">
            <v>0</v>
          </cell>
        </row>
        <row r="163">
          <cell r="A163" t="str">
            <v>481003</v>
          </cell>
          <cell r="B163" t="str">
            <v>01954</v>
          </cell>
          <cell r="D163" t="str">
            <v>200</v>
          </cell>
          <cell r="E163" t="str">
            <v>2008-10-31</v>
          </cell>
          <cell r="F163" t="str">
            <v>549A</v>
          </cell>
          <cell r="G163">
            <v>-7.64</v>
          </cell>
          <cell r="H163">
            <v>0</v>
          </cell>
        </row>
        <row r="164">
          <cell r="A164" t="str">
            <v>481003</v>
          </cell>
          <cell r="B164" t="str">
            <v>01953</v>
          </cell>
          <cell r="D164" t="str">
            <v>200</v>
          </cell>
          <cell r="E164" t="str">
            <v>2008-10-31</v>
          </cell>
          <cell r="F164" t="str">
            <v>549A</v>
          </cell>
          <cell r="G164">
            <v>-10476.66</v>
          </cell>
          <cell r="H164">
            <v>0</v>
          </cell>
        </row>
        <row r="165">
          <cell r="A165" t="str">
            <v>481003</v>
          </cell>
          <cell r="B165" t="str">
            <v>01986</v>
          </cell>
          <cell r="D165" t="str">
            <v>200</v>
          </cell>
          <cell r="E165" t="str">
            <v>2008-10-31</v>
          </cell>
          <cell r="F165" t="str">
            <v>549A</v>
          </cell>
          <cell r="G165">
            <v>-2568.31</v>
          </cell>
          <cell r="H165">
            <v>0</v>
          </cell>
        </row>
        <row r="166">
          <cell r="A166" t="str">
            <v>481003</v>
          </cell>
          <cell r="B166" t="str">
            <v>01968</v>
          </cell>
          <cell r="D166" t="str">
            <v>200</v>
          </cell>
          <cell r="E166" t="str">
            <v>2008-10-31</v>
          </cell>
          <cell r="F166" t="str">
            <v>BINGV32977</v>
          </cell>
          <cell r="G166">
            <v>6366.01</v>
          </cell>
          <cell r="H166">
            <v>640.67999999999995</v>
          </cell>
        </row>
        <row r="167">
          <cell r="A167" t="str">
            <v>481003</v>
          </cell>
          <cell r="B167" t="str">
            <v>01979</v>
          </cell>
          <cell r="D167" t="str">
            <v>200</v>
          </cell>
          <cell r="E167" t="str">
            <v>2008-10-31</v>
          </cell>
          <cell r="F167" t="str">
            <v>BINGV32977</v>
          </cell>
          <cell r="G167">
            <v>446.26</v>
          </cell>
          <cell r="H167">
            <v>44.91</v>
          </cell>
        </row>
        <row r="168">
          <cell r="A168" t="str">
            <v>481003</v>
          </cell>
          <cell r="B168" t="str">
            <v>01994</v>
          </cell>
          <cell r="D168" t="str">
            <v>200</v>
          </cell>
          <cell r="E168" t="str">
            <v>2008-10-31</v>
          </cell>
          <cell r="F168" t="str">
            <v>BINGV32977</v>
          </cell>
          <cell r="G168">
            <v>24102.19</v>
          </cell>
          <cell r="H168">
            <v>2425.66</v>
          </cell>
        </row>
        <row r="169">
          <cell r="A169" t="str">
            <v>481003</v>
          </cell>
          <cell r="B169" t="str">
            <v>01995</v>
          </cell>
          <cell r="D169" t="str">
            <v>200</v>
          </cell>
          <cell r="E169" t="str">
            <v>2008-10-31</v>
          </cell>
          <cell r="F169" t="str">
            <v>BINGV32977</v>
          </cell>
          <cell r="G169">
            <v>12209.67</v>
          </cell>
          <cell r="H169">
            <v>1228.8</v>
          </cell>
        </row>
        <row r="170">
          <cell r="A170" t="str">
            <v>481003</v>
          </cell>
          <cell r="B170" t="str">
            <v>01976</v>
          </cell>
          <cell r="D170" t="str">
            <v>200</v>
          </cell>
          <cell r="E170" t="str">
            <v>2008-10-31</v>
          </cell>
          <cell r="F170" t="str">
            <v>BINGV32977</v>
          </cell>
          <cell r="G170">
            <v>20371.48</v>
          </cell>
          <cell r="H170">
            <v>2050.1999999999998</v>
          </cell>
        </row>
        <row r="171">
          <cell r="A171" t="str">
            <v>481003</v>
          </cell>
          <cell r="B171" t="str">
            <v>01980</v>
          </cell>
          <cell r="D171" t="str">
            <v>200</v>
          </cell>
          <cell r="E171" t="str">
            <v>2008-10-31</v>
          </cell>
          <cell r="F171" t="str">
            <v>BINGV32977</v>
          </cell>
          <cell r="G171">
            <v>72.73</v>
          </cell>
          <cell r="H171">
            <v>7.32</v>
          </cell>
        </row>
        <row r="172">
          <cell r="A172" t="str">
            <v>481003</v>
          </cell>
          <cell r="B172" t="str">
            <v>01987</v>
          </cell>
          <cell r="D172" t="str">
            <v>200</v>
          </cell>
          <cell r="E172" t="str">
            <v>2008-10-31</v>
          </cell>
          <cell r="F172" t="str">
            <v>BINGV32977</v>
          </cell>
          <cell r="G172">
            <v>31198.28</v>
          </cell>
          <cell r="H172">
            <v>3139.81</v>
          </cell>
        </row>
        <row r="173">
          <cell r="A173" t="str">
            <v>481003</v>
          </cell>
          <cell r="B173" t="str">
            <v>01978</v>
          </cell>
          <cell r="D173" t="str">
            <v>200</v>
          </cell>
          <cell r="E173" t="str">
            <v>2008-10-31</v>
          </cell>
          <cell r="F173" t="str">
            <v>BINGV32977</v>
          </cell>
          <cell r="G173">
            <v>12506.67</v>
          </cell>
          <cell r="H173">
            <v>1258.68</v>
          </cell>
        </row>
        <row r="174">
          <cell r="A174" t="str">
            <v>481003</v>
          </cell>
          <cell r="B174" t="str">
            <v>01970</v>
          </cell>
          <cell r="D174" t="str">
            <v>200</v>
          </cell>
          <cell r="E174" t="str">
            <v>2008-10-31</v>
          </cell>
          <cell r="F174" t="str">
            <v>BINGV32977</v>
          </cell>
          <cell r="G174">
            <v>4535.49</v>
          </cell>
          <cell r="H174">
            <v>456.46</v>
          </cell>
        </row>
        <row r="175">
          <cell r="A175" t="str">
            <v>481003</v>
          </cell>
          <cell r="B175" t="str">
            <v>01971</v>
          </cell>
          <cell r="D175" t="str">
            <v>200</v>
          </cell>
          <cell r="E175" t="str">
            <v>2008-10-31</v>
          </cell>
          <cell r="F175" t="str">
            <v>BINGV32977</v>
          </cell>
          <cell r="G175">
            <v>19453.37</v>
          </cell>
          <cell r="H175">
            <v>1957.8</v>
          </cell>
        </row>
        <row r="176">
          <cell r="A176" t="str">
            <v>481003</v>
          </cell>
          <cell r="B176" t="str">
            <v>01969</v>
          </cell>
          <cell r="D176" t="str">
            <v>200</v>
          </cell>
          <cell r="E176" t="str">
            <v>2008-10-31</v>
          </cell>
          <cell r="F176" t="str">
            <v>BINGV32977</v>
          </cell>
          <cell r="G176">
            <v>8602.89</v>
          </cell>
          <cell r="H176">
            <v>865.8</v>
          </cell>
        </row>
        <row r="177">
          <cell r="A177" t="str">
            <v>481003</v>
          </cell>
          <cell r="B177" t="str">
            <v>01974</v>
          </cell>
          <cell r="D177" t="str">
            <v>200</v>
          </cell>
          <cell r="E177" t="str">
            <v>2008-10-31</v>
          </cell>
          <cell r="F177" t="str">
            <v>BINGV32977</v>
          </cell>
          <cell r="G177">
            <v>-22056.2</v>
          </cell>
          <cell r="H177">
            <v>-2233.3200000000002</v>
          </cell>
        </row>
        <row r="178">
          <cell r="A178" t="str">
            <v>481003</v>
          </cell>
          <cell r="B178" t="str">
            <v>01977</v>
          </cell>
          <cell r="D178" t="str">
            <v>200</v>
          </cell>
          <cell r="E178" t="str">
            <v>2008-10-31</v>
          </cell>
          <cell r="F178" t="str">
            <v>BINGV32977</v>
          </cell>
          <cell r="G178">
            <v>14724.47</v>
          </cell>
          <cell r="H178">
            <v>1481.88</v>
          </cell>
        </row>
        <row r="179">
          <cell r="A179" t="str">
            <v>481003</v>
          </cell>
          <cell r="B179" t="str">
            <v>01992</v>
          </cell>
          <cell r="D179" t="str">
            <v>200</v>
          </cell>
          <cell r="E179" t="str">
            <v>2008-10-31</v>
          </cell>
          <cell r="F179" t="str">
            <v>BINGV32977</v>
          </cell>
          <cell r="G179">
            <v>32415.46</v>
          </cell>
          <cell r="H179">
            <v>3262.31</v>
          </cell>
        </row>
        <row r="180">
          <cell r="A180" t="str">
            <v>481003</v>
          </cell>
          <cell r="B180" t="str">
            <v>01973</v>
          </cell>
          <cell r="D180" t="str">
            <v>200</v>
          </cell>
          <cell r="E180" t="str">
            <v>2008-10-31</v>
          </cell>
          <cell r="F180" t="str">
            <v>BINGV32977</v>
          </cell>
          <cell r="G180">
            <v>45246.43</v>
          </cell>
          <cell r="H180">
            <v>4567.2</v>
          </cell>
        </row>
        <row r="181">
          <cell r="A181" t="str">
            <v>481003</v>
          </cell>
          <cell r="B181" t="str">
            <v>01952</v>
          </cell>
          <cell r="D181" t="str">
            <v>200</v>
          </cell>
          <cell r="E181" t="str">
            <v>2008-10-31</v>
          </cell>
          <cell r="F181" t="str">
            <v>BINGV32977</v>
          </cell>
          <cell r="G181">
            <v>42518.53</v>
          </cell>
          <cell r="H181">
            <v>4279.09</v>
          </cell>
        </row>
        <row r="182">
          <cell r="A182" t="str">
            <v>481003</v>
          </cell>
          <cell r="B182" t="str">
            <v>01989</v>
          </cell>
          <cell r="D182" t="str">
            <v>200</v>
          </cell>
          <cell r="E182" t="str">
            <v>2008-10-31</v>
          </cell>
          <cell r="F182" t="str">
            <v>BINGV32977</v>
          </cell>
          <cell r="G182">
            <v>2829.48</v>
          </cell>
          <cell r="H182">
            <v>284.76</v>
          </cell>
        </row>
        <row r="183">
          <cell r="A183" t="str">
            <v>481003</v>
          </cell>
          <cell r="B183" t="str">
            <v>01988</v>
          </cell>
          <cell r="D183" t="str">
            <v>200</v>
          </cell>
          <cell r="E183" t="str">
            <v>2008-10-31</v>
          </cell>
          <cell r="F183" t="str">
            <v>BINGV32977</v>
          </cell>
          <cell r="G183">
            <v>9781.06</v>
          </cell>
          <cell r="H183">
            <v>984.37</v>
          </cell>
        </row>
        <row r="184">
          <cell r="A184" t="str">
            <v>481003</v>
          </cell>
          <cell r="B184" t="str">
            <v>01986</v>
          </cell>
          <cell r="D184" t="str">
            <v>200</v>
          </cell>
          <cell r="E184" t="str">
            <v>2008-10-31</v>
          </cell>
          <cell r="F184" t="str">
            <v>BINGV32977</v>
          </cell>
          <cell r="G184">
            <v>46987.34</v>
          </cell>
          <cell r="H184">
            <v>4729</v>
          </cell>
        </row>
        <row r="185">
          <cell r="A185" t="str">
            <v>481003</v>
          </cell>
          <cell r="B185" t="str">
            <v>01953</v>
          </cell>
          <cell r="D185" t="str">
            <v>200</v>
          </cell>
          <cell r="E185" t="str">
            <v>2008-11-30</v>
          </cell>
          <cell r="F185" t="str">
            <v>470</v>
          </cell>
          <cell r="G185">
            <v>15840.52</v>
          </cell>
          <cell r="H185">
            <v>2304.2800000000002</v>
          </cell>
        </row>
        <row r="186">
          <cell r="A186" t="str">
            <v>481003</v>
          </cell>
          <cell r="B186" t="str">
            <v>01990</v>
          </cell>
          <cell r="D186" t="str">
            <v>200</v>
          </cell>
          <cell r="E186" t="str">
            <v>2008-11-30</v>
          </cell>
          <cell r="F186" t="str">
            <v>470</v>
          </cell>
          <cell r="G186">
            <v>8146.56</v>
          </cell>
          <cell r="H186">
            <v>1189.4000000000001</v>
          </cell>
        </row>
        <row r="187">
          <cell r="A187" t="str">
            <v>481003</v>
          </cell>
          <cell r="B187" t="str">
            <v>01986</v>
          </cell>
          <cell r="D187" t="str">
            <v>200</v>
          </cell>
          <cell r="E187" t="str">
            <v>2008-11-30</v>
          </cell>
          <cell r="F187" t="str">
            <v>470</v>
          </cell>
          <cell r="G187">
            <v>12391.6</v>
          </cell>
          <cell r="H187">
            <v>1809.02</v>
          </cell>
        </row>
        <row r="188">
          <cell r="A188" t="str">
            <v>481003</v>
          </cell>
          <cell r="B188" t="str">
            <v>01974</v>
          </cell>
          <cell r="D188" t="str">
            <v>200</v>
          </cell>
          <cell r="E188" t="str">
            <v>2008-11-30</v>
          </cell>
          <cell r="F188" t="str">
            <v>470</v>
          </cell>
          <cell r="G188">
            <v>23948.7</v>
          </cell>
          <cell r="H188">
            <v>3491.59</v>
          </cell>
        </row>
        <row r="189">
          <cell r="A189" t="str">
            <v>481003</v>
          </cell>
          <cell r="B189" t="str">
            <v>01988</v>
          </cell>
          <cell r="D189" t="str">
            <v>200</v>
          </cell>
          <cell r="E189" t="str">
            <v>2008-11-30</v>
          </cell>
          <cell r="F189" t="str">
            <v>470</v>
          </cell>
          <cell r="G189">
            <v>4416.57</v>
          </cell>
          <cell r="H189">
            <v>634.39</v>
          </cell>
        </row>
        <row r="190">
          <cell r="A190" t="str">
            <v>481003</v>
          </cell>
          <cell r="B190" t="str">
            <v>01993</v>
          </cell>
          <cell r="D190" t="str">
            <v>200</v>
          </cell>
          <cell r="E190" t="str">
            <v>2008-11-30</v>
          </cell>
          <cell r="F190" t="str">
            <v>470</v>
          </cell>
          <cell r="G190">
            <v>3152.47</v>
          </cell>
          <cell r="H190">
            <v>395.79</v>
          </cell>
        </row>
        <row r="191">
          <cell r="A191" t="str">
            <v>481003</v>
          </cell>
          <cell r="B191" t="str">
            <v>01943</v>
          </cell>
          <cell r="D191" t="str">
            <v>200</v>
          </cell>
          <cell r="E191" t="str">
            <v>2008-11-30</v>
          </cell>
          <cell r="F191" t="str">
            <v>470</v>
          </cell>
          <cell r="G191">
            <v>1238.6600000000001</v>
          </cell>
          <cell r="H191">
            <v>143.46</v>
          </cell>
        </row>
        <row r="192">
          <cell r="A192" t="str">
            <v>481003</v>
          </cell>
          <cell r="B192" t="str">
            <v>01943</v>
          </cell>
          <cell r="D192" t="str">
            <v>200</v>
          </cell>
          <cell r="E192" t="str">
            <v>2008-11-30</v>
          </cell>
          <cell r="F192" t="str">
            <v>472B</v>
          </cell>
          <cell r="G192">
            <v>1480.08</v>
          </cell>
          <cell r="H192">
            <v>237.69</v>
          </cell>
        </row>
        <row r="193">
          <cell r="A193" t="str">
            <v>481003</v>
          </cell>
          <cell r="B193" t="str">
            <v>01953</v>
          </cell>
          <cell r="D193" t="str">
            <v>200</v>
          </cell>
          <cell r="E193" t="str">
            <v>2008-11-30</v>
          </cell>
          <cell r="F193" t="str">
            <v>472B</v>
          </cell>
          <cell r="G193">
            <v>21316.32</v>
          </cell>
          <cell r="H193">
            <v>3198.78</v>
          </cell>
        </row>
        <row r="194">
          <cell r="A194" t="str">
            <v>481003</v>
          </cell>
          <cell r="B194" t="str">
            <v>01954</v>
          </cell>
          <cell r="D194" t="str">
            <v>200</v>
          </cell>
          <cell r="E194" t="str">
            <v>2008-11-30</v>
          </cell>
          <cell r="F194" t="str">
            <v>472B</v>
          </cell>
          <cell r="G194">
            <v>29.62</v>
          </cell>
          <cell r="H194">
            <v>4.4800000000000004</v>
          </cell>
        </row>
        <row r="195">
          <cell r="A195" t="str">
            <v>481003</v>
          </cell>
          <cell r="B195" t="str">
            <v>01959</v>
          </cell>
          <cell r="D195" t="str">
            <v>200</v>
          </cell>
          <cell r="E195" t="str">
            <v>2008-11-30</v>
          </cell>
          <cell r="F195" t="str">
            <v>549A</v>
          </cell>
          <cell r="G195">
            <v>0</v>
          </cell>
          <cell r="H195">
            <v>0</v>
          </cell>
        </row>
        <row r="196">
          <cell r="A196" t="str">
            <v>481003</v>
          </cell>
          <cell r="B196" t="str">
            <v>01943</v>
          </cell>
          <cell r="D196" t="str">
            <v>200</v>
          </cell>
          <cell r="E196" t="str">
            <v>2008-11-30</v>
          </cell>
          <cell r="F196" t="str">
            <v>549A</v>
          </cell>
          <cell r="G196">
            <v>-910.49</v>
          </cell>
          <cell r="H196">
            <v>0</v>
          </cell>
        </row>
        <row r="197">
          <cell r="A197" t="str">
            <v>481003</v>
          </cell>
          <cell r="B197" t="str">
            <v>01990</v>
          </cell>
          <cell r="D197" t="str">
            <v>200</v>
          </cell>
          <cell r="E197" t="str">
            <v>2008-11-30</v>
          </cell>
          <cell r="F197" t="str">
            <v>549A</v>
          </cell>
          <cell r="G197">
            <v>-1813.84</v>
          </cell>
          <cell r="H197">
            <v>0</v>
          </cell>
        </row>
        <row r="198">
          <cell r="A198" t="str">
            <v>481003</v>
          </cell>
          <cell r="B198" t="str">
            <v>01991</v>
          </cell>
          <cell r="D198" t="str">
            <v>200</v>
          </cell>
          <cell r="E198" t="str">
            <v>2008-11-30</v>
          </cell>
          <cell r="F198" t="str">
            <v>549A</v>
          </cell>
          <cell r="G198">
            <v>0</v>
          </cell>
          <cell r="H198">
            <v>0</v>
          </cell>
        </row>
        <row r="199">
          <cell r="A199" t="str">
            <v>481003</v>
          </cell>
          <cell r="B199" t="str">
            <v>01993</v>
          </cell>
          <cell r="D199" t="str">
            <v>200</v>
          </cell>
          <cell r="E199" t="str">
            <v>2008-11-30</v>
          </cell>
          <cell r="F199" t="str">
            <v>549A</v>
          </cell>
          <cell r="G199">
            <v>-603.58000000000004</v>
          </cell>
          <cell r="H199">
            <v>0</v>
          </cell>
        </row>
        <row r="200">
          <cell r="A200" t="str">
            <v>481003</v>
          </cell>
          <cell r="B200" t="str">
            <v>01954</v>
          </cell>
          <cell r="D200" t="str">
            <v>200</v>
          </cell>
          <cell r="E200" t="str">
            <v>2008-11-30</v>
          </cell>
          <cell r="F200" t="str">
            <v>549A</v>
          </cell>
          <cell r="G200">
            <v>-6.83</v>
          </cell>
          <cell r="H200">
            <v>0</v>
          </cell>
        </row>
        <row r="201">
          <cell r="A201" t="str">
            <v>481003</v>
          </cell>
          <cell r="B201" t="str">
            <v>01953</v>
          </cell>
          <cell r="D201" t="str">
            <v>200</v>
          </cell>
          <cell r="E201" t="str">
            <v>2008-11-30</v>
          </cell>
          <cell r="F201" t="str">
            <v>549A</v>
          </cell>
          <cell r="G201">
            <v>-8392.17</v>
          </cell>
          <cell r="H201">
            <v>0</v>
          </cell>
        </row>
        <row r="202">
          <cell r="A202" t="str">
            <v>481003</v>
          </cell>
          <cell r="B202" t="str">
            <v>01986</v>
          </cell>
          <cell r="D202" t="str">
            <v>200</v>
          </cell>
          <cell r="E202" t="str">
            <v>2008-11-30</v>
          </cell>
          <cell r="F202" t="str">
            <v>549A</v>
          </cell>
          <cell r="G202">
            <v>-2758.73</v>
          </cell>
          <cell r="H202">
            <v>0</v>
          </cell>
        </row>
        <row r="203">
          <cell r="A203" t="str">
            <v>481003</v>
          </cell>
          <cell r="B203" t="str">
            <v>01973</v>
          </cell>
          <cell r="D203" t="str">
            <v>200</v>
          </cell>
          <cell r="E203" t="str">
            <v>2008-11-30</v>
          </cell>
          <cell r="F203" t="str">
            <v>BINGV33552</v>
          </cell>
          <cell r="G203">
            <v>25059.85</v>
          </cell>
          <cell r="H203">
            <v>2522.04</v>
          </cell>
        </row>
        <row r="204">
          <cell r="A204" t="str">
            <v>481003</v>
          </cell>
          <cell r="B204" t="str">
            <v>01952</v>
          </cell>
          <cell r="D204" t="str">
            <v>200</v>
          </cell>
          <cell r="E204" t="str">
            <v>2008-11-30</v>
          </cell>
          <cell r="F204" t="str">
            <v>BINGV33552</v>
          </cell>
          <cell r="G204">
            <v>36886.75</v>
          </cell>
          <cell r="H204">
            <v>3712.31</v>
          </cell>
        </row>
        <row r="205">
          <cell r="A205" t="str">
            <v>481003</v>
          </cell>
          <cell r="B205" t="str">
            <v>01989</v>
          </cell>
          <cell r="D205" t="str">
            <v>200</v>
          </cell>
          <cell r="E205" t="str">
            <v>2008-11-30</v>
          </cell>
          <cell r="F205" t="str">
            <v>BINGV33552</v>
          </cell>
          <cell r="G205">
            <v>3571.13</v>
          </cell>
          <cell r="H205">
            <v>359.4</v>
          </cell>
        </row>
        <row r="206">
          <cell r="A206" t="str">
            <v>481003</v>
          </cell>
          <cell r="B206" t="str">
            <v>01988</v>
          </cell>
          <cell r="D206" t="str">
            <v>200</v>
          </cell>
          <cell r="E206" t="str">
            <v>2008-11-30</v>
          </cell>
          <cell r="F206" t="str">
            <v>BINGV33552</v>
          </cell>
          <cell r="G206">
            <v>9695.94</v>
          </cell>
          <cell r="H206">
            <v>975.81</v>
          </cell>
        </row>
        <row r="207">
          <cell r="A207" t="str">
            <v>481003</v>
          </cell>
          <cell r="B207" t="str">
            <v>01986</v>
          </cell>
          <cell r="D207" t="str">
            <v>200</v>
          </cell>
          <cell r="E207" t="str">
            <v>2008-11-30</v>
          </cell>
          <cell r="F207" t="str">
            <v>BINGV33552</v>
          </cell>
          <cell r="G207">
            <v>-165631.82999999999</v>
          </cell>
          <cell r="H207">
            <v>-14187.7</v>
          </cell>
        </row>
        <row r="208">
          <cell r="A208" t="str">
            <v>481003</v>
          </cell>
          <cell r="B208" t="str">
            <v>01968</v>
          </cell>
          <cell r="D208" t="str">
            <v>200</v>
          </cell>
          <cell r="E208" t="str">
            <v>2008-11-30</v>
          </cell>
          <cell r="F208" t="str">
            <v>BINGV33552</v>
          </cell>
          <cell r="G208">
            <v>7707.42</v>
          </cell>
          <cell r="H208">
            <v>775.68</v>
          </cell>
        </row>
        <row r="209">
          <cell r="A209" t="str">
            <v>481003</v>
          </cell>
          <cell r="B209" t="str">
            <v>01979</v>
          </cell>
          <cell r="D209" t="str">
            <v>200</v>
          </cell>
          <cell r="E209" t="str">
            <v>2008-11-30</v>
          </cell>
          <cell r="F209" t="str">
            <v>BINGV33552</v>
          </cell>
          <cell r="G209">
            <v>196.83</v>
          </cell>
          <cell r="H209">
            <v>19.809999999999999</v>
          </cell>
        </row>
        <row r="210">
          <cell r="A210" t="str">
            <v>481003</v>
          </cell>
          <cell r="B210" t="str">
            <v>01994</v>
          </cell>
          <cell r="D210" t="str">
            <v>200</v>
          </cell>
          <cell r="E210" t="str">
            <v>2008-11-30</v>
          </cell>
          <cell r="F210" t="str">
            <v>BINGV33552</v>
          </cell>
          <cell r="G210">
            <v>30448.79</v>
          </cell>
          <cell r="H210">
            <v>3064.39</v>
          </cell>
        </row>
        <row r="211">
          <cell r="A211" t="str">
            <v>481003</v>
          </cell>
          <cell r="B211" t="str">
            <v>01995</v>
          </cell>
          <cell r="D211" t="str">
            <v>200</v>
          </cell>
          <cell r="E211" t="str">
            <v>2008-11-30</v>
          </cell>
          <cell r="F211" t="str">
            <v>BINGV33552</v>
          </cell>
          <cell r="G211">
            <v>13968.5</v>
          </cell>
          <cell r="H211">
            <v>1408.8</v>
          </cell>
        </row>
        <row r="212">
          <cell r="A212" t="str">
            <v>481003</v>
          </cell>
          <cell r="B212" t="str">
            <v>01976</v>
          </cell>
          <cell r="D212" t="str">
            <v>200</v>
          </cell>
          <cell r="E212" t="str">
            <v>2008-11-30</v>
          </cell>
          <cell r="F212" t="str">
            <v>BINGV33552</v>
          </cell>
          <cell r="G212">
            <v>22998.27</v>
          </cell>
          <cell r="H212">
            <v>2314.56</v>
          </cell>
        </row>
        <row r="213">
          <cell r="A213" t="str">
            <v>481003</v>
          </cell>
          <cell r="B213" t="str">
            <v>01980</v>
          </cell>
          <cell r="D213" t="str">
            <v>200</v>
          </cell>
          <cell r="E213" t="str">
            <v>2008-11-30</v>
          </cell>
          <cell r="F213" t="str">
            <v>BINGV33552</v>
          </cell>
          <cell r="G213">
            <v>283.77</v>
          </cell>
          <cell r="H213">
            <v>28.56</v>
          </cell>
        </row>
        <row r="214">
          <cell r="A214" t="str">
            <v>481003</v>
          </cell>
          <cell r="B214" t="str">
            <v>01987</v>
          </cell>
          <cell r="D214" t="str">
            <v>200</v>
          </cell>
          <cell r="E214" t="str">
            <v>2008-11-30</v>
          </cell>
          <cell r="F214" t="str">
            <v>BINGV33552</v>
          </cell>
          <cell r="G214">
            <v>32694.94</v>
          </cell>
          <cell r="H214">
            <v>3290.44</v>
          </cell>
        </row>
        <row r="215">
          <cell r="A215" t="str">
            <v>481003</v>
          </cell>
          <cell r="B215" t="str">
            <v>01978</v>
          </cell>
          <cell r="D215" t="str">
            <v>200</v>
          </cell>
          <cell r="E215" t="str">
            <v>2008-11-30</v>
          </cell>
          <cell r="F215" t="str">
            <v>BINGV33552</v>
          </cell>
          <cell r="G215">
            <v>12450.64</v>
          </cell>
          <cell r="H215">
            <v>1253.04</v>
          </cell>
        </row>
        <row r="216">
          <cell r="A216" t="str">
            <v>481003</v>
          </cell>
          <cell r="B216" t="str">
            <v>01970</v>
          </cell>
          <cell r="D216" t="str">
            <v>200</v>
          </cell>
          <cell r="E216" t="str">
            <v>2008-11-30</v>
          </cell>
          <cell r="F216" t="str">
            <v>BINGV33552</v>
          </cell>
          <cell r="G216">
            <v>5669.05</v>
          </cell>
          <cell r="H216">
            <v>570.54</v>
          </cell>
        </row>
        <row r="217">
          <cell r="A217" t="str">
            <v>481003</v>
          </cell>
          <cell r="B217" t="str">
            <v>01971</v>
          </cell>
          <cell r="D217" t="str">
            <v>200</v>
          </cell>
          <cell r="E217" t="str">
            <v>2008-11-30</v>
          </cell>
          <cell r="F217" t="str">
            <v>BINGV33552</v>
          </cell>
          <cell r="G217">
            <v>18743.91</v>
          </cell>
          <cell r="H217">
            <v>1886.4</v>
          </cell>
        </row>
        <row r="218">
          <cell r="A218" t="str">
            <v>481003</v>
          </cell>
          <cell r="B218" t="str">
            <v>01969</v>
          </cell>
          <cell r="D218" t="str">
            <v>200</v>
          </cell>
          <cell r="E218" t="str">
            <v>2008-11-30</v>
          </cell>
          <cell r="F218" t="str">
            <v>BINGV33552</v>
          </cell>
          <cell r="G218">
            <v>10821.88</v>
          </cell>
          <cell r="H218">
            <v>1089.1199999999999</v>
          </cell>
        </row>
        <row r="219">
          <cell r="A219" t="str">
            <v>481003</v>
          </cell>
          <cell r="B219" t="str">
            <v>01977</v>
          </cell>
          <cell r="D219" t="str">
            <v>200</v>
          </cell>
          <cell r="E219" t="str">
            <v>2008-11-30</v>
          </cell>
          <cell r="F219" t="str">
            <v>BINGV33552</v>
          </cell>
          <cell r="G219">
            <v>15634.24</v>
          </cell>
          <cell r="H219">
            <v>1573.44</v>
          </cell>
        </row>
        <row r="220">
          <cell r="A220" t="str">
            <v>481003</v>
          </cell>
          <cell r="B220" t="str">
            <v>01992</v>
          </cell>
          <cell r="D220" t="str">
            <v>200</v>
          </cell>
          <cell r="E220" t="str">
            <v>2008-11-30</v>
          </cell>
          <cell r="F220" t="str">
            <v>BINGV33552</v>
          </cell>
          <cell r="G220">
            <v>34182.26</v>
          </cell>
          <cell r="H220">
            <v>3440.13</v>
          </cell>
        </row>
        <row r="221">
          <cell r="A221" t="str">
            <v>481003</v>
          </cell>
          <cell r="B221" t="str">
            <v>01953</v>
          </cell>
          <cell r="D221" t="str">
            <v>200</v>
          </cell>
          <cell r="E221" t="str">
            <v>2008-12-31</v>
          </cell>
          <cell r="F221" t="str">
            <v>470</v>
          </cell>
          <cell r="G221">
            <v>9110.16</v>
          </cell>
          <cell r="H221">
            <v>1775.05</v>
          </cell>
        </row>
        <row r="222">
          <cell r="A222" t="str">
            <v>481003</v>
          </cell>
          <cell r="B222" t="str">
            <v>01990</v>
          </cell>
          <cell r="D222" t="str">
            <v>200</v>
          </cell>
          <cell r="E222" t="str">
            <v>2008-12-31</v>
          </cell>
          <cell r="F222" t="str">
            <v>470</v>
          </cell>
          <cell r="G222">
            <v>5598.83</v>
          </cell>
          <cell r="H222">
            <v>1090.7</v>
          </cell>
        </row>
        <row r="223">
          <cell r="A223" t="str">
            <v>481003</v>
          </cell>
          <cell r="B223" t="str">
            <v>01986</v>
          </cell>
          <cell r="D223" t="str">
            <v>200</v>
          </cell>
          <cell r="E223" t="str">
            <v>2008-12-31</v>
          </cell>
          <cell r="F223" t="str">
            <v>470</v>
          </cell>
          <cell r="G223">
            <v>8687.32</v>
          </cell>
          <cell r="H223">
            <v>1692.33</v>
          </cell>
        </row>
        <row r="224">
          <cell r="A224" t="str">
            <v>481003</v>
          </cell>
          <cell r="B224" t="str">
            <v>01974</v>
          </cell>
          <cell r="D224" t="str">
            <v>200</v>
          </cell>
          <cell r="E224" t="str">
            <v>2008-12-31</v>
          </cell>
          <cell r="F224" t="str">
            <v>470</v>
          </cell>
          <cell r="G224">
            <v>14373.07</v>
          </cell>
          <cell r="H224">
            <v>2799.89</v>
          </cell>
        </row>
        <row r="225">
          <cell r="A225" t="str">
            <v>481003</v>
          </cell>
          <cell r="B225" t="str">
            <v>01988</v>
          </cell>
          <cell r="D225" t="str">
            <v>200</v>
          </cell>
          <cell r="E225" t="str">
            <v>2008-12-31</v>
          </cell>
          <cell r="F225" t="str">
            <v>470</v>
          </cell>
          <cell r="G225">
            <v>274.77999999999997</v>
          </cell>
          <cell r="H225">
            <v>53.53</v>
          </cell>
        </row>
        <row r="226">
          <cell r="A226" t="str">
            <v>481003</v>
          </cell>
          <cell r="B226" t="str">
            <v>01993</v>
          </cell>
          <cell r="D226" t="str">
            <v>200</v>
          </cell>
          <cell r="E226" t="str">
            <v>2008-12-31</v>
          </cell>
          <cell r="F226" t="str">
            <v>470</v>
          </cell>
          <cell r="G226">
            <v>1487.57</v>
          </cell>
          <cell r="H226">
            <v>262.91000000000003</v>
          </cell>
        </row>
        <row r="227">
          <cell r="A227" t="str">
            <v>481003</v>
          </cell>
          <cell r="B227" t="str">
            <v>01943</v>
          </cell>
          <cell r="D227" t="str">
            <v>200</v>
          </cell>
          <cell r="E227" t="str">
            <v>2008-12-31</v>
          </cell>
          <cell r="F227" t="str">
            <v>470</v>
          </cell>
          <cell r="G227">
            <v>642.74</v>
          </cell>
          <cell r="H227">
            <v>110.03</v>
          </cell>
        </row>
        <row r="228">
          <cell r="A228" t="str">
            <v>481003</v>
          </cell>
          <cell r="B228" t="str">
            <v>01943</v>
          </cell>
          <cell r="D228" t="str">
            <v>200</v>
          </cell>
          <cell r="E228" t="str">
            <v>2008-12-31</v>
          </cell>
          <cell r="F228" t="str">
            <v>470</v>
          </cell>
          <cell r="G228">
            <v>-72.66</v>
          </cell>
          <cell r="H228">
            <v>0</v>
          </cell>
        </row>
        <row r="229">
          <cell r="A229" t="str">
            <v>481003</v>
          </cell>
          <cell r="B229" t="str">
            <v>01953</v>
          </cell>
          <cell r="D229" t="str">
            <v>200</v>
          </cell>
          <cell r="E229" t="str">
            <v>2008-12-31</v>
          </cell>
          <cell r="F229" t="str">
            <v>472B</v>
          </cell>
          <cell r="G229">
            <v>689.32</v>
          </cell>
          <cell r="H229">
            <v>134.25</v>
          </cell>
        </row>
        <row r="230">
          <cell r="A230" t="str">
            <v>481003</v>
          </cell>
          <cell r="B230" t="str">
            <v>01954</v>
          </cell>
          <cell r="D230" t="str">
            <v>200</v>
          </cell>
          <cell r="E230" t="str">
            <v>2008-12-31</v>
          </cell>
          <cell r="F230" t="str">
            <v>472B</v>
          </cell>
          <cell r="G230">
            <v>159.41999999999999</v>
          </cell>
          <cell r="H230">
            <v>31.12</v>
          </cell>
        </row>
        <row r="231">
          <cell r="A231" t="str">
            <v>481003</v>
          </cell>
          <cell r="B231" t="str">
            <v>01943</v>
          </cell>
          <cell r="D231" t="str">
            <v>200</v>
          </cell>
          <cell r="E231" t="str">
            <v>2008-12-31</v>
          </cell>
          <cell r="F231" t="str">
            <v>472B</v>
          </cell>
          <cell r="G231">
            <v>-125.59</v>
          </cell>
          <cell r="H231">
            <v>0</v>
          </cell>
        </row>
        <row r="232">
          <cell r="A232" t="str">
            <v>481003</v>
          </cell>
          <cell r="B232" t="str">
            <v>01943</v>
          </cell>
          <cell r="D232" t="str">
            <v>200</v>
          </cell>
          <cell r="E232" t="str">
            <v>2008-12-31</v>
          </cell>
          <cell r="F232" t="str">
            <v>472B</v>
          </cell>
          <cell r="G232">
            <v>1110.97</v>
          </cell>
          <cell r="H232">
            <v>190.15</v>
          </cell>
        </row>
        <row r="233">
          <cell r="A233" t="str">
            <v>481003</v>
          </cell>
          <cell r="B233" t="str">
            <v>01952</v>
          </cell>
          <cell r="D233" t="str">
            <v>200</v>
          </cell>
          <cell r="E233" t="str">
            <v>2008-12-31</v>
          </cell>
          <cell r="F233" t="str">
            <v>472B</v>
          </cell>
          <cell r="G233">
            <v>58.78</v>
          </cell>
          <cell r="H233">
            <v>11.45</v>
          </cell>
        </row>
        <row r="234">
          <cell r="A234" t="str">
            <v>481003</v>
          </cell>
          <cell r="B234" t="str">
            <v>01979</v>
          </cell>
          <cell r="D234" t="str">
            <v>200</v>
          </cell>
          <cell r="E234" t="str">
            <v>2008-12-31</v>
          </cell>
          <cell r="F234" t="str">
            <v>BINGV33782</v>
          </cell>
          <cell r="G234">
            <v>223.32</v>
          </cell>
          <cell r="H234">
            <v>24.01</v>
          </cell>
        </row>
        <row r="235">
          <cell r="A235" t="str">
            <v>481003</v>
          </cell>
          <cell r="B235" t="str">
            <v>01968</v>
          </cell>
          <cell r="D235" t="str">
            <v>200</v>
          </cell>
          <cell r="E235" t="str">
            <v>2008-12-31</v>
          </cell>
          <cell r="F235" t="str">
            <v>BINGV33782</v>
          </cell>
          <cell r="G235">
            <v>6320.58</v>
          </cell>
          <cell r="H235">
            <v>679.44</v>
          </cell>
        </row>
        <row r="236">
          <cell r="A236" t="str">
            <v>481003</v>
          </cell>
          <cell r="B236" t="str">
            <v>01995</v>
          </cell>
          <cell r="D236" t="str">
            <v>200</v>
          </cell>
          <cell r="E236" t="str">
            <v>2008-12-31</v>
          </cell>
          <cell r="F236" t="str">
            <v>BINGV33782</v>
          </cell>
          <cell r="G236">
            <v>13673.75</v>
          </cell>
          <cell r="H236">
            <v>1469.88</v>
          </cell>
        </row>
        <row r="237">
          <cell r="A237" t="str">
            <v>481003</v>
          </cell>
          <cell r="B237" t="str">
            <v>01994</v>
          </cell>
          <cell r="D237" t="str">
            <v>200</v>
          </cell>
          <cell r="E237" t="str">
            <v>2008-12-31</v>
          </cell>
          <cell r="F237" t="str">
            <v>BINGV33782</v>
          </cell>
          <cell r="G237">
            <v>26029.82</v>
          </cell>
          <cell r="H237">
            <v>2798.11</v>
          </cell>
        </row>
        <row r="238">
          <cell r="A238" t="str">
            <v>481003</v>
          </cell>
          <cell r="B238" t="str">
            <v>01976</v>
          </cell>
          <cell r="D238" t="str">
            <v>200</v>
          </cell>
          <cell r="E238" t="str">
            <v>2008-12-31</v>
          </cell>
          <cell r="F238" t="str">
            <v>BINGV33782</v>
          </cell>
          <cell r="G238">
            <v>18395.77</v>
          </cell>
          <cell r="H238">
            <v>1977.48</v>
          </cell>
        </row>
        <row r="239">
          <cell r="A239" t="str">
            <v>481003</v>
          </cell>
          <cell r="B239" t="str">
            <v>01980</v>
          </cell>
          <cell r="D239" t="str">
            <v>200</v>
          </cell>
          <cell r="E239" t="str">
            <v>2008-12-31</v>
          </cell>
          <cell r="F239" t="str">
            <v>BINGV33782</v>
          </cell>
          <cell r="G239">
            <v>309.22000000000003</v>
          </cell>
          <cell r="H239">
            <v>33.24</v>
          </cell>
        </row>
        <row r="240">
          <cell r="A240" t="str">
            <v>481003</v>
          </cell>
          <cell r="B240" t="str">
            <v>01987</v>
          </cell>
          <cell r="D240" t="str">
            <v>200</v>
          </cell>
          <cell r="E240" t="str">
            <v>2008-12-31</v>
          </cell>
          <cell r="F240" t="str">
            <v>BINGV33782</v>
          </cell>
          <cell r="G240">
            <v>25056.15</v>
          </cell>
          <cell r="H240">
            <v>2693.35</v>
          </cell>
        </row>
        <row r="241">
          <cell r="A241" t="str">
            <v>481003</v>
          </cell>
          <cell r="B241" t="str">
            <v>01978</v>
          </cell>
          <cell r="D241" t="str">
            <v>200</v>
          </cell>
          <cell r="E241" t="str">
            <v>2008-12-31</v>
          </cell>
          <cell r="F241" t="str">
            <v>BINGV33782</v>
          </cell>
          <cell r="G241">
            <v>14622.61</v>
          </cell>
          <cell r="H241">
            <v>1571.88</v>
          </cell>
        </row>
        <row r="242">
          <cell r="A242" t="str">
            <v>481003</v>
          </cell>
          <cell r="B242" t="str">
            <v>01970</v>
          </cell>
          <cell r="D242" t="str">
            <v>200</v>
          </cell>
          <cell r="E242" t="str">
            <v>2008-12-31</v>
          </cell>
          <cell r="F242" t="str">
            <v>BINGV33782</v>
          </cell>
          <cell r="G242">
            <v>4193.84</v>
          </cell>
          <cell r="H242">
            <v>450.82</v>
          </cell>
        </row>
        <row r="243">
          <cell r="A243" t="str">
            <v>481003</v>
          </cell>
          <cell r="B243" t="str">
            <v>01971</v>
          </cell>
          <cell r="D243" t="str">
            <v>200</v>
          </cell>
          <cell r="E243" t="str">
            <v>2008-12-31</v>
          </cell>
          <cell r="F243" t="str">
            <v>BINGV33782</v>
          </cell>
          <cell r="G243">
            <v>13275.23</v>
          </cell>
          <cell r="H243">
            <v>1427.04</v>
          </cell>
        </row>
        <row r="244">
          <cell r="A244" t="str">
            <v>481003</v>
          </cell>
          <cell r="B244" t="str">
            <v>01969</v>
          </cell>
          <cell r="D244" t="str">
            <v>200</v>
          </cell>
          <cell r="E244" t="str">
            <v>2008-12-31</v>
          </cell>
          <cell r="F244" t="str">
            <v>BINGV33782</v>
          </cell>
          <cell r="G244">
            <v>9478.64</v>
          </cell>
          <cell r="H244">
            <v>1018.92</v>
          </cell>
        </row>
        <row r="245">
          <cell r="A245" t="str">
            <v>481003</v>
          </cell>
          <cell r="B245" t="str">
            <v>01977</v>
          </cell>
          <cell r="D245" t="str">
            <v>200</v>
          </cell>
          <cell r="E245" t="str">
            <v>2008-12-31</v>
          </cell>
          <cell r="F245" t="str">
            <v>BINGV33782</v>
          </cell>
          <cell r="G245">
            <v>12526.18</v>
          </cell>
          <cell r="H245">
            <v>1346.52</v>
          </cell>
        </row>
        <row r="246">
          <cell r="A246" t="str">
            <v>481003</v>
          </cell>
          <cell r="B246" t="str">
            <v>01992</v>
          </cell>
          <cell r="D246" t="str">
            <v>200</v>
          </cell>
          <cell r="E246" t="str">
            <v>2008-12-31</v>
          </cell>
          <cell r="F246" t="str">
            <v>BINGV33782</v>
          </cell>
          <cell r="G246">
            <v>27924.03</v>
          </cell>
          <cell r="H246">
            <v>-3001.74</v>
          </cell>
        </row>
        <row r="247">
          <cell r="A247" t="str">
            <v>481003</v>
          </cell>
          <cell r="B247" t="str">
            <v>01973</v>
          </cell>
          <cell r="D247" t="str">
            <v>200</v>
          </cell>
          <cell r="E247" t="str">
            <v>2008-12-31</v>
          </cell>
          <cell r="F247" t="str">
            <v>BINGV33782</v>
          </cell>
          <cell r="G247">
            <v>19077.830000000002</v>
          </cell>
          <cell r="H247">
            <v>2050.8000000000002</v>
          </cell>
        </row>
        <row r="248">
          <cell r="A248" t="str">
            <v>481003</v>
          </cell>
          <cell r="B248" t="str">
            <v>01952</v>
          </cell>
          <cell r="D248" t="str">
            <v>200</v>
          </cell>
          <cell r="E248" t="str">
            <v>2008-12-31</v>
          </cell>
          <cell r="F248" t="str">
            <v>BINGV33782</v>
          </cell>
          <cell r="G248">
            <v>36705.68</v>
          </cell>
          <cell r="H248">
            <v>3945.73</v>
          </cell>
        </row>
        <row r="249">
          <cell r="A249" t="str">
            <v>481003</v>
          </cell>
          <cell r="B249" t="str">
            <v>01989</v>
          </cell>
          <cell r="D249" t="str">
            <v>200</v>
          </cell>
          <cell r="E249" t="str">
            <v>2008-12-31</v>
          </cell>
          <cell r="F249" t="str">
            <v>BINGV33782</v>
          </cell>
          <cell r="G249">
            <v>14198.42</v>
          </cell>
          <cell r="H249">
            <v>1526.28</v>
          </cell>
        </row>
        <row r="250">
          <cell r="A250" t="str">
            <v>481003</v>
          </cell>
          <cell r="B250" t="str">
            <v>01988</v>
          </cell>
          <cell r="D250" t="str">
            <v>200</v>
          </cell>
          <cell r="E250" t="str">
            <v>2008-12-31</v>
          </cell>
          <cell r="F250" t="str">
            <v>BINGV33782</v>
          </cell>
          <cell r="G250">
            <v>9596.0300000000007</v>
          </cell>
          <cell r="H250">
            <v>1031.54</v>
          </cell>
        </row>
        <row r="251">
          <cell r="A251" t="str">
            <v>481003</v>
          </cell>
          <cell r="B251" t="str">
            <v>01986</v>
          </cell>
          <cell r="D251" t="str">
            <v>200</v>
          </cell>
          <cell r="E251" t="str">
            <v>2008-12-31</v>
          </cell>
          <cell r="F251" t="str">
            <v>BINGV33782</v>
          </cell>
          <cell r="G251">
            <v>17944.849999999999</v>
          </cell>
          <cell r="H251">
            <v>1929</v>
          </cell>
        </row>
        <row r="252">
          <cell r="A252" t="str">
            <v>481003</v>
          </cell>
          <cell r="B252" t="str">
            <v>01989</v>
          </cell>
          <cell r="D252" t="str">
            <v>200</v>
          </cell>
          <cell r="E252" t="str">
            <v>2008-12-31</v>
          </cell>
          <cell r="F252" t="str">
            <v>BINGV33921</v>
          </cell>
          <cell r="G252">
            <v>-11163.19</v>
          </cell>
          <cell r="H252">
            <v>-1200</v>
          </cell>
        </row>
        <row r="253">
          <cell r="A253" t="str">
            <v>481003</v>
          </cell>
          <cell r="B253" t="str">
            <v>01953</v>
          </cell>
          <cell r="D253" t="str">
            <v>200</v>
          </cell>
          <cell r="E253" t="str">
            <v>2008-12-31</v>
          </cell>
          <cell r="F253" t="str">
            <v>GLCOR17A</v>
          </cell>
          <cell r="G253">
            <v>2491.8200000000002</v>
          </cell>
          <cell r="H253">
            <v>0</v>
          </cell>
        </row>
        <row r="254">
          <cell r="A254" t="str">
            <v>481003</v>
          </cell>
          <cell r="B254" t="str">
            <v>01954</v>
          </cell>
          <cell r="D254" t="str">
            <v>200</v>
          </cell>
          <cell r="E254" t="str">
            <v>2008-12-31</v>
          </cell>
          <cell r="F254" t="str">
            <v>GLCOR17A</v>
          </cell>
          <cell r="G254">
            <v>424.55</v>
          </cell>
          <cell r="H254">
            <v>0</v>
          </cell>
        </row>
        <row r="255">
          <cell r="A255" t="str">
            <v>481003</v>
          </cell>
          <cell r="B255" t="str">
            <v>01991</v>
          </cell>
          <cell r="D255" t="str">
            <v>200</v>
          </cell>
          <cell r="E255" t="str">
            <v>2008-12-31</v>
          </cell>
          <cell r="F255" t="str">
            <v>GLCOR17A</v>
          </cell>
          <cell r="G255">
            <v>114.97</v>
          </cell>
          <cell r="H255">
            <v>0</v>
          </cell>
        </row>
        <row r="256">
          <cell r="A256" t="str">
            <v>481003</v>
          </cell>
          <cell r="B256" t="str">
            <v>01943</v>
          </cell>
          <cell r="D256" t="str">
            <v>200</v>
          </cell>
          <cell r="E256" t="str">
            <v>2008-12-31</v>
          </cell>
          <cell r="F256" t="str">
            <v>GLCOR17A</v>
          </cell>
          <cell r="G256">
            <v>3769.96</v>
          </cell>
          <cell r="H256">
            <v>0</v>
          </cell>
        </row>
        <row r="257">
          <cell r="A257" t="str">
            <v>481003</v>
          </cell>
          <cell r="B257" t="str">
            <v>01952</v>
          </cell>
          <cell r="D257" t="str">
            <v>200</v>
          </cell>
          <cell r="E257" t="str">
            <v>2008-12-31</v>
          </cell>
          <cell r="F257" t="str">
            <v>GLCOR17A</v>
          </cell>
          <cell r="G257">
            <v>156.91999999999999</v>
          </cell>
          <cell r="H257">
            <v>0</v>
          </cell>
        </row>
        <row r="258">
          <cell r="A258" t="str">
            <v>481003</v>
          </cell>
          <cell r="B258" t="str">
            <v>01974</v>
          </cell>
          <cell r="D258" t="str">
            <v>200</v>
          </cell>
          <cell r="E258" t="str">
            <v>2008-12-31</v>
          </cell>
          <cell r="F258" t="str">
            <v>GLCOR17B</v>
          </cell>
          <cell r="G258">
            <v>-26674.73</v>
          </cell>
          <cell r="H258">
            <v>0</v>
          </cell>
        </row>
        <row r="259">
          <cell r="A259" t="str">
            <v>481003</v>
          </cell>
          <cell r="B259" t="str">
            <v>01988</v>
          </cell>
          <cell r="D259" t="str">
            <v>200</v>
          </cell>
          <cell r="E259" t="str">
            <v>2008-12-31</v>
          </cell>
          <cell r="F259" t="str">
            <v>GLCOR17B</v>
          </cell>
          <cell r="G259">
            <v>-7955.99</v>
          </cell>
          <cell r="H259">
            <v>0</v>
          </cell>
        </row>
        <row r="260">
          <cell r="A260" t="str">
            <v>481003</v>
          </cell>
          <cell r="B260" t="str">
            <v>01943</v>
          </cell>
          <cell r="D260" t="str">
            <v>200</v>
          </cell>
          <cell r="E260" t="str">
            <v>2009-01-31</v>
          </cell>
          <cell r="F260" t="str">
            <v>470</v>
          </cell>
          <cell r="G260">
            <v>-75.739999999999995</v>
          </cell>
          <cell r="H260">
            <v>0</v>
          </cell>
        </row>
        <row r="261">
          <cell r="A261" t="str">
            <v>481003</v>
          </cell>
          <cell r="B261" t="str">
            <v>01990</v>
          </cell>
          <cell r="D261" t="str">
            <v>200</v>
          </cell>
          <cell r="E261" t="str">
            <v>2009-01-31</v>
          </cell>
          <cell r="F261" t="str">
            <v>470</v>
          </cell>
          <cell r="G261">
            <v>6615.91</v>
          </cell>
          <cell r="H261">
            <v>1177.8</v>
          </cell>
        </row>
        <row r="262">
          <cell r="A262" t="str">
            <v>481003</v>
          </cell>
          <cell r="B262" t="str">
            <v>01953</v>
          </cell>
          <cell r="D262" t="str">
            <v>200</v>
          </cell>
          <cell r="E262" t="str">
            <v>2009-01-31</v>
          </cell>
          <cell r="F262" t="str">
            <v>470</v>
          </cell>
          <cell r="G262">
            <v>11932.1</v>
          </cell>
          <cell r="H262">
            <v>2118.7600000000002</v>
          </cell>
        </row>
        <row r="263">
          <cell r="A263" t="str">
            <v>481003</v>
          </cell>
          <cell r="B263" t="str">
            <v>01986</v>
          </cell>
          <cell r="D263" t="str">
            <v>200</v>
          </cell>
          <cell r="E263" t="str">
            <v>2009-01-31</v>
          </cell>
          <cell r="F263" t="str">
            <v>470</v>
          </cell>
          <cell r="G263">
            <v>7910.29</v>
          </cell>
          <cell r="H263">
            <v>1414.99</v>
          </cell>
        </row>
        <row r="264">
          <cell r="A264" t="str">
            <v>481003</v>
          </cell>
          <cell r="B264" t="str">
            <v>01974</v>
          </cell>
          <cell r="D264" t="str">
            <v>200</v>
          </cell>
          <cell r="E264" t="str">
            <v>2009-01-31</v>
          </cell>
          <cell r="F264" t="str">
            <v>470</v>
          </cell>
          <cell r="G264">
            <v>15078.11</v>
          </cell>
          <cell r="H264">
            <v>2692.89</v>
          </cell>
        </row>
        <row r="265">
          <cell r="A265" t="str">
            <v>481003</v>
          </cell>
          <cell r="B265" t="str">
            <v>01988</v>
          </cell>
          <cell r="D265" t="str">
            <v>200</v>
          </cell>
          <cell r="E265" t="str">
            <v>2009-01-31</v>
          </cell>
          <cell r="F265" t="str">
            <v>470</v>
          </cell>
          <cell r="G265">
            <v>3547.22</v>
          </cell>
          <cell r="H265">
            <v>631.48</v>
          </cell>
        </row>
        <row r="266">
          <cell r="A266" t="str">
            <v>481003</v>
          </cell>
          <cell r="B266" t="str">
            <v>01993</v>
          </cell>
          <cell r="D266" t="str">
            <v>200</v>
          </cell>
          <cell r="E266" t="str">
            <v>2009-01-31</v>
          </cell>
          <cell r="F266" t="str">
            <v>470</v>
          </cell>
          <cell r="G266">
            <v>1307.29</v>
          </cell>
          <cell r="H266">
            <v>231.04</v>
          </cell>
        </row>
        <row r="267">
          <cell r="A267" t="str">
            <v>481003</v>
          </cell>
          <cell r="B267" t="str">
            <v>01943</v>
          </cell>
          <cell r="D267" t="str">
            <v>200</v>
          </cell>
          <cell r="E267" t="str">
            <v>2009-01-31</v>
          </cell>
          <cell r="F267" t="str">
            <v>470</v>
          </cell>
          <cell r="G267">
            <v>669.81</v>
          </cell>
          <cell r="H267">
            <v>114.67</v>
          </cell>
        </row>
        <row r="268">
          <cell r="A268" t="str">
            <v>481003</v>
          </cell>
          <cell r="B268" t="str">
            <v>01943</v>
          </cell>
          <cell r="D268" t="str">
            <v>200</v>
          </cell>
          <cell r="E268" t="str">
            <v>2009-01-31</v>
          </cell>
          <cell r="F268" t="str">
            <v>472B</v>
          </cell>
          <cell r="G268">
            <v>1165.72</v>
          </cell>
          <cell r="H268">
            <v>199.54</v>
          </cell>
        </row>
        <row r="269">
          <cell r="A269" t="str">
            <v>481003</v>
          </cell>
          <cell r="B269" t="str">
            <v>01952</v>
          </cell>
          <cell r="D269" t="str">
            <v>200</v>
          </cell>
          <cell r="E269" t="str">
            <v>2009-01-31</v>
          </cell>
          <cell r="F269" t="str">
            <v>472B</v>
          </cell>
          <cell r="G269">
            <v>57.09</v>
          </cell>
          <cell r="H269">
            <v>9.7899999999999991</v>
          </cell>
        </row>
        <row r="270">
          <cell r="A270" t="str">
            <v>481003</v>
          </cell>
          <cell r="B270" t="str">
            <v>01953</v>
          </cell>
          <cell r="D270" t="str">
            <v>200</v>
          </cell>
          <cell r="E270" t="str">
            <v>2009-01-31</v>
          </cell>
          <cell r="F270" t="str">
            <v>472B</v>
          </cell>
          <cell r="G270">
            <v>826.32</v>
          </cell>
          <cell r="H270">
            <v>141.44</v>
          </cell>
        </row>
        <row r="271">
          <cell r="A271" t="str">
            <v>481003</v>
          </cell>
          <cell r="B271" t="str">
            <v>01954</v>
          </cell>
          <cell r="D271" t="str">
            <v>200</v>
          </cell>
          <cell r="E271" t="str">
            <v>2009-01-31</v>
          </cell>
          <cell r="F271" t="str">
            <v>472B</v>
          </cell>
          <cell r="G271">
            <v>131.74</v>
          </cell>
          <cell r="H271">
            <v>22.64</v>
          </cell>
        </row>
        <row r="272">
          <cell r="A272" t="str">
            <v>481003</v>
          </cell>
          <cell r="B272" t="str">
            <v>01943</v>
          </cell>
          <cell r="D272" t="str">
            <v>200</v>
          </cell>
          <cell r="E272" t="str">
            <v>2009-01-31</v>
          </cell>
          <cell r="F272" t="str">
            <v>472B</v>
          </cell>
          <cell r="G272">
            <v>-131.79</v>
          </cell>
          <cell r="H272">
            <v>0</v>
          </cell>
        </row>
        <row r="273">
          <cell r="A273" t="str">
            <v>481003</v>
          </cell>
          <cell r="B273" t="str">
            <v>01968</v>
          </cell>
          <cell r="D273" t="str">
            <v>200</v>
          </cell>
          <cell r="E273" t="str">
            <v>2009-01-31</v>
          </cell>
          <cell r="F273" t="str">
            <v>BINGV34326</v>
          </cell>
          <cell r="G273">
            <v>5630.7</v>
          </cell>
          <cell r="H273">
            <v>605.28</v>
          </cell>
        </row>
        <row r="274">
          <cell r="A274" t="str">
            <v>481003</v>
          </cell>
          <cell r="B274" t="str">
            <v>01979</v>
          </cell>
          <cell r="D274" t="str">
            <v>200</v>
          </cell>
          <cell r="E274" t="str">
            <v>2009-01-31</v>
          </cell>
          <cell r="F274" t="str">
            <v>BINGV34326</v>
          </cell>
          <cell r="G274">
            <v>172.69</v>
          </cell>
          <cell r="H274">
            <v>18.559999999999999</v>
          </cell>
        </row>
        <row r="275">
          <cell r="A275" t="str">
            <v>481003</v>
          </cell>
          <cell r="B275" t="str">
            <v>01994</v>
          </cell>
          <cell r="D275" t="str">
            <v>200</v>
          </cell>
          <cell r="E275" t="str">
            <v>2009-01-31</v>
          </cell>
          <cell r="F275" t="str">
            <v>BINGV34326</v>
          </cell>
          <cell r="G275">
            <v>24835.67</v>
          </cell>
          <cell r="H275">
            <v>2669.73</v>
          </cell>
        </row>
        <row r="276">
          <cell r="A276" t="str">
            <v>481003</v>
          </cell>
          <cell r="B276" t="str">
            <v>01995</v>
          </cell>
          <cell r="D276" t="str">
            <v>200</v>
          </cell>
          <cell r="E276" t="str">
            <v>2009-01-31</v>
          </cell>
          <cell r="F276" t="str">
            <v>BINGV34326</v>
          </cell>
          <cell r="G276">
            <v>9409.43</v>
          </cell>
          <cell r="H276">
            <v>1011.48</v>
          </cell>
        </row>
        <row r="277">
          <cell r="A277" t="str">
            <v>481003</v>
          </cell>
          <cell r="B277" t="str">
            <v>01976</v>
          </cell>
          <cell r="D277" t="str">
            <v>200</v>
          </cell>
          <cell r="E277" t="str">
            <v>2009-01-31</v>
          </cell>
          <cell r="F277" t="str">
            <v>BINGV34326</v>
          </cell>
          <cell r="G277">
            <v>19552.27</v>
          </cell>
          <cell r="H277">
            <v>2101.8000000000002</v>
          </cell>
        </row>
        <row r="278">
          <cell r="A278" t="str">
            <v>481003</v>
          </cell>
          <cell r="B278" t="str">
            <v>01980</v>
          </cell>
          <cell r="D278" t="str">
            <v>200</v>
          </cell>
          <cell r="E278" t="str">
            <v>2009-01-31</v>
          </cell>
          <cell r="F278" t="str">
            <v>BINGV34326</v>
          </cell>
          <cell r="G278">
            <v>247.81</v>
          </cell>
          <cell r="H278">
            <v>26.64</v>
          </cell>
        </row>
        <row r="279">
          <cell r="A279" t="str">
            <v>481003</v>
          </cell>
          <cell r="B279" t="str">
            <v>01987</v>
          </cell>
          <cell r="D279" t="str">
            <v>200</v>
          </cell>
          <cell r="E279" t="str">
            <v>2009-01-31</v>
          </cell>
          <cell r="F279" t="str">
            <v>BINGV34326</v>
          </cell>
          <cell r="G279">
            <v>22735.21</v>
          </cell>
          <cell r="H279">
            <v>2443.81</v>
          </cell>
        </row>
        <row r="280">
          <cell r="A280" t="str">
            <v>481003</v>
          </cell>
          <cell r="B280" t="str">
            <v>01978</v>
          </cell>
          <cell r="D280" t="str">
            <v>200</v>
          </cell>
          <cell r="E280" t="str">
            <v>2009-01-31</v>
          </cell>
          <cell r="F280" t="str">
            <v>BINGV34326</v>
          </cell>
          <cell r="G280">
            <v>15818.2</v>
          </cell>
          <cell r="H280">
            <v>1700.4</v>
          </cell>
        </row>
        <row r="281">
          <cell r="A281" t="str">
            <v>481003</v>
          </cell>
          <cell r="B281" t="str">
            <v>01970</v>
          </cell>
          <cell r="D281" t="str">
            <v>200</v>
          </cell>
          <cell r="E281" t="str">
            <v>2009-01-31</v>
          </cell>
          <cell r="F281" t="str">
            <v>BINGV34326</v>
          </cell>
          <cell r="G281">
            <v>3832.12</v>
          </cell>
          <cell r="H281">
            <v>411.94</v>
          </cell>
        </row>
        <row r="282">
          <cell r="A282" t="str">
            <v>481003</v>
          </cell>
          <cell r="B282" t="str">
            <v>01971</v>
          </cell>
          <cell r="D282" t="str">
            <v>200</v>
          </cell>
          <cell r="E282" t="str">
            <v>2009-01-31</v>
          </cell>
          <cell r="F282" t="str">
            <v>BINGV34326</v>
          </cell>
          <cell r="G282">
            <v>13030.75</v>
          </cell>
          <cell r="H282">
            <v>1400.76</v>
          </cell>
        </row>
        <row r="283">
          <cell r="A283" t="str">
            <v>481003</v>
          </cell>
          <cell r="B283" t="str">
            <v>01969</v>
          </cell>
          <cell r="D283" t="str">
            <v>200</v>
          </cell>
          <cell r="E283" t="str">
            <v>2009-01-31</v>
          </cell>
          <cell r="F283" t="str">
            <v>BINGV34326</v>
          </cell>
          <cell r="G283">
            <v>8605.68</v>
          </cell>
          <cell r="H283">
            <v>925.08</v>
          </cell>
        </row>
        <row r="284">
          <cell r="A284" t="str">
            <v>481003</v>
          </cell>
          <cell r="B284" t="str">
            <v>01977</v>
          </cell>
          <cell r="D284" t="str">
            <v>200</v>
          </cell>
          <cell r="E284" t="str">
            <v>2009-01-31</v>
          </cell>
          <cell r="F284" t="str">
            <v>BINGV34326</v>
          </cell>
          <cell r="G284">
            <v>10855.06</v>
          </cell>
          <cell r="H284">
            <v>1166.8800000000001</v>
          </cell>
        </row>
        <row r="285">
          <cell r="A285" t="str">
            <v>481003</v>
          </cell>
          <cell r="B285" t="str">
            <v>01992</v>
          </cell>
          <cell r="D285" t="str">
            <v>200</v>
          </cell>
          <cell r="E285" t="str">
            <v>2009-01-31</v>
          </cell>
          <cell r="F285" t="str">
            <v>BINGV34326</v>
          </cell>
          <cell r="G285">
            <v>24044.639999999999</v>
          </cell>
          <cell r="H285">
            <v>2584.7199999999998</v>
          </cell>
        </row>
        <row r="286">
          <cell r="A286" t="str">
            <v>481003</v>
          </cell>
          <cell r="B286" t="str">
            <v>01973</v>
          </cell>
          <cell r="D286" t="str">
            <v>200</v>
          </cell>
          <cell r="E286" t="str">
            <v>2009-01-31</v>
          </cell>
          <cell r="F286" t="str">
            <v>BINGV34326</v>
          </cell>
          <cell r="G286">
            <v>14973.14</v>
          </cell>
          <cell r="H286">
            <v>1609.56</v>
          </cell>
        </row>
        <row r="287">
          <cell r="A287" t="str">
            <v>481003</v>
          </cell>
          <cell r="B287" t="str">
            <v>01952</v>
          </cell>
          <cell r="D287" t="str">
            <v>200</v>
          </cell>
          <cell r="E287" t="str">
            <v>2009-01-31</v>
          </cell>
          <cell r="F287" t="str">
            <v>BINGV34326</v>
          </cell>
          <cell r="G287">
            <v>29968.16</v>
          </cell>
          <cell r="H287">
            <v>3221.47</v>
          </cell>
        </row>
        <row r="288">
          <cell r="A288" t="str">
            <v>481003</v>
          </cell>
          <cell r="B288" t="str">
            <v>01989</v>
          </cell>
          <cell r="D288" t="str">
            <v>200</v>
          </cell>
          <cell r="E288" t="str">
            <v>2009-01-31</v>
          </cell>
          <cell r="F288" t="str">
            <v>BINGV34326</v>
          </cell>
          <cell r="G288">
            <v>2689.17</v>
          </cell>
          <cell r="H288">
            <v>289.08</v>
          </cell>
        </row>
        <row r="289">
          <cell r="A289" t="str">
            <v>481003</v>
          </cell>
          <cell r="B289" t="str">
            <v>01988</v>
          </cell>
          <cell r="D289" t="str">
            <v>200</v>
          </cell>
          <cell r="E289" t="str">
            <v>2009-01-31</v>
          </cell>
          <cell r="F289" t="str">
            <v>BINGV34326</v>
          </cell>
          <cell r="G289">
            <v>10560.34</v>
          </cell>
          <cell r="H289">
            <v>1135.19</v>
          </cell>
        </row>
        <row r="290">
          <cell r="A290" t="str">
            <v>481003</v>
          </cell>
          <cell r="B290" t="str">
            <v>01986</v>
          </cell>
          <cell r="D290" t="str">
            <v>200</v>
          </cell>
          <cell r="E290" t="str">
            <v>2009-01-31</v>
          </cell>
          <cell r="F290" t="str">
            <v>BINGV34326</v>
          </cell>
          <cell r="G290">
            <v>26088.41</v>
          </cell>
          <cell r="H290">
            <v>2804.41</v>
          </cell>
        </row>
        <row r="291">
          <cell r="A291" t="str">
            <v>481003</v>
          </cell>
          <cell r="B291" t="str">
            <v>01992</v>
          </cell>
          <cell r="D291" t="str">
            <v>200</v>
          </cell>
          <cell r="E291" t="str">
            <v>2009-01-31</v>
          </cell>
          <cell r="F291" t="str">
            <v>GLCOR15</v>
          </cell>
          <cell r="G291">
            <v>27924.03</v>
          </cell>
          <cell r="H291">
            <v>3001.74</v>
          </cell>
        </row>
        <row r="292">
          <cell r="A292" t="str">
            <v>481003</v>
          </cell>
          <cell r="B292" t="str">
            <v>01992</v>
          </cell>
          <cell r="D292" t="str">
            <v>200</v>
          </cell>
          <cell r="E292" t="str">
            <v>2009-01-31</v>
          </cell>
          <cell r="F292" t="str">
            <v>GLCOR15</v>
          </cell>
          <cell r="G292">
            <v>-27924.03</v>
          </cell>
          <cell r="H292">
            <v>3001.74</v>
          </cell>
        </row>
        <row r="293">
          <cell r="A293" t="str">
            <v>481003</v>
          </cell>
          <cell r="B293" t="str">
            <v>01974</v>
          </cell>
          <cell r="D293" t="str">
            <v>200</v>
          </cell>
          <cell r="E293" t="str">
            <v>2009-02-28</v>
          </cell>
          <cell r="F293" t="str">
            <v>470</v>
          </cell>
          <cell r="G293">
            <v>16707.150000000001</v>
          </cell>
          <cell r="H293">
            <v>2859.92</v>
          </cell>
        </row>
        <row r="294">
          <cell r="A294" t="str">
            <v>481003</v>
          </cell>
          <cell r="B294" t="str">
            <v>01953</v>
          </cell>
          <cell r="D294" t="str">
            <v>200</v>
          </cell>
          <cell r="E294" t="str">
            <v>2009-02-28</v>
          </cell>
          <cell r="F294" t="str">
            <v>470</v>
          </cell>
          <cell r="G294">
            <v>14730.75</v>
          </cell>
          <cell r="H294">
            <v>2521.67</v>
          </cell>
        </row>
        <row r="295">
          <cell r="A295" t="str">
            <v>481003</v>
          </cell>
          <cell r="B295" t="str">
            <v>01990</v>
          </cell>
          <cell r="D295" t="str">
            <v>200</v>
          </cell>
          <cell r="E295" t="str">
            <v>2009-02-28</v>
          </cell>
          <cell r="F295" t="str">
            <v>470</v>
          </cell>
          <cell r="G295">
            <v>6680.4</v>
          </cell>
          <cell r="H295">
            <v>1143.55</v>
          </cell>
        </row>
        <row r="296">
          <cell r="A296" t="str">
            <v>481003</v>
          </cell>
          <cell r="B296" t="str">
            <v>01986</v>
          </cell>
          <cell r="D296" t="str">
            <v>200</v>
          </cell>
          <cell r="E296" t="str">
            <v>2009-02-28</v>
          </cell>
          <cell r="F296" t="str">
            <v>470</v>
          </cell>
          <cell r="G296">
            <v>8754.15</v>
          </cell>
          <cell r="H296">
            <v>1498.79</v>
          </cell>
        </row>
        <row r="297">
          <cell r="A297" t="str">
            <v>481003</v>
          </cell>
          <cell r="B297" t="str">
            <v>01988</v>
          </cell>
          <cell r="D297" t="str">
            <v>200</v>
          </cell>
          <cell r="E297" t="str">
            <v>2009-02-28</v>
          </cell>
          <cell r="F297" t="str">
            <v>470</v>
          </cell>
          <cell r="G297">
            <v>4201.18</v>
          </cell>
          <cell r="H297">
            <v>719.2</v>
          </cell>
        </row>
        <row r="298">
          <cell r="A298" t="str">
            <v>481003</v>
          </cell>
          <cell r="B298" t="str">
            <v>01993</v>
          </cell>
          <cell r="D298" t="str">
            <v>200</v>
          </cell>
          <cell r="E298" t="str">
            <v>2009-02-28</v>
          </cell>
          <cell r="F298" t="str">
            <v>470</v>
          </cell>
          <cell r="G298">
            <v>1186.9100000000001</v>
          </cell>
          <cell r="H298">
            <v>209.76</v>
          </cell>
        </row>
        <row r="299">
          <cell r="A299" t="str">
            <v>481003</v>
          </cell>
          <cell r="B299" t="str">
            <v>01943</v>
          </cell>
          <cell r="D299" t="str">
            <v>200</v>
          </cell>
          <cell r="E299" t="str">
            <v>2009-02-28</v>
          </cell>
          <cell r="F299" t="str">
            <v>470</v>
          </cell>
          <cell r="G299">
            <v>676.89</v>
          </cell>
          <cell r="H299">
            <v>115.88</v>
          </cell>
        </row>
        <row r="300">
          <cell r="A300" t="str">
            <v>481003</v>
          </cell>
          <cell r="B300" t="str">
            <v>01943</v>
          </cell>
          <cell r="D300" t="str">
            <v>200</v>
          </cell>
          <cell r="E300" t="str">
            <v>2009-02-28</v>
          </cell>
          <cell r="F300" t="str">
            <v>470</v>
          </cell>
          <cell r="G300">
            <v>-76.53</v>
          </cell>
          <cell r="H300">
            <v>0</v>
          </cell>
        </row>
        <row r="301">
          <cell r="A301" t="str">
            <v>481003</v>
          </cell>
          <cell r="B301" t="str">
            <v>01943</v>
          </cell>
          <cell r="D301" t="str">
            <v>200</v>
          </cell>
          <cell r="E301" t="str">
            <v>2009-02-28</v>
          </cell>
          <cell r="F301" t="str">
            <v>472B</v>
          </cell>
          <cell r="G301">
            <v>1037.72</v>
          </cell>
          <cell r="H301">
            <v>177.66</v>
          </cell>
        </row>
        <row r="302">
          <cell r="A302" t="str">
            <v>481003</v>
          </cell>
          <cell r="B302" t="str">
            <v>01952</v>
          </cell>
          <cell r="D302" t="str">
            <v>200</v>
          </cell>
          <cell r="E302" t="str">
            <v>2009-02-28</v>
          </cell>
          <cell r="F302" t="str">
            <v>472B</v>
          </cell>
          <cell r="G302">
            <v>60.94</v>
          </cell>
          <cell r="H302">
            <v>10.45</v>
          </cell>
        </row>
        <row r="303">
          <cell r="A303" t="str">
            <v>481003</v>
          </cell>
          <cell r="B303" t="str">
            <v>01953</v>
          </cell>
          <cell r="D303" t="str">
            <v>200</v>
          </cell>
          <cell r="E303" t="str">
            <v>2009-02-28</v>
          </cell>
          <cell r="F303" t="str">
            <v>472B</v>
          </cell>
          <cell r="G303">
            <v>649.77</v>
          </cell>
          <cell r="H303">
            <v>111.21</v>
          </cell>
        </row>
        <row r="304">
          <cell r="A304" t="str">
            <v>481003</v>
          </cell>
          <cell r="B304" t="str">
            <v>01954</v>
          </cell>
          <cell r="D304" t="str">
            <v>200</v>
          </cell>
          <cell r="E304" t="str">
            <v>2009-02-28</v>
          </cell>
          <cell r="F304" t="str">
            <v>472B</v>
          </cell>
          <cell r="G304">
            <v>106.81</v>
          </cell>
          <cell r="H304">
            <v>18.25</v>
          </cell>
        </row>
        <row r="305">
          <cell r="A305" t="str">
            <v>481003</v>
          </cell>
          <cell r="B305" t="str">
            <v>01943</v>
          </cell>
          <cell r="D305" t="str">
            <v>200</v>
          </cell>
          <cell r="E305" t="str">
            <v>2009-02-28</v>
          </cell>
          <cell r="F305" t="str">
            <v>472B</v>
          </cell>
          <cell r="G305">
            <v>-117.33</v>
          </cell>
          <cell r="H305">
            <v>0</v>
          </cell>
        </row>
        <row r="306">
          <cell r="A306" t="str">
            <v>481003</v>
          </cell>
          <cell r="B306" t="str">
            <v>01991</v>
          </cell>
          <cell r="D306" t="str">
            <v>200</v>
          </cell>
          <cell r="E306" t="str">
            <v>2009-02-28</v>
          </cell>
          <cell r="F306" t="str">
            <v>472B</v>
          </cell>
          <cell r="G306">
            <v>56.11</v>
          </cell>
          <cell r="H306">
            <v>9.6</v>
          </cell>
        </row>
        <row r="307">
          <cell r="A307" t="str">
            <v>481003</v>
          </cell>
          <cell r="B307" t="str">
            <v>01979</v>
          </cell>
          <cell r="D307" t="str">
            <v>200</v>
          </cell>
          <cell r="E307" t="str">
            <v>2009-02-28</v>
          </cell>
          <cell r="F307" t="str">
            <v>BINGV34696</v>
          </cell>
          <cell r="G307">
            <v>21561.81</v>
          </cell>
          <cell r="H307">
            <v>2508.85</v>
          </cell>
        </row>
        <row r="308">
          <cell r="A308" t="str">
            <v>481003</v>
          </cell>
          <cell r="B308" t="str">
            <v>01968</v>
          </cell>
          <cell r="D308" t="str">
            <v>200</v>
          </cell>
          <cell r="E308" t="str">
            <v>2009-02-28</v>
          </cell>
          <cell r="F308" t="str">
            <v>BINGV34696</v>
          </cell>
          <cell r="G308">
            <v>5086.8500000000004</v>
          </cell>
          <cell r="H308">
            <v>546.84</v>
          </cell>
        </row>
        <row r="309">
          <cell r="A309" t="str">
            <v>481003</v>
          </cell>
          <cell r="B309" t="str">
            <v>01994</v>
          </cell>
          <cell r="D309" t="str">
            <v>200</v>
          </cell>
          <cell r="E309" t="str">
            <v>2009-02-28</v>
          </cell>
          <cell r="F309" t="str">
            <v>BINGV34696</v>
          </cell>
          <cell r="G309">
            <v>24825.93</v>
          </cell>
          <cell r="H309">
            <v>2668.8</v>
          </cell>
        </row>
        <row r="310">
          <cell r="A310" t="str">
            <v>481003</v>
          </cell>
          <cell r="B310" t="str">
            <v>01995</v>
          </cell>
          <cell r="D310" t="str">
            <v>200</v>
          </cell>
          <cell r="E310" t="str">
            <v>2009-02-28</v>
          </cell>
          <cell r="F310" t="str">
            <v>BINGV34696</v>
          </cell>
          <cell r="G310">
            <v>7941.47</v>
          </cell>
          <cell r="H310">
            <v>853.88</v>
          </cell>
        </row>
        <row r="311">
          <cell r="A311" t="str">
            <v>481003</v>
          </cell>
          <cell r="B311" t="str">
            <v>01976</v>
          </cell>
          <cell r="D311" t="str">
            <v>200</v>
          </cell>
          <cell r="E311" t="str">
            <v>2009-02-28</v>
          </cell>
          <cell r="F311" t="str">
            <v>BINGV34696</v>
          </cell>
          <cell r="G311">
            <v>18676.349999999999</v>
          </cell>
          <cell r="H311">
            <v>2007.72</v>
          </cell>
        </row>
        <row r="312">
          <cell r="A312" t="str">
            <v>481003</v>
          </cell>
          <cell r="B312" t="str">
            <v>01987</v>
          </cell>
          <cell r="D312" t="str">
            <v>200</v>
          </cell>
          <cell r="E312" t="str">
            <v>2009-02-28</v>
          </cell>
          <cell r="F312" t="str">
            <v>BINGV34696</v>
          </cell>
          <cell r="G312">
            <v>18795.72</v>
          </cell>
          <cell r="H312">
            <v>2020.33</v>
          </cell>
        </row>
        <row r="313">
          <cell r="A313" t="str">
            <v>481003</v>
          </cell>
          <cell r="B313" t="str">
            <v>01978</v>
          </cell>
          <cell r="D313" t="str">
            <v>200</v>
          </cell>
          <cell r="E313" t="str">
            <v>2009-02-28</v>
          </cell>
          <cell r="F313" t="str">
            <v>BINGV34696</v>
          </cell>
          <cell r="G313">
            <v>13657</v>
          </cell>
          <cell r="H313">
            <v>1468.08</v>
          </cell>
        </row>
        <row r="314">
          <cell r="A314" t="str">
            <v>481003</v>
          </cell>
          <cell r="B314" t="str">
            <v>01970</v>
          </cell>
          <cell r="D314" t="str">
            <v>200</v>
          </cell>
          <cell r="E314" t="str">
            <v>2009-02-28</v>
          </cell>
          <cell r="F314" t="str">
            <v>BINGV34696</v>
          </cell>
          <cell r="G314">
            <v>3919.06</v>
          </cell>
          <cell r="H314">
            <v>421.28</v>
          </cell>
        </row>
        <row r="315">
          <cell r="A315" t="str">
            <v>481003</v>
          </cell>
          <cell r="B315" t="str">
            <v>01971</v>
          </cell>
          <cell r="D315" t="str">
            <v>200</v>
          </cell>
          <cell r="E315" t="str">
            <v>2009-02-28</v>
          </cell>
          <cell r="F315" t="str">
            <v>BINGV34696</v>
          </cell>
          <cell r="G315">
            <v>13837.29</v>
          </cell>
          <cell r="H315">
            <v>1487.52</v>
          </cell>
        </row>
        <row r="316">
          <cell r="A316" t="str">
            <v>481003</v>
          </cell>
          <cell r="B316" t="str">
            <v>01969</v>
          </cell>
          <cell r="D316" t="str">
            <v>200</v>
          </cell>
          <cell r="E316" t="str">
            <v>2009-02-28</v>
          </cell>
          <cell r="F316" t="str">
            <v>BINGV34696</v>
          </cell>
          <cell r="G316">
            <v>7306.36</v>
          </cell>
          <cell r="H316">
            <v>785.44</v>
          </cell>
        </row>
        <row r="317">
          <cell r="A317" t="str">
            <v>481003</v>
          </cell>
          <cell r="B317" t="str">
            <v>01977</v>
          </cell>
          <cell r="D317" t="str">
            <v>200</v>
          </cell>
          <cell r="E317" t="str">
            <v>2009-02-28</v>
          </cell>
          <cell r="F317" t="str">
            <v>BINGV34696</v>
          </cell>
          <cell r="G317">
            <v>11838.06</v>
          </cell>
          <cell r="H317">
            <v>1272.5999999999999</v>
          </cell>
        </row>
        <row r="318">
          <cell r="A318" t="str">
            <v>481003</v>
          </cell>
          <cell r="B318" t="str">
            <v>01992</v>
          </cell>
          <cell r="D318" t="str">
            <v>200</v>
          </cell>
          <cell r="E318" t="str">
            <v>2009-02-28</v>
          </cell>
          <cell r="F318" t="str">
            <v>BINGV34696</v>
          </cell>
          <cell r="G318">
            <v>23210.91</v>
          </cell>
          <cell r="H318">
            <v>2495.19</v>
          </cell>
        </row>
        <row r="319">
          <cell r="A319" t="str">
            <v>481003</v>
          </cell>
          <cell r="B319" t="str">
            <v>01973</v>
          </cell>
          <cell r="D319" t="str">
            <v>200</v>
          </cell>
          <cell r="E319" t="str">
            <v>2009-02-28</v>
          </cell>
          <cell r="F319" t="str">
            <v>BINGV34696</v>
          </cell>
          <cell r="G319">
            <v>13572.7</v>
          </cell>
          <cell r="H319">
            <v>1459.06</v>
          </cell>
        </row>
        <row r="320">
          <cell r="A320" t="str">
            <v>481003</v>
          </cell>
          <cell r="B320" t="str">
            <v>01989</v>
          </cell>
          <cell r="D320" t="str">
            <v>200</v>
          </cell>
          <cell r="E320" t="str">
            <v>2009-02-28</v>
          </cell>
          <cell r="F320" t="str">
            <v>BINGV34696</v>
          </cell>
          <cell r="G320">
            <v>2385.54</v>
          </cell>
          <cell r="H320">
            <v>256.44</v>
          </cell>
        </row>
        <row r="321">
          <cell r="A321" t="str">
            <v>481003</v>
          </cell>
          <cell r="B321" t="str">
            <v>01952</v>
          </cell>
          <cell r="D321" t="str">
            <v>200</v>
          </cell>
          <cell r="E321" t="str">
            <v>2009-02-28</v>
          </cell>
          <cell r="F321" t="str">
            <v>BINGV34696</v>
          </cell>
          <cell r="G321">
            <v>28540.39</v>
          </cell>
          <cell r="H321">
            <v>3068.11</v>
          </cell>
        </row>
        <row r="322">
          <cell r="A322" t="str">
            <v>481003</v>
          </cell>
          <cell r="B322" t="str">
            <v>01988</v>
          </cell>
          <cell r="D322" t="str">
            <v>200</v>
          </cell>
          <cell r="E322" t="str">
            <v>2009-02-28</v>
          </cell>
          <cell r="F322" t="str">
            <v>BINGV34696</v>
          </cell>
          <cell r="G322">
            <v>6172.98</v>
          </cell>
          <cell r="H322">
            <v>663.57</v>
          </cell>
        </row>
        <row r="323">
          <cell r="A323" t="str">
            <v>481003</v>
          </cell>
          <cell r="B323" t="str">
            <v>01943</v>
          </cell>
          <cell r="D323" t="str">
            <v>200</v>
          </cell>
          <cell r="E323" t="str">
            <v>2009-03-31</v>
          </cell>
          <cell r="F323" t="str">
            <v>470</v>
          </cell>
          <cell r="G323">
            <v>-76.98</v>
          </cell>
          <cell r="H323">
            <v>0</v>
          </cell>
        </row>
        <row r="324">
          <cell r="A324" t="str">
            <v>481003</v>
          </cell>
          <cell r="B324" t="str">
            <v>01990</v>
          </cell>
          <cell r="D324" t="str">
            <v>200</v>
          </cell>
          <cell r="E324" t="str">
            <v>2009-03-31</v>
          </cell>
          <cell r="F324" t="str">
            <v>470</v>
          </cell>
          <cell r="G324">
            <v>3925.57</v>
          </cell>
          <cell r="H324">
            <v>1037.73</v>
          </cell>
        </row>
        <row r="325">
          <cell r="A325" t="str">
            <v>481003</v>
          </cell>
          <cell r="B325" t="str">
            <v>01953</v>
          </cell>
          <cell r="D325" t="str">
            <v>200</v>
          </cell>
          <cell r="E325" t="str">
            <v>2009-03-31</v>
          </cell>
          <cell r="F325" t="str">
            <v>470</v>
          </cell>
          <cell r="G325">
            <v>8987.8799999999992</v>
          </cell>
          <cell r="H325">
            <v>2411.9699999999998</v>
          </cell>
        </row>
        <row r="326">
          <cell r="A326" t="str">
            <v>481003</v>
          </cell>
          <cell r="B326" t="str">
            <v>01986</v>
          </cell>
          <cell r="D326" t="str">
            <v>200</v>
          </cell>
          <cell r="E326" t="str">
            <v>2009-03-31</v>
          </cell>
          <cell r="F326" t="str">
            <v>470</v>
          </cell>
          <cell r="G326">
            <v>5093.6899999999996</v>
          </cell>
          <cell r="H326">
            <v>1357.17</v>
          </cell>
        </row>
        <row r="327">
          <cell r="A327" t="str">
            <v>481003</v>
          </cell>
          <cell r="B327" t="str">
            <v>01974</v>
          </cell>
          <cell r="D327" t="str">
            <v>200</v>
          </cell>
          <cell r="E327" t="str">
            <v>2009-03-31</v>
          </cell>
          <cell r="F327" t="str">
            <v>470</v>
          </cell>
          <cell r="G327">
            <v>9874.7000000000007</v>
          </cell>
          <cell r="H327">
            <v>2634.82</v>
          </cell>
        </row>
        <row r="328">
          <cell r="A328" t="str">
            <v>481003</v>
          </cell>
          <cell r="B328" t="str">
            <v>01988</v>
          </cell>
          <cell r="D328" t="str">
            <v>200</v>
          </cell>
          <cell r="E328" t="str">
            <v>2009-03-31</v>
          </cell>
          <cell r="F328" t="str">
            <v>470</v>
          </cell>
          <cell r="G328">
            <v>2314.27</v>
          </cell>
          <cell r="H328">
            <v>619.44000000000005</v>
          </cell>
        </row>
        <row r="329">
          <cell r="A329" t="str">
            <v>481003</v>
          </cell>
          <cell r="B329" t="str">
            <v>01993</v>
          </cell>
          <cell r="D329" t="str">
            <v>200</v>
          </cell>
          <cell r="E329" t="str">
            <v>2009-03-31</v>
          </cell>
          <cell r="F329" t="str">
            <v>470</v>
          </cell>
          <cell r="G329">
            <v>953.78</v>
          </cell>
          <cell r="H329">
            <v>203.45</v>
          </cell>
        </row>
        <row r="330">
          <cell r="A330" t="str">
            <v>481003</v>
          </cell>
          <cell r="B330" t="str">
            <v>01943</v>
          </cell>
          <cell r="D330" t="str">
            <v>200</v>
          </cell>
          <cell r="E330" t="str">
            <v>2009-03-31</v>
          </cell>
          <cell r="F330" t="str">
            <v>470</v>
          </cell>
          <cell r="G330">
            <v>563.44000000000005</v>
          </cell>
          <cell r="H330">
            <v>116.57</v>
          </cell>
        </row>
        <row r="331">
          <cell r="A331" t="str">
            <v>481003</v>
          </cell>
          <cell r="B331" t="str">
            <v>01952</v>
          </cell>
          <cell r="D331" t="str">
            <v>200</v>
          </cell>
          <cell r="E331" t="str">
            <v>2009-03-31</v>
          </cell>
          <cell r="F331" t="str">
            <v>472B</v>
          </cell>
          <cell r="G331">
            <v>36.93</v>
          </cell>
          <cell r="H331">
            <v>10.4</v>
          </cell>
        </row>
        <row r="332">
          <cell r="A332" t="str">
            <v>481003</v>
          </cell>
          <cell r="B332" t="str">
            <v>01943</v>
          </cell>
          <cell r="D332" t="str">
            <v>200</v>
          </cell>
          <cell r="E332" t="str">
            <v>2009-03-31</v>
          </cell>
          <cell r="F332" t="str">
            <v>472B</v>
          </cell>
          <cell r="G332">
            <v>-146.66</v>
          </cell>
          <cell r="H332">
            <v>0</v>
          </cell>
        </row>
        <row r="333">
          <cell r="A333" t="str">
            <v>481003</v>
          </cell>
          <cell r="B333" t="str">
            <v>01953</v>
          </cell>
          <cell r="D333" t="str">
            <v>200</v>
          </cell>
          <cell r="E333" t="str">
            <v>2009-03-31</v>
          </cell>
          <cell r="F333" t="str">
            <v>472B</v>
          </cell>
          <cell r="G333">
            <v>500.03</v>
          </cell>
          <cell r="H333">
            <v>140.84</v>
          </cell>
        </row>
        <row r="334">
          <cell r="A334" t="str">
            <v>481003</v>
          </cell>
          <cell r="B334" t="str">
            <v>01991</v>
          </cell>
          <cell r="D334" t="str">
            <v>200</v>
          </cell>
          <cell r="E334" t="str">
            <v>2009-03-31</v>
          </cell>
          <cell r="F334" t="str">
            <v>472B</v>
          </cell>
          <cell r="G334">
            <v>29.01</v>
          </cell>
          <cell r="H334">
            <v>8.18</v>
          </cell>
        </row>
        <row r="335">
          <cell r="A335" t="str">
            <v>481003</v>
          </cell>
          <cell r="B335" t="str">
            <v>01954</v>
          </cell>
          <cell r="D335" t="str">
            <v>200</v>
          </cell>
          <cell r="E335" t="str">
            <v>2009-03-31</v>
          </cell>
          <cell r="F335" t="str">
            <v>472B</v>
          </cell>
          <cell r="G335">
            <v>93.92</v>
          </cell>
          <cell r="H335">
            <v>26.45</v>
          </cell>
        </row>
        <row r="336">
          <cell r="A336" t="str">
            <v>481003</v>
          </cell>
          <cell r="B336" t="str">
            <v>01943</v>
          </cell>
          <cell r="D336" t="str">
            <v>200</v>
          </cell>
          <cell r="E336" t="str">
            <v>2009-03-31</v>
          </cell>
          <cell r="F336" t="str">
            <v>472B</v>
          </cell>
          <cell r="G336">
            <v>1047.3900000000001</v>
          </cell>
          <cell r="H336">
            <v>222.06</v>
          </cell>
        </row>
        <row r="337">
          <cell r="A337" t="str">
            <v>481003</v>
          </cell>
          <cell r="B337" t="str">
            <v>01988</v>
          </cell>
          <cell r="D337" t="str">
            <v>200</v>
          </cell>
          <cell r="E337" t="str">
            <v>2009-03-31</v>
          </cell>
          <cell r="F337" t="str">
            <v>BINGV35198</v>
          </cell>
          <cell r="G337">
            <v>5612.69</v>
          </cell>
          <cell r="H337">
            <v>603.32000000000005</v>
          </cell>
        </row>
        <row r="338">
          <cell r="A338" t="str">
            <v>481003</v>
          </cell>
          <cell r="B338" t="str">
            <v>01986</v>
          </cell>
          <cell r="D338" t="str">
            <v>200</v>
          </cell>
          <cell r="E338" t="str">
            <v>2009-03-31</v>
          </cell>
          <cell r="F338" t="str">
            <v>BINGV35198</v>
          </cell>
          <cell r="G338">
            <v>15445.14</v>
          </cell>
          <cell r="H338">
            <v>1797.14</v>
          </cell>
        </row>
        <row r="339">
          <cell r="A339" t="str">
            <v>481003</v>
          </cell>
          <cell r="B339" t="str">
            <v>01968</v>
          </cell>
          <cell r="D339" t="str">
            <v>200</v>
          </cell>
          <cell r="E339" t="str">
            <v>2009-03-31</v>
          </cell>
          <cell r="F339" t="str">
            <v>BINGV35198</v>
          </cell>
          <cell r="G339">
            <v>5328.32</v>
          </cell>
          <cell r="H339">
            <v>572.75</v>
          </cell>
        </row>
        <row r="340">
          <cell r="A340" t="str">
            <v>481003</v>
          </cell>
          <cell r="B340" t="str">
            <v>01979</v>
          </cell>
          <cell r="D340" t="str">
            <v>200</v>
          </cell>
          <cell r="E340" t="str">
            <v>2009-03-31</v>
          </cell>
          <cell r="F340" t="str">
            <v>BINGV35198</v>
          </cell>
          <cell r="G340">
            <v>259.04000000000002</v>
          </cell>
          <cell r="H340">
            <v>30.1</v>
          </cell>
        </row>
        <row r="341">
          <cell r="A341" t="str">
            <v>481003</v>
          </cell>
          <cell r="B341" t="str">
            <v>01994</v>
          </cell>
          <cell r="D341" t="str">
            <v>200</v>
          </cell>
          <cell r="E341" t="str">
            <v>2009-03-31</v>
          </cell>
          <cell r="F341" t="str">
            <v>BINGV35198</v>
          </cell>
          <cell r="G341">
            <v>24025.1</v>
          </cell>
          <cell r="H341">
            <v>2582.5100000000002</v>
          </cell>
        </row>
        <row r="342">
          <cell r="A342" t="str">
            <v>481003</v>
          </cell>
          <cell r="B342" t="str">
            <v>01995</v>
          </cell>
          <cell r="D342" t="str">
            <v>200</v>
          </cell>
          <cell r="E342" t="str">
            <v>2009-03-31</v>
          </cell>
          <cell r="F342" t="str">
            <v>BINGV35198</v>
          </cell>
          <cell r="G342">
            <v>8664.07</v>
          </cell>
          <cell r="H342">
            <v>931.32</v>
          </cell>
        </row>
        <row r="343">
          <cell r="A343" t="str">
            <v>481003</v>
          </cell>
          <cell r="B343" t="str">
            <v>01987</v>
          </cell>
          <cell r="D343" t="str">
            <v>200</v>
          </cell>
          <cell r="E343" t="str">
            <v>2009-03-31</v>
          </cell>
          <cell r="F343" t="str">
            <v>BINGV35198</v>
          </cell>
          <cell r="G343">
            <v>19368.3</v>
          </cell>
          <cell r="H343">
            <v>2081.94</v>
          </cell>
        </row>
        <row r="344">
          <cell r="A344" t="str">
            <v>481003</v>
          </cell>
          <cell r="B344" t="str">
            <v>01978</v>
          </cell>
          <cell r="D344" t="str">
            <v>200</v>
          </cell>
          <cell r="E344" t="str">
            <v>2009-03-31</v>
          </cell>
          <cell r="F344" t="str">
            <v>BINGV35198</v>
          </cell>
          <cell r="G344">
            <v>12914.65</v>
          </cell>
          <cell r="H344">
            <v>1388.28</v>
          </cell>
        </row>
        <row r="345">
          <cell r="A345" t="str">
            <v>481003</v>
          </cell>
          <cell r="B345" t="str">
            <v>01970</v>
          </cell>
          <cell r="D345" t="str">
            <v>200</v>
          </cell>
          <cell r="E345" t="str">
            <v>2009-03-31</v>
          </cell>
          <cell r="F345" t="str">
            <v>BINGV35198</v>
          </cell>
          <cell r="G345">
            <v>3200.83</v>
          </cell>
          <cell r="H345">
            <v>344.08</v>
          </cell>
        </row>
        <row r="346">
          <cell r="A346" t="str">
            <v>481003</v>
          </cell>
          <cell r="B346" t="str">
            <v>01971</v>
          </cell>
          <cell r="D346" t="str">
            <v>200</v>
          </cell>
          <cell r="E346" t="str">
            <v>2009-03-31</v>
          </cell>
          <cell r="F346" t="str">
            <v>BINGV35198</v>
          </cell>
          <cell r="G346">
            <v>10148.84</v>
          </cell>
          <cell r="H346">
            <v>1090.92</v>
          </cell>
        </row>
        <row r="347">
          <cell r="A347" t="str">
            <v>481003</v>
          </cell>
          <cell r="B347" t="str">
            <v>01969</v>
          </cell>
          <cell r="D347" t="str">
            <v>200</v>
          </cell>
          <cell r="E347" t="str">
            <v>2009-03-31</v>
          </cell>
          <cell r="F347" t="str">
            <v>BINGV35198</v>
          </cell>
          <cell r="G347">
            <v>7599.07</v>
          </cell>
          <cell r="H347">
            <v>816.84</v>
          </cell>
        </row>
        <row r="348">
          <cell r="A348" t="str">
            <v>481003</v>
          </cell>
          <cell r="B348" t="str">
            <v>01977</v>
          </cell>
          <cell r="D348" t="str">
            <v>200</v>
          </cell>
          <cell r="E348" t="str">
            <v>2009-03-31</v>
          </cell>
          <cell r="F348" t="str">
            <v>BINGV35198</v>
          </cell>
          <cell r="G348">
            <v>11475.06</v>
          </cell>
          <cell r="H348">
            <v>1233.48</v>
          </cell>
        </row>
        <row r="349">
          <cell r="A349" t="str">
            <v>481003</v>
          </cell>
          <cell r="B349" t="str">
            <v>01992</v>
          </cell>
          <cell r="D349" t="str">
            <v>200</v>
          </cell>
          <cell r="E349" t="str">
            <v>2009-03-31</v>
          </cell>
          <cell r="F349" t="str">
            <v>BINGV35198</v>
          </cell>
          <cell r="G349">
            <v>25104.83</v>
          </cell>
          <cell r="H349">
            <v>2698.57</v>
          </cell>
        </row>
        <row r="350">
          <cell r="A350" t="str">
            <v>481003</v>
          </cell>
          <cell r="B350" t="str">
            <v>01973</v>
          </cell>
          <cell r="D350" t="str">
            <v>200</v>
          </cell>
          <cell r="E350" t="str">
            <v>2009-03-31</v>
          </cell>
          <cell r="F350" t="str">
            <v>BINGV35198</v>
          </cell>
          <cell r="G350">
            <v>13603.96</v>
          </cell>
          <cell r="H350">
            <v>1462.32</v>
          </cell>
        </row>
        <row r="351">
          <cell r="A351" t="str">
            <v>481003</v>
          </cell>
          <cell r="B351" t="str">
            <v>01952</v>
          </cell>
          <cell r="D351" t="str">
            <v>200</v>
          </cell>
          <cell r="E351" t="str">
            <v>2009-03-31</v>
          </cell>
          <cell r="F351" t="str">
            <v>BINGV35198</v>
          </cell>
          <cell r="G351">
            <v>27749.58</v>
          </cell>
          <cell r="H351">
            <v>2982.86</v>
          </cell>
        </row>
        <row r="352">
          <cell r="A352" t="str">
            <v>481003</v>
          </cell>
          <cell r="B352" t="str">
            <v>01989</v>
          </cell>
          <cell r="D352" t="str">
            <v>200</v>
          </cell>
          <cell r="E352" t="str">
            <v>2009-03-31</v>
          </cell>
          <cell r="F352" t="str">
            <v>BINGV35198</v>
          </cell>
          <cell r="G352">
            <v>2552</v>
          </cell>
          <cell r="H352">
            <v>274.32</v>
          </cell>
        </row>
        <row r="353">
          <cell r="A353" t="str">
            <v>481003</v>
          </cell>
          <cell r="B353" t="str">
            <v>01979</v>
          </cell>
          <cell r="D353" t="str">
            <v>200</v>
          </cell>
          <cell r="E353" t="str">
            <v>2009-03-31</v>
          </cell>
          <cell r="F353" t="str">
            <v>GLCOR15</v>
          </cell>
          <cell r="G353">
            <v>-21455.22</v>
          </cell>
          <cell r="H353">
            <v>-2496.4499999999998</v>
          </cell>
        </row>
        <row r="354">
          <cell r="A354" t="str">
            <v>481003</v>
          </cell>
          <cell r="B354" t="str">
            <v>01986</v>
          </cell>
          <cell r="D354" t="str">
            <v>200</v>
          </cell>
          <cell r="E354" t="str">
            <v>2009-03-31</v>
          </cell>
          <cell r="F354" t="str">
            <v>GLCOR15</v>
          </cell>
          <cell r="G354">
            <v>21455.22</v>
          </cell>
          <cell r="H354">
            <v>2496.4499999999998</v>
          </cell>
        </row>
        <row r="355">
          <cell r="A355" t="str">
            <v>481003</v>
          </cell>
          <cell r="B355" t="str">
            <v>01953</v>
          </cell>
          <cell r="D355" t="str">
            <v>200</v>
          </cell>
          <cell r="E355" t="str">
            <v>2009-03-31</v>
          </cell>
          <cell r="F355" t="str">
            <v>GLCOR17</v>
          </cell>
          <cell r="G355">
            <v>-1500.79</v>
          </cell>
          <cell r="H355">
            <v>0</v>
          </cell>
        </row>
        <row r="356">
          <cell r="A356" t="str">
            <v>481003</v>
          </cell>
          <cell r="B356" t="str">
            <v>01990</v>
          </cell>
          <cell r="D356" t="str">
            <v>200</v>
          </cell>
          <cell r="E356" t="str">
            <v>2009-03-31</v>
          </cell>
          <cell r="F356" t="str">
            <v>GLCOR17</v>
          </cell>
          <cell r="G356">
            <v>-834.27</v>
          </cell>
          <cell r="H356">
            <v>0</v>
          </cell>
        </row>
        <row r="357">
          <cell r="A357" t="str">
            <v>481003</v>
          </cell>
          <cell r="B357" t="str">
            <v>01988</v>
          </cell>
          <cell r="D357" t="str">
            <v>200</v>
          </cell>
          <cell r="E357" t="str">
            <v>2009-03-31</v>
          </cell>
          <cell r="F357" t="str">
            <v>GLCOR17</v>
          </cell>
          <cell r="G357">
            <v>-447.3</v>
          </cell>
          <cell r="H357">
            <v>0</v>
          </cell>
        </row>
        <row r="358">
          <cell r="A358" t="str">
            <v>481003</v>
          </cell>
          <cell r="B358" t="str">
            <v>01974</v>
          </cell>
          <cell r="D358" t="str">
            <v>200</v>
          </cell>
          <cell r="E358" t="str">
            <v>2009-03-31</v>
          </cell>
          <cell r="F358" t="str">
            <v>GLCOR17</v>
          </cell>
          <cell r="G358">
            <v>-1907.46</v>
          </cell>
          <cell r="H358">
            <v>0</v>
          </cell>
        </row>
        <row r="359">
          <cell r="A359" t="str">
            <v>481003</v>
          </cell>
          <cell r="B359" t="str">
            <v>01986</v>
          </cell>
          <cell r="D359" t="str">
            <v>200</v>
          </cell>
          <cell r="E359" t="str">
            <v>2009-03-31</v>
          </cell>
          <cell r="F359" t="str">
            <v>GLCOR17</v>
          </cell>
          <cell r="G359">
            <v>-1002.29</v>
          </cell>
          <cell r="H359">
            <v>0</v>
          </cell>
        </row>
        <row r="360">
          <cell r="A360" t="str">
            <v>481003</v>
          </cell>
          <cell r="B360" t="str">
            <v>01974</v>
          </cell>
          <cell r="D360" t="str">
            <v>200</v>
          </cell>
          <cell r="E360" t="str">
            <v>2009-03-31</v>
          </cell>
          <cell r="F360" t="str">
            <v>GLCOR17</v>
          </cell>
          <cell r="G360">
            <v>-2025.77</v>
          </cell>
          <cell r="H360">
            <v>0</v>
          </cell>
        </row>
        <row r="361">
          <cell r="A361" t="str">
            <v>481003</v>
          </cell>
          <cell r="B361" t="str">
            <v>01988</v>
          </cell>
          <cell r="D361" t="str">
            <v>200</v>
          </cell>
          <cell r="E361" t="str">
            <v>2009-03-31</v>
          </cell>
          <cell r="F361" t="str">
            <v>GLCOR17</v>
          </cell>
          <cell r="G361">
            <v>-509.44</v>
          </cell>
          <cell r="H361">
            <v>0</v>
          </cell>
        </row>
        <row r="362">
          <cell r="A362" t="str">
            <v>481003</v>
          </cell>
          <cell r="B362" t="str">
            <v>01986</v>
          </cell>
          <cell r="D362" t="str">
            <v>200</v>
          </cell>
          <cell r="E362" t="str">
            <v>2009-03-31</v>
          </cell>
          <cell r="F362" t="str">
            <v>GLCOR17</v>
          </cell>
          <cell r="G362">
            <v>-1061.6400000000001</v>
          </cell>
          <cell r="H362">
            <v>0</v>
          </cell>
        </row>
        <row r="363">
          <cell r="A363" t="str">
            <v>481003</v>
          </cell>
          <cell r="B363" t="str">
            <v>01990</v>
          </cell>
          <cell r="D363" t="str">
            <v>200</v>
          </cell>
          <cell r="E363" t="str">
            <v>2009-03-31</v>
          </cell>
          <cell r="F363" t="str">
            <v>GLCOR17</v>
          </cell>
          <cell r="G363">
            <v>-810.01</v>
          </cell>
          <cell r="H363">
            <v>0</v>
          </cell>
        </row>
        <row r="364">
          <cell r="A364" t="str">
            <v>481003</v>
          </cell>
          <cell r="B364" t="str">
            <v>01953</v>
          </cell>
          <cell r="D364" t="str">
            <v>200</v>
          </cell>
          <cell r="E364" t="str">
            <v>2009-03-31</v>
          </cell>
          <cell r="F364" t="str">
            <v>GLCOR17</v>
          </cell>
          <cell r="G364">
            <v>-1786.18</v>
          </cell>
          <cell r="H364">
            <v>0</v>
          </cell>
        </row>
        <row r="365">
          <cell r="A365" t="str">
            <v>481003</v>
          </cell>
          <cell r="B365" t="str">
            <v>01953</v>
          </cell>
          <cell r="D365" t="str">
            <v>200</v>
          </cell>
          <cell r="E365" t="str">
            <v>2009-03-31</v>
          </cell>
          <cell r="F365" t="str">
            <v>GLCOR17A</v>
          </cell>
          <cell r="G365">
            <v>-100.19</v>
          </cell>
          <cell r="H365">
            <v>0</v>
          </cell>
        </row>
        <row r="366">
          <cell r="A366" t="str">
            <v>481003</v>
          </cell>
          <cell r="B366" t="str">
            <v>01952</v>
          </cell>
          <cell r="D366" t="str">
            <v>200</v>
          </cell>
          <cell r="E366" t="str">
            <v>2009-03-31</v>
          </cell>
          <cell r="F366" t="str">
            <v>GLCOR17A</v>
          </cell>
          <cell r="G366">
            <v>-6.94</v>
          </cell>
          <cell r="H366">
            <v>0</v>
          </cell>
        </row>
        <row r="367">
          <cell r="A367" t="str">
            <v>481003</v>
          </cell>
          <cell r="B367" t="str">
            <v>01954</v>
          </cell>
          <cell r="D367" t="str">
            <v>200</v>
          </cell>
          <cell r="E367" t="str">
            <v>2009-03-31</v>
          </cell>
          <cell r="F367" t="str">
            <v>GLCOR17A</v>
          </cell>
          <cell r="G367">
            <v>-16.04</v>
          </cell>
          <cell r="H367">
            <v>0</v>
          </cell>
        </row>
        <row r="368">
          <cell r="A368" t="str">
            <v>481003</v>
          </cell>
          <cell r="B368" t="str">
            <v>01953</v>
          </cell>
          <cell r="D368" t="str">
            <v>200</v>
          </cell>
          <cell r="E368" t="str">
            <v>2009-03-31</v>
          </cell>
          <cell r="F368" t="str">
            <v>GLCOR17A</v>
          </cell>
          <cell r="G368">
            <v>-78.78</v>
          </cell>
          <cell r="H368">
            <v>0</v>
          </cell>
        </row>
        <row r="369">
          <cell r="A369" t="str">
            <v>481003</v>
          </cell>
          <cell r="B369" t="str">
            <v>01954</v>
          </cell>
          <cell r="D369" t="str">
            <v>200</v>
          </cell>
          <cell r="E369" t="str">
            <v>2009-03-31</v>
          </cell>
          <cell r="F369" t="str">
            <v>GLCOR17A</v>
          </cell>
          <cell r="G369">
            <v>-12.93</v>
          </cell>
          <cell r="H369">
            <v>0</v>
          </cell>
        </row>
        <row r="370">
          <cell r="A370" t="str">
            <v>481003</v>
          </cell>
          <cell r="B370" t="str">
            <v>01952</v>
          </cell>
          <cell r="D370" t="str">
            <v>200</v>
          </cell>
          <cell r="E370" t="str">
            <v>2009-03-31</v>
          </cell>
          <cell r="F370" t="str">
            <v>GLCOR17A</v>
          </cell>
          <cell r="G370">
            <v>-7.4</v>
          </cell>
          <cell r="H370">
            <v>0</v>
          </cell>
        </row>
        <row r="371">
          <cell r="A371" t="str">
            <v>481003</v>
          </cell>
          <cell r="B371" t="str">
            <v>01991</v>
          </cell>
          <cell r="D371" t="str">
            <v>200</v>
          </cell>
          <cell r="E371" t="str">
            <v>2009-03-31</v>
          </cell>
          <cell r="F371" t="str">
            <v>GLCOR17A</v>
          </cell>
          <cell r="G371">
            <v>-6.8</v>
          </cell>
          <cell r="H371">
            <v>0</v>
          </cell>
        </row>
        <row r="372">
          <cell r="A372" t="str">
            <v>481003</v>
          </cell>
          <cell r="B372" t="str">
            <v>01943</v>
          </cell>
          <cell r="D372" t="str">
            <v>200</v>
          </cell>
          <cell r="E372" t="str">
            <v>2009-04-30</v>
          </cell>
          <cell r="F372" t="str">
            <v>470</v>
          </cell>
          <cell r="G372">
            <v>-90.98</v>
          </cell>
          <cell r="H372">
            <v>0</v>
          </cell>
        </row>
        <row r="373">
          <cell r="A373" t="str">
            <v>481003</v>
          </cell>
          <cell r="B373" t="str">
            <v>01953</v>
          </cell>
          <cell r="D373" t="str">
            <v>200</v>
          </cell>
          <cell r="E373" t="str">
            <v>2009-04-30</v>
          </cell>
          <cell r="F373" t="str">
            <v>470</v>
          </cell>
          <cell r="G373">
            <v>13676.28</v>
          </cell>
          <cell r="H373">
            <v>2553.86</v>
          </cell>
        </row>
        <row r="374">
          <cell r="A374" t="str">
            <v>481003</v>
          </cell>
          <cell r="B374" t="str">
            <v>01990</v>
          </cell>
          <cell r="D374" t="str">
            <v>200</v>
          </cell>
          <cell r="E374" t="str">
            <v>2009-04-30</v>
          </cell>
          <cell r="F374" t="str">
            <v>470</v>
          </cell>
          <cell r="G374">
            <v>5920.9</v>
          </cell>
          <cell r="H374">
            <v>1120.72</v>
          </cell>
        </row>
        <row r="375">
          <cell r="A375" t="str">
            <v>481003</v>
          </cell>
          <cell r="B375" t="str">
            <v>01986</v>
          </cell>
          <cell r="D375" t="str">
            <v>200</v>
          </cell>
          <cell r="E375" t="str">
            <v>2009-04-30</v>
          </cell>
          <cell r="F375" t="str">
            <v>470</v>
          </cell>
          <cell r="G375">
            <v>6090.65</v>
          </cell>
          <cell r="H375">
            <v>1166.81</v>
          </cell>
        </row>
        <row r="376">
          <cell r="A376" t="str">
            <v>481003</v>
          </cell>
          <cell r="B376" t="str">
            <v>01974</v>
          </cell>
          <cell r="D376" t="str">
            <v>200</v>
          </cell>
          <cell r="E376" t="str">
            <v>2009-04-30</v>
          </cell>
          <cell r="F376" t="str">
            <v>470</v>
          </cell>
          <cell r="G376">
            <v>15783.42</v>
          </cell>
          <cell r="H376">
            <v>2936.46</v>
          </cell>
        </row>
        <row r="377">
          <cell r="A377" t="str">
            <v>481003</v>
          </cell>
          <cell r="B377" t="str">
            <v>01988</v>
          </cell>
          <cell r="D377" t="str">
            <v>200</v>
          </cell>
          <cell r="E377" t="str">
            <v>2009-04-30</v>
          </cell>
          <cell r="F377" t="str">
            <v>470</v>
          </cell>
          <cell r="G377">
            <v>3804.69</v>
          </cell>
          <cell r="H377">
            <v>712.33</v>
          </cell>
        </row>
        <row r="378">
          <cell r="A378" t="str">
            <v>481003</v>
          </cell>
          <cell r="B378" t="str">
            <v>01993</v>
          </cell>
          <cell r="D378" t="str">
            <v>200</v>
          </cell>
          <cell r="E378" t="str">
            <v>2009-04-30</v>
          </cell>
          <cell r="F378" t="str">
            <v>470</v>
          </cell>
          <cell r="G378">
            <v>1011.01</v>
          </cell>
          <cell r="H378">
            <v>222.21</v>
          </cell>
        </row>
        <row r="379">
          <cell r="A379" t="str">
            <v>481003</v>
          </cell>
          <cell r="B379" t="str">
            <v>01943</v>
          </cell>
          <cell r="D379" t="str">
            <v>200</v>
          </cell>
          <cell r="E379" t="str">
            <v>2009-04-30</v>
          </cell>
          <cell r="F379" t="str">
            <v>470</v>
          </cell>
          <cell r="G379">
            <v>649.72</v>
          </cell>
          <cell r="H379">
            <v>137.75</v>
          </cell>
        </row>
        <row r="380">
          <cell r="A380" t="str">
            <v>481003</v>
          </cell>
          <cell r="B380" t="str">
            <v>01943</v>
          </cell>
          <cell r="D380" t="str">
            <v>200</v>
          </cell>
          <cell r="E380" t="str">
            <v>2009-04-30</v>
          </cell>
          <cell r="F380" t="str">
            <v>472B</v>
          </cell>
          <cell r="G380">
            <v>1014.88</v>
          </cell>
          <cell r="H380">
            <v>215.19</v>
          </cell>
        </row>
        <row r="381">
          <cell r="A381" t="str">
            <v>481003</v>
          </cell>
          <cell r="B381" t="str">
            <v>01952</v>
          </cell>
          <cell r="D381" t="str">
            <v>200</v>
          </cell>
          <cell r="E381" t="str">
            <v>2009-04-30</v>
          </cell>
          <cell r="F381" t="str">
            <v>472B</v>
          </cell>
          <cell r="G381">
            <v>36.24</v>
          </cell>
          <cell r="H381">
            <v>10.199999999999999</v>
          </cell>
        </row>
        <row r="382">
          <cell r="A382" t="str">
            <v>481003</v>
          </cell>
          <cell r="B382" t="str">
            <v>01953</v>
          </cell>
          <cell r="D382" t="str">
            <v>200</v>
          </cell>
          <cell r="E382" t="str">
            <v>2009-04-30</v>
          </cell>
          <cell r="F382" t="str">
            <v>472B</v>
          </cell>
          <cell r="G382">
            <v>466.98</v>
          </cell>
          <cell r="H382">
            <v>131.53</v>
          </cell>
        </row>
        <row r="383">
          <cell r="A383" t="str">
            <v>481003</v>
          </cell>
          <cell r="B383" t="str">
            <v>01954</v>
          </cell>
          <cell r="D383" t="str">
            <v>200</v>
          </cell>
          <cell r="E383" t="str">
            <v>2009-04-30</v>
          </cell>
          <cell r="F383" t="str">
            <v>472B</v>
          </cell>
          <cell r="G383">
            <v>56.82</v>
          </cell>
          <cell r="H383">
            <v>16.010000000000002</v>
          </cell>
        </row>
        <row r="384">
          <cell r="A384" t="str">
            <v>481003</v>
          </cell>
          <cell r="B384" t="str">
            <v>01943</v>
          </cell>
          <cell r="D384" t="str">
            <v>200</v>
          </cell>
          <cell r="E384" t="str">
            <v>2009-04-30</v>
          </cell>
          <cell r="F384" t="str">
            <v>472B</v>
          </cell>
          <cell r="G384">
            <v>-142.12</v>
          </cell>
          <cell r="H384">
            <v>0</v>
          </cell>
        </row>
        <row r="385">
          <cell r="A385" t="str">
            <v>481003</v>
          </cell>
          <cell r="B385" t="str">
            <v>01991</v>
          </cell>
          <cell r="D385" t="str">
            <v>200</v>
          </cell>
          <cell r="E385" t="str">
            <v>2009-04-30</v>
          </cell>
          <cell r="F385" t="str">
            <v>472B</v>
          </cell>
          <cell r="G385">
            <v>18.03</v>
          </cell>
          <cell r="H385">
            <v>5.07</v>
          </cell>
        </row>
        <row r="386">
          <cell r="A386" t="str">
            <v>481003</v>
          </cell>
          <cell r="B386" t="str">
            <v>01968</v>
          </cell>
          <cell r="D386" t="str">
            <v>200</v>
          </cell>
          <cell r="E386" t="str">
            <v>2009-04-30</v>
          </cell>
          <cell r="F386" t="str">
            <v>BINGV35668</v>
          </cell>
          <cell r="G386">
            <v>4875.71</v>
          </cell>
          <cell r="H386">
            <v>631.79999999999995</v>
          </cell>
        </row>
        <row r="387">
          <cell r="A387" t="str">
            <v>481003</v>
          </cell>
          <cell r="B387" t="str">
            <v>01979</v>
          </cell>
          <cell r="D387" t="str">
            <v>200</v>
          </cell>
          <cell r="E387" t="str">
            <v>2009-04-30</v>
          </cell>
          <cell r="F387" t="str">
            <v>BINGV35668</v>
          </cell>
          <cell r="G387">
            <v>259.24</v>
          </cell>
          <cell r="H387">
            <v>30.16</v>
          </cell>
        </row>
        <row r="388">
          <cell r="A388" t="str">
            <v>481003</v>
          </cell>
          <cell r="B388" t="str">
            <v>01994</v>
          </cell>
          <cell r="D388" t="str">
            <v>200</v>
          </cell>
          <cell r="E388" t="str">
            <v>2009-04-30</v>
          </cell>
          <cell r="F388" t="str">
            <v>BINGV35668</v>
          </cell>
          <cell r="G388">
            <v>24434.74</v>
          </cell>
          <cell r="H388">
            <v>3166.29</v>
          </cell>
        </row>
        <row r="389">
          <cell r="A389" t="str">
            <v>481003</v>
          </cell>
          <cell r="B389" t="str">
            <v>01995</v>
          </cell>
          <cell r="D389" t="str">
            <v>200</v>
          </cell>
          <cell r="E389" t="str">
            <v>2009-04-30</v>
          </cell>
          <cell r="F389" t="str">
            <v>BINGV35668</v>
          </cell>
          <cell r="G389">
            <v>8762.3700000000008</v>
          </cell>
          <cell r="H389">
            <v>1135.44</v>
          </cell>
        </row>
        <row r="390">
          <cell r="A390" t="str">
            <v>481003</v>
          </cell>
          <cell r="B390" t="str">
            <v>01976</v>
          </cell>
          <cell r="D390" t="str">
            <v>200</v>
          </cell>
          <cell r="E390" t="str">
            <v>2009-04-30</v>
          </cell>
          <cell r="F390" t="str">
            <v>BINGV35668</v>
          </cell>
          <cell r="G390">
            <v>28112.25</v>
          </cell>
          <cell r="H390">
            <v>3322.2</v>
          </cell>
        </row>
        <row r="391">
          <cell r="A391" t="str">
            <v>481003</v>
          </cell>
          <cell r="B391" t="str">
            <v>01987</v>
          </cell>
          <cell r="D391" t="str">
            <v>200</v>
          </cell>
          <cell r="E391" t="str">
            <v>2009-04-30</v>
          </cell>
          <cell r="F391" t="str">
            <v>BINGV35668</v>
          </cell>
          <cell r="G391">
            <v>17211.07</v>
          </cell>
          <cell r="H391">
            <v>2230.34</v>
          </cell>
        </row>
        <row r="392">
          <cell r="A392" t="str">
            <v>481003</v>
          </cell>
          <cell r="B392" t="str">
            <v>01978</v>
          </cell>
          <cell r="D392" t="str">
            <v>200</v>
          </cell>
          <cell r="E392" t="str">
            <v>2009-04-30</v>
          </cell>
          <cell r="F392" t="str">
            <v>BINGV35668</v>
          </cell>
          <cell r="G392">
            <v>13181.54</v>
          </cell>
          <cell r="H392">
            <v>1708.08</v>
          </cell>
        </row>
        <row r="393">
          <cell r="A393" t="str">
            <v>481003</v>
          </cell>
          <cell r="B393" t="str">
            <v>01970</v>
          </cell>
          <cell r="D393" t="str">
            <v>200</v>
          </cell>
          <cell r="E393" t="str">
            <v>2009-04-30</v>
          </cell>
          <cell r="F393" t="str">
            <v>BINGV35668</v>
          </cell>
          <cell r="G393">
            <v>3349.76</v>
          </cell>
          <cell r="H393">
            <v>434.07</v>
          </cell>
        </row>
        <row r="394">
          <cell r="A394" t="str">
            <v>481003</v>
          </cell>
          <cell r="B394" t="str">
            <v>01971</v>
          </cell>
          <cell r="D394" t="str">
            <v>200</v>
          </cell>
          <cell r="E394" t="str">
            <v>2009-04-30</v>
          </cell>
          <cell r="F394" t="str">
            <v>BINGV35668</v>
          </cell>
          <cell r="G394">
            <v>10384.84</v>
          </cell>
          <cell r="H394">
            <v>1345.68</v>
          </cell>
        </row>
        <row r="395">
          <cell r="A395" t="str">
            <v>481003</v>
          </cell>
          <cell r="B395" t="str">
            <v>01969</v>
          </cell>
          <cell r="D395" t="str">
            <v>200</v>
          </cell>
          <cell r="E395" t="str">
            <v>2009-04-30</v>
          </cell>
          <cell r="F395" t="str">
            <v>BINGV35668</v>
          </cell>
          <cell r="G395">
            <v>6738</v>
          </cell>
          <cell r="H395">
            <v>873.12</v>
          </cell>
        </row>
        <row r="396">
          <cell r="A396" t="str">
            <v>481003</v>
          </cell>
          <cell r="B396" t="str">
            <v>01977</v>
          </cell>
          <cell r="D396" t="str">
            <v>200</v>
          </cell>
          <cell r="E396" t="str">
            <v>2009-04-30</v>
          </cell>
          <cell r="F396" t="str">
            <v>BINGV35668</v>
          </cell>
          <cell r="G396">
            <v>9560.64</v>
          </cell>
          <cell r="H396">
            <v>1238.8800000000001</v>
          </cell>
        </row>
        <row r="397">
          <cell r="A397" t="str">
            <v>481003</v>
          </cell>
          <cell r="B397" t="str">
            <v>01992</v>
          </cell>
          <cell r="D397" t="str">
            <v>200</v>
          </cell>
          <cell r="E397" t="str">
            <v>2009-04-30</v>
          </cell>
          <cell r="F397" t="str">
            <v>BINGV35668</v>
          </cell>
          <cell r="G397">
            <v>24795.23</v>
          </cell>
          <cell r="H397">
            <v>3047.72</v>
          </cell>
        </row>
        <row r="398">
          <cell r="A398" t="str">
            <v>481003</v>
          </cell>
          <cell r="B398" t="str">
            <v>01973</v>
          </cell>
          <cell r="D398" t="str">
            <v>200</v>
          </cell>
          <cell r="E398" t="str">
            <v>2009-04-30</v>
          </cell>
          <cell r="F398" t="str">
            <v>BINGV35668</v>
          </cell>
          <cell r="G398">
            <v>10132.94</v>
          </cell>
          <cell r="H398">
            <v>1313.04</v>
          </cell>
        </row>
        <row r="399">
          <cell r="A399" t="str">
            <v>481003</v>
          </cell>
          <cell r="B399" t="str">
            <v>01952</v>
          </cell>
          <cell r="D399" t="str">
            <v>200</v>
          </cell>
          <cell r="E399" t="str">
            <v>2009-04-30</v>
          </cell>
          <cell r="F399" t="str">
            <v>BINGV35668</v>
          </cell>
          <cell r="G399">
            <v>27231.41</v>
          </cell>
          <cell r="H399">
            <v>3528.68</v>
          </cell>
        </row>
        <row r="400">
          <cell r="A400" t="str">
            <v>481003</v>
          </cell>
          <cell r="B400" t="str">
            <v>01989</v>
          </cell>
          <cell r="D400" t="str">
            <v>200</v>
          </cell>
          <cell r="E400" t="str">
            <v>2009-04-30</v>
          </cell>
          <cell r="F400" t="str">
            <v>BINGV35668</v>
          </cell>
          <cell r="G400">
            <v>2468.88</v>
          </cell>
          <cell r="H400">
            <v>319.92</v>
          </cell>
        </row>
        <row r="401">
          <cell r="A401" t="str">
            <v>481003</v>
          </cell>
          <cell r="B401" t="str">
            <v>01988</v>
          </cell>
          <cell r="D401" t="str">
            <v>200</v>
          </cell>
          <cell r="E401" t="str">
            <v>2009-04-30</v>
          </cell>
          <cell r="F401" t="str">
            <v>BINGV35668</v>
          </cell>
          <cell r="G401">
            <v>6866.05</v>
          </cell>
          <cell r="H401">
            <v>889.71</v>
          </cell>
        </row>
        <row r="402">
          <cell r="A402" t="str">
            <v>481003</v>
          </cell>
          <cell r="B402" t="str">
            <v>01986</v>
          </cell>
          <cell r="D402" t="str">
            <v>200</v>
          </cell>
          <cell r="E402" t="str">
            <v>2009-04-30</v>
          </cell>
          <cell r="F402" t="str">
            <v>BINGV35668</v>
          </cell>
          <cell r="G402">
            <v>21224.68</v>
          </cell>
          <cell r="H402">
            <v>-2255.08</v>
          </cell>
        </row>
        <row r="403">
          <cell r="A403" t="str">
            <v>481003</v>
          </cell>
          <cell r="B403" t="str">
            <v>01943</v>
          </cell>
          <cell r="D403" t="str">
            <v>200</v>
          </cell>
          <cell r="E403" t="str">
            <v>2009-05-31</v>
          </cell>
          <cell r="F403" t="str">
            <v>470</v>
          </cell>
          <cell r="G403">
            <v>-84.29</v>
          </cell>
          <cell r="H403">
            <v>0</v>
          </cell>
        </row>
        <row r="404">
          <cell r="A404" t="str">
            <v>481003</v>
          </cell>
          <cell r="B404" t="str">
            <v>01953</v>
          </cell>
          <cell r="D404" t="str">
            <v>200</v>
          </cell>
          <cell r="E404" t="str">
            <v>2009-05-31</v>
          </cell>
          <cell r="F404" t="str">
            <v>470</v>
          </cell>
          <cell r="G404">
            <v>13781.72</v>
          </cell>
          <cell r="H404">
            <v>2365.96</v>
          </cell>
        </row>
        <row r="405">
          <cell r="A405" t="str">
            <v>481003</v>
          </cell>
          <cell r="B405" t="str">
            <v>01990</v>
          </cell>
          <cell r="D405" t="str">
            <v>200</v>
          </cell>
          <cell r="E405" t="str">
            <v>2009-05-31</v>
          </cell>
          <cell r="F405" t="str">
            <v>470</v>
          </cell>
          <cell r="G405">
            <v>7488.9</v>
          </cell>
          <cell r="H405">
            <v>1285.6199999999999</v>
          </cell>
        </row>
        <row r="406">
          <cell r="A406" t="str">
            <v>481003</v>
          </cell>
          <cell r="B406" t="str">
            <v>01986</v>
          </cell>
          <cell r="D406" t="str">
            <v>200</v>
          </cell>
          <cell r="E406" t="str">
            <v>2009-05-31</v>
          </cell>
          <cell r="F406" t="str">
            <v>470</v>
          </cell>
          <cell r="G406">
            <v>5715.21</v>
          </cell>
          <cell r="H406">
            <v>981.16</v>
          </cell>
        </row>
        <row r="407">
          <cell r="A407" t="str">
            <v>481003</v>
          </cell>
          <cell r="B407" t="str">
            <v>01988</v>
          </cell>
          <cell r="D407" t="str">
            <v>200</v>
          </cell>
          <cell r="E407" t="str">
            <v>2009-05-31</v>
          </cell>
          <cell r="F407" t="str">
            <v>470</v>
          </cell>
          <cell r="G407">
            <v>3294.02</v>
          </cell>
          <cell r="H407">
            <v>565.55999999999995</v>
          </cell>
        </row>
        <row r="408">
          <cell r="A408" t="str">
            <v>481003</v>
          </cell>
          <cell r="B408" t="str">
            <v>01974</v>
          </cell>
          <cell r="D408" t="str">
            <v>200</v>
          </cell>
          <cell r="E408" t="str">
            <v>2009-05-31</v>
          </cell>
          <cell r="F408" t="str">
            <v>470</v>
          </cell>
          <cell r="G408">
            <v>15228.11</v>
          </cell>
          <cell r="H408">
            <v>2614.2199999999998</v>
          </cell>
        </row>
        <row r="409">
          <cell r="A409" t="str">
            <v>481003</v>
          </cell>
          <cell r="B409" t="str">
            <v>01993</v>
          </cell>
          <cell r="D409" t="str">
            <v>200</v>
          </cell>
          <cell r="E409" t="str">
            <v>2009-05-31</v>
          </cell>
          <cell r="F409" t="str">
            <v>470</v>
          </cell>
          <cell r="G409">
            <v>1188.44</v>
          </cell>
          <cell r="H409">
            <v>261.18</v>
          </cell>
        </row>
        <row r="410">
          <cell r="A410" t="str">
            <v>481003</v>
          </cell>
          <cell r="B410" t="str">
            <v>01943</v>
          </cell>
          <cell r="D410" t="str">
            <v>200</v>
          </cell>
          <cell r="E410" t="str">
            <v>2009-05-31</v>
          </cell>
          <cell r="F410" t="str">
            <v>470</v>
          </cell>
          <cell r="G410">
            <v>601.91</v>
          </cell>
          <cell r="H410">
            <v>127.62</v>
          </cell>
        </row>
        <row r="411">
          <cell r="A411" t="str">
            <v>481003</v>
          </cell>
          <cell r="B411" t="str">
            <v>01991</v>
          </cell>
          <cell r="D411" t="str">
            <v>200</v>
          </cell>
          <cell r="E411" t="str">
            <v>2009-05-31</v>
          </cell>
          <cell r="F411" t="str">
            <v>472B</v>
          </cell>
          <cell r="G411">
            <v>17.059999999999999</v>
          </cell>
          <cell r="H411">
            <v>4.8</v>
          </cell>
        </row>
        <row r="412">
          <cell r="A412" t="str">
            <v>481003</v>
          </cell>
          <cell r="B412" t="str">
            <v>01953</v>
          </cell>
          <cell r="D412" t="str">
            <v>200</v>
          </cell>
          <cell r="E412" t="str">
            <v>2009-05-31</v>
          </cell>
          <cell r="F412" t="str">
            <v>472B</v>
          </cell>
          <cell r="G412">
            <v>500.09</v>
          </cell>
          <cell r="H412">
            <v>140.97</v>
          </cell>
        </row>
        <row r="413">
          <cell r="A413" t="str">
            <v>481003</v>
          </cell>
          <cell r="B413" t="str">
            <v>01943</v>
          </cell>
          <cell r="D413" t="str">
            <v>200</v>
          </cell>
          <cell r="E413" t="str">
            <v>2009-05-31</v>
          </cell>
          <cell r="F413" t="str">
            <v>472B</v>
          </cell>
          <cell r="G413">
            <v>988.47</v>
          </cell>
          <cell r="H413">
            <v>209.55</v>
          </cell>
        </row>
        <row r="414">
          <cell r="A414" t="str">
            <v>481003</v>
          </cell>
          <cell r="B414" t="str">
            <v>01952</v>
          </cell>
          <cell r="D414" t="str">
            <v>200</v>
          </cell>
          <cell r="E414" t="str">
            <v>2009-05-31</v>
          </cell>
          <cell r="F414" t="str">
            <v>472B</v>
          </cell>
          <cell r="G414">
            <v>32.42</v>
          </cell>
          <cell r="H414">
            <v>9.11</v>
          </cell>
        </row>
        <row r="415">
          <cell r="A415" t="str">
            <v>481003</v>
          </cell>
          <cell r="B415" t="str">
            <v>01954</v>
          </cell>
          <cell r="D415" t="str">
            <v>200</v>
          </cell>
          <cell r="E415" t="str">
            <v>2009-05-31</v>
          </cell>
          <cell r="F415" t="str">
            <v>472B</v>
          </cell>
          <cell r="G415">
            <v>87.07</v>
          </cell>
          <cell r="H415">
            <v>24.52</v>
          </cell>
        </row>
        <row r="416">
          <cell r="A416" t="str">
            <v>481003</v>
          </cell>
          <cell r="B416" t="str">
            <v>01943</v>
          </cell>
          <cell r="D416" t="str">
            <v>200</v>
          </cell>
          <cell r="E416" t="str">
            <v>2009-05-31</v>
          </cell>
          <cell r="F416" t="str">
            <v>472B</v>
          </cell>
          <cell r="G416">
            <v>-138.4</v>
          </cell>
          <cell r="H416">
            <v>0</v>
          </cell>
        </row>
        <row r="417">
          <cell r="A417" t="str">
            <v>481003</v>
          </cell>
          <cell r="B417" t="str">
            <v>01968</v>
          </cell>
          <cell r="D417" t="str">
            <v>200</v>
          </cell>
          <cell r="E417" t="str">
            <v>2009-05-31</v>
          </cell>
          <cell r="F417" t="str">
            <v>BINGV35964</v>
          </cell>
          <cell r="G417">
            <v>5874.44</v>
          </cell>
          <cell r="H417">
            <v>588.16999999999996</v>
          </cell>
        </row>
        <row r="418">
          <cell r="A418" t="str">
            <v>481003</v>
          </cell>
          <cell r="B418" t="str">
            <v>01979</v>
          </cell>
          <cell r="D418" t="str">
            <v>200</v>
          </cell>
          <cell r="E418" t="str">
            <v>2009-05-31</v>
          </cell>
          <cell r="F418" t="str">
            <v>BINGV35964</v>
          </cell>
          <cell r="G418">
            <v>246.65</v>
          </cell>
          <cell r="H418">
            <v>26.58</v>
          </cell>
        </row>
        <row r="419">
          <cell r="A419" t="str">
            <v>481003</v>
          </cell>
          <cell r="B419" t="str">
            <v>01994</v>
          </cell>
          <cell r="D419" t="str">
            <v>200</v>
          </cell>
          <cell r="E419" t="str">
            <v>2009-05-31</v>
          </cell>
          <cell r="F419" t="str">
            <v>BINGV35964</v>
          </cell>
          <cell r="G419">
            <v>29314.93</v>
          </cell>
          <cell r="H419">
            <v>2935.11</v>
          </cell>
        </row>
        <row r="420">
          <cell r="A420" t="str">
            <v>481003</v>
          </cell>
          <cell r="B420" t="str">
            <v>01995</v>
          </cell>
          <cell r="D420" t="str">
            <v>200</v>
          </cell>
          <cell r="E420" t="str">
            <v>2009-05-31</v>
          </cell>
          <cell r="F420" t="str">
            <v>BINGV35964</v>
          </cell>
          <cell r="G420">
            <v>8918.2000000000007</v>
          </cell>
          <cell r="H420">
            <v>892.92</v>
          </cell>
        </row>
        <row r="421">
          <cell r="A421" t="str">
            <v>481003</v>
          </cell>
          <cell r="B421" t="str">
            <v>01976</v>
          </cell>
          <cell r="D421" t="str">
            <v>200</v>
          </cell>
          <cell r="E421" t="str">
            <v>2009-05-31</v>
          </cell>
          <cell r="F421" t="str">
            <v>BINGV35964</v>
          </cell>
          <cell r="G421">
            <v>19124.830000000002</v>
          </cell>
          <cell r="H421">
            <v>1914.84</v>
          </cell>
        </row>
        <row r="422">
          <cell r="A422" t="str">
            <v>481003</v>
          </cell>
          <cell r="B422" t="str">
            <v>01987</v>
          </cell>
          <cell r="D422" t="str">
            <v>200</v>
          </cell>
          <cell r="E422" t="str">
            <v>2009-05-31</v>
          </cell>
          <cell r="F422" t="str">
            <v>BINGV35964</v>
          </cell>
          <cell r="G422">
            <v>23675.1</v>
          </cell>
          <cell r="H422">
            <v>2370.4299999999998</v>
          </cell>
        </row>
        <row r="423">
          <cell r="A423" t="str">
            <v>481003</v>
          </cell>
          <cell r="B423" t="str">
            <v>01978</v>
          </cell>
          <cell r="D423" t="str">
            <v>200</v>
          </cell>
          <cell r="E423" t="str">
            <v>2009-05-31</v>
          </cell>
          <cell r="F423" t="str">
            <v>BINGV35964</v>
          </cell>
          <cell r="G423">
            <v>16917.150000000001</v>
          </cell>
          <cell r="H423">
            <v>1693.8</v>
          </cell>
        </row>
        <row r="424">
          <cell r="A424" t="str">
            <v>481003</v>
          </cell>
          <cell r="B424" t="str">
            <v>01970</v>
          </cell>
          <cell r="D424" t="str">
            <v>200</v>
          </cell>
          <cell r="E424" t="str">
            <v>2009-05-31</v>
          </cell>
          <cell r="F424" t="str">
            <v>BINGV35964</v>
          </cell>
          <cell r="G424">
            <v>5181.08</v>
          </cell>
          <cell r="H424">
            <v>518.76</v>
          </cell>
        </row>
        <row r="425">
          <cell r="A425" t="str">
            <v>481003</v>
          </cell>
          <cell r="B425" t="str">
            <v>01971</v>
          </cell>
          <cell r="D425" t="str">
            <v>200</v>
          </cell>
          <cell r="E425" t="str">
            <v>2009-05-31</v>
          </cell>
          <cell r="F425" t="str">
            <v>BINGV35964</v>
          </cell>
          <cell r="G425">
            <v>11165.44</v>
          </cell>
          <cell r="H425">
            <v>1117.92</v>
          </cell>
        </row>
        <row r="426">
          <cell r="A426" t="str">
            <v>481003</v>
          </cell>
          <cell r="B426" t="str">
            <v>01969</v>
          </cell>
          <cell r="D426" t="str">
            <v>200</v>
          </cell>
          <cell r="E426" t="str">
            <v>2009-05-31</v>
          </cell>
          <cell r="F426" t="str">
            <v>BINGV35964</v>
          </cell>
          <cell r="G426">
            <v>7777.21</v>
          </cell>
          <cell r="H426">
            <v>778.68</v>
          </cell>
        </row>
        <row r="427">
          <cell r="A427" t="str">
            <v>481003</v>
          </cell>
          <cell r="B427" t="str">
            <v>01977</v>
          </cell>
          <cell r="D427" t="str">
            <v>200</v>
          </cell>
          <cell r="E427" t="str">
            <v>2009-05-31</v>
          </cell>
          <cell r="F427" t="str">
            <v>BINGV35964</v>
          </cell>
          <cell r="G427">
            <v>12549.73</v>
          </cell>
          <cell r="H427">
            <v>1256.52</v>
          </cell>
        </row>
        <row r="428">
          <cell r="A428" t="str">
            <v>481003</v>
          </cell>
          <cell r="B428" t="str">
            <v>01992</v>
          </cell>
          <cell r="D428" t="str">
            <v>200</v>
          </cell>
          <cell r="E428" t="str">
            <v>2009-05-31</v>
          </cell>
          <cell r="F428" t="str">
            <v>BINGV35964</v>
          </cell>
          <cell r="G428">
            <v>30055.1</v>
          </cell>
          <cell r="H428">
            <v>3009.21</v>
          </cell>
        </row>
        <row r="429">
          <cell r="A429" t="str">
            <v>481003</v>
          </cell>
          <cell r="B429" t="str">
            <v>01952</v>
          </cell>
          <cell r="D429" t="str">
            <v>200</v>
          </cell>
          <cell r="E429" t="str">
            <v>2009-05-31</v>
          </cell>
          <cell r="F429" t="str">
            <v>BINGV35964</v>
          </cell>
          <cell r="G429">
            <v>28571.35</v>
          </cell>
          <cell r="H429">
            <v>2860.66</v>
          </cell>
        </row>
        <row r="430">
          <cell r="A430" t="str">
            <v>481003</v>
          </cell>
          <cell r="B430" t="str">
            <v>01989</v>
          </cell>
          <cell r="D430" t="str">
            <v>200</v>
          </cell>
          <cell r="E430" t="str">
            <v>2009-05-31</v>
          </cell>
          <cell r="F430" t="str">
            <v>BINGV35964</v>
          </cell>
          <cell r="G430">
            <v>3608.41</v>
          </cell>
          <cell r="H430">
            <v>361.32</v>
          </cell>
        </row>
        <row r="431">
          <cell r="A431" t="str">
            <v>481003</v>
          </cell>
          <cell r="B431" t="str">
            <v>01988</v>
          </cell>
          <cell r="D431" t="str">
            <v>200</v>
          </cell>
          <cell r="E431" t="str">
            <v>2009-05-31</v>
          </cell>
          <cell r="F431" t="str">
            <v>BINGV35964</v>
          </cell>
          <cell r="G431">
            <v>8813.59</v>
          </cell>
          <cell r="H431">
            <v>882.45</v>
          </cell>
        </row>
        <row r="432">
          <cell r="A432" t="str">
            <v>481003</v>
          </cell>
          <cell r="B432" t="str">
            <v>01986</v>
          </cell>
          <cell r="D432" t="str">
            <v>200</v>
          </cell>
          <cell r="E432" t="str">
            <v>2009-05-31</v>
          </cell>
          <cell r="F432" t="str">
            <v>BINGV35964</v>
          </cell>
          <cell r="G432">
            <v>18932.07</v>
          </cell>
          <cell r="H432">
            <v>2040.24</v>
          </cell>
        </row>
      </sheetData>
      <sheetData sheetId="6" refreshError="1">
        <row r="3">
          <cell r="J3" t="str">
            <v>Account</v>
          </cell>
          <cell r="K3" t="str">
            <v>Dept</v>
          </cell>
          <cell r="L3" t="str">
            <v>Sum Amount</v>
          </cell>
          <cell r="M3" t="str">
            <v>Trans</v>
          </cell>
          <cell r="N3" t="str">
            <v>Product</v>
          </cell>
          <cell r="O3" t="str">
            <v>Sum Stat Amt</v>
          </cell>
          <cell r="P3" t="str">
            <v>Period</v>
          </cell>
          <cell r="Q3" t="str">
            <v>Date</v>
          </cell>
        </row>
        <row r="4">
          <cell r="M4">
            <v>202</v>
          </cell>
          <cell r="N4">
            <v>407</v>
          </cell>
          <cell r="Q4">
            <v>39629</v>
          </cell>
        </row>
        <row r="89">
          <cell r="J89" t="str">
            <v>Account</v>
          </cell>
          <cell r="K89" t="str">
            <v>Dept</v>
          </cell>
          <cell r="L89" t="str">
            <v>Sum Amount</v>
          </cell>
          <cell r="M89" t="str">
            <v>Trans</v>
          </cell>
          <cell r="N89" t="str">
            <v>Product</v>
          </cell>
          <cell r="O89" t="str">
            <v>Sum Stat Amt</v>
          </cell>
          <cell r="P89" t="str">
            <v>Period</v>
          </cell>
          <cell r="Q89" t="str">
            <v>Date</v>
          </cell>
          <cell r="S89" t="str">
            <v>Account</v>
          </cell>
          <cell r="T89" t="str">
            <v>Dept</v>
          </cell>
          <cell r="U89" t="str">
            <v>Sum Amount</v>
          </cell>
          <cell r="V89" t="str">
            <v>Trans</v>
          </cell>
          <cell r="W89" t="str">
            <v>Product</v>
          </cell>
          <cell r="X89" t="str">
            <v>Sum Stat Amt</v>
          </cell>
          <cell r="Y89" t="str">
            <v>Period</v>
          </cell>
          <cell r="Z89" t="str">
            <v>Date</v>
          </cell>
          <cell r="AB89" t="str">
            <v>Account</v>
          </cell>
          <cell r="AC89" t="str">
            <v>Dept</v>
          </cell>
          <cell r="AD89" t="str">
            <v>Sum Amount</v>
          </cell>
          <cell r="AE89" t="str">
            <v>Trans</v>
          </cell>
          <cell r="AF89" t="str">
            <v>Product</v>
          </cell>
          <cell r="AG89" t="str">
            <v>Sum Stat Amt</v>
          </cell>
          <cell r="AH89" t="str">
            <v>Period</v>
          </cell>
          <cell r="AI89" t="str">
            <v>Date</v>
          </cell>
          <cell r="AK89" t="str">
            <v>Account</v>
          </cell>
          <cell r="AL89" t="str">
            <v>Dept</v>
          </cell>
          <cell r="AM89" t="str">
            <v>Sum Amount</v>
          </cell>
          <cell r="AN89" t="str">
            <v>Trans</v>
          </cell>
          <cell r="AO89" t="str">
            <v>Product</v>
          </cell>
          <cell r="AP89" t="str">
            <v>Sum Stat Amt</v>
          </cell>
          <cell r="AQ89" t="str">
            <v>Period</v>
          </cell>
          <cell r="AR89" t="str">
            <v>Date</v>
          </cell>
          <cell r="AT89" t="str">
            <v>Account</v>
          </cell>
          <cell r="AU89" t="str">
            <v>Dept</v>
          </cell>
          <cell r="AV89" t="str">
            <v>Sum Amount</v>
          </cell>
          <cell r="AW89" t="str">
            <v>Trans</v>
          </cell>
          <cell r="AX89" t="str">
            <v>Product</v>
          </cell>
          <cell r="AY89" t="str">
            <v>Sum Stat Amt</v>
          </cell>
          <cell r="AZ89" t="str">
            <v>Period</v>
          </cell>
          <cell r="BA89" t="str">
            <v>Date</v>
          </cell>
          <cell r="BC89" t="str">
            <v>Account</v>
          </cell>
          <cell r="BD89" t="str">
            <v>Dept</v>
          </cell>
          <cell r="BE89" t="str">
            <v>Sum Amount</v>
          </cell>
          <cell r="BF89" t="str">
            <v>Trans</v>
          </cell>
          <cell r="BG89" t="str">
            <v>Product</v>
          </cell>
          <cell r="BH89" t="str">
            <v>Sum Stat Amt</v>
          </cell>
          <cell r="BI89" t="str">
            <v>Period</v>
          </cell>
          <cell r="BJ89" t="str">
            <v>Date</v>
          </cell>
          <cell r="BL89" t="str">
            <v>Account</v>
          </cell>
          <cell r="BM89" t="str">
            <v>Dept</v>
          </cell>
          <cell r="BN89" t="str">
            <v>Sum Amount</v>
          </cell>
          <cell r="BO89" t="str">
            <v>Trans</v>
          </cell>
          <cell r="BP89" t="str">
            <v>Product</v>
          </cell>
          <cell r="BQ89" t="str">
            <v>Sum Stat Amt</v>
          </cell>
          <cell r="BR89" t="str">
            <v>Period</v>
          </cell>
          <cell r="BS89" t="str">
            <v>Date</v>
          </cell>
          <cell r="BU89" t="str">
            <v>Account</v>
          </cell>
          <cell r="BV89" t="str">
            <v>Dept</v>
          </cell>
          <cell r="BW89" t="str">
            <v>Sum Amount</v>
          </cell>
          <cell r="BX89" t="str">
            <v>Trans</v>
          </cell>
          <cell r="BY89" t="str">
            <v>Product</v>
          </cell>
          <cell r="BZ89" t="str">
            <v>Sum Stat Amt</v>
          </cell>
          <cell r="CA89" t="str">
            <v>Period</v>
          </cell>
          <cell r="CB89" t="str">
            <v>Date</v>
          </cell>
          <cell r="CD89" t="str">
            <v>Account</v>
          </cell>
          <cell r="CE89" t="str">
            <v>Dept</v>
          </cell>
          <cell r="CF89" t="str">
            <v>Sum Amount</v>
          </cell>
          <cell r="CG89" t="str">
            <v>Trans</v>
          </cell>
          <cell r="CH89" t="str">
            <v>Product</v>
          </cell>
          <cell r="CI89" t="str">
            <v>Sum Stat Amt</v>
          </cell>
          <cell r="CJ89" t="str">
            <v>Period</v>
          </cell>
          <cell r="CK89" t="str">
            <v>Date</v>
          </cell>
          <cell r="CM89" t="str">
            <v>Account</v>
          </cell>
          <cell r="CN89" t="str">
            <v>Dept</v>
          </cell>
          <cell r="CO89" t="str">
            <v>Sum Amount</v>
          </cell>
          <cell r="CP89" t="str">
            <v>Trans</v>
          </cell>
          <cell r="CQ89" t="str">
            <v>Product</v>
          </cell>
          <cell r="CR89" t="str">
            <v>Sum Stat Amt</v>
          </cell>
          <cell r="CS89" t="str">
            <v>Period</v>
          </cell>
          <cell r="CT89" t="str">
            <v>Date</v>
          </cell>
          <cell r="CV89" t="str">
            <v>Account</v>
          </cell>
          <cell r="CW89" t="str">
            <v>Dept</v>
          </cell>
          <cell r="CX89" t="str">
            <v>Sum Amount</v>
          </cell>
          <cell r="CY89" t="str">
            <v>Trans</v>
          </cell>
          <cell r="CZ89" t="str">
            <v>Product</v>
          </cell>
          <cell r="DA89" t="str">
            <v>Sum Stat Amt</v>
          </cell>
          <cell r="DB89" t="str">
            <v>Period</v>
          </cell>
          <cell r="DC89" t="str">
            <v>Date</v>
          </cell>
          <cell r="DE89" t="str">
            <v>Account</v>
          </cell>
          <cell r="DF89" t="str">
            <v>Dept</v>
          </cell>
          <cell r="DG89" t="str">
            <v>Sum Amount</v>
          </cell>
          <cell r="DH89" t="str">
            <v>Trans</v>
          </cell>
          <cell r="DI89" t="str">
            <v>Product</v>
          </cell>
          <cell r="DJ89" t="str">
            <v>Sum Stat Amt</v>
          </cell>
          <cell r="DK89" t="str">
            <v>Period</v>
          </cell>
          <cell r="DL89" t="str">
            <v>Date</v>
          </cell>
        </row>
        <row r="90">
          <cell r="M90">
            <v>204</v>
          </cell>
          <cell r="N90">
            <v>406</v>
          </cell>
          <cell r="Q90">
            <v>39629</v>
          </cell>
          <cell r="V90">
            <v>204</v>
          </cell>
          <cell r="W90">
            <v>406</v>
          </cell>
          <cell r="Z90">
            <v>39660</v>
          </cell>
          <cell r="AE90">
            <v>204</v>
          </cell>
          <cell r="AF90">
            <v>406</v>
          </cell>
          <cell r="AI90">
            <v>39691</v>
          </cell>
          <cell r="AN90">
            <v>204</v>
          </cell>
          <cell r="AO90">
            <v>406</v>
          </cell>
          <cell r="AR90">
            <v>39721</v>
          </cell>
          <cell r="AW90">
            <v>204</v>
          </cell>
          <cell r="AX90">
            <v>406</v>
          </cell>
          <cell r="BA90">
            <v>39752</v>
          </cell>
          <cell r="BF90">
            <v>204</v>
          </cell>
          <cell r="BG90">
            <v>406</v>
          </cell>
          <cell r="BJ90">
            <v>39782</v>
          </cell>
          <cell r="BO90">
            <v>204</v>
          </cell>
          <cell r="BP90">
            <v>406</v>
          </cell>
          <cell r="BS90">
            <v>39813</v>
          </cell>
          <cell r="BX90">
            <v>204</v>
          </cell>
          <cell r="BY90">
            <v>406</v>
          </cell>
          <cell r="CB90">
            <v>39844</v>
          </cell>
          <cell r="CG90">
            <v>204</v>
          </cell>
          <cell r="CH90">
            <v>406</v>
          </cell>
          <cell r="CK90">
            <v>39872</v>
          </cell>
          <cell r="CP90">
            <v>204</v>
          </cell>
          <cell r="CQ90">
            <v>406</v>
          </cell>
          <cell r="CT90">
            <v>39903</v>
          </cell>
          <cell r="CY90">
            <v>204</v>
          </cell>
          <cell r="CZ90">
            <v>406</v>
          </cell>
          <cell r="DC90">
            <v>39933</v>
          </cell>
          <cell r="DH90">
            <v>204</v>
          </cell>
          <cell r="DI90">
            <v>406</v>
          </cell>
          <cell r="DL90">
            <v>39964</v>
          </cell>
        </row>
        <row r="98">
          <cell r="J98" t="str">
            <v>Account</v>
          </cell>
          <cell r="K98" t="str">
            <v>Dept</v>
          </cell>
          <cell r="L98" t="str">
            <v>Sum Amount</v>
          </cell>
          <cell r="M98" t="str">
            <v>Trans</v>
          </cell>
          <cell r="N98" t="str">
            <v>Product</v>
          </cell>
          <cell r="O98" t="str">
            <v>Sum Stat Amt</v>
          </cell>
          <cell r="P98" t="str">
            <v>Period</v>
          </cell>
          <cell r="Q98" t="str">
            <v>Date</v>
          </cell>
          <cell r="S98" t="str">
            <v>Account</v>
          </cell>
          <cell r="T98" t="str">
            <v>Dept</v>
          </cell>
          <cell r="U98" t="str">
            <v>Sum Amount</v>
          </cell>
          <cell r="V98" t="str">
            <v>Trans</v>
          </cell>
          <cell r="W98" t="str">
            <v>Product</v>
          </cell>
          <cell r="X98" t="str">
            <v>Sum Stat Amt</v>
          </cell>
          <cell r="Y98" t="str">
            <v>Period</v>
          </cell>
          <cell r="Z98" t="str">
            <v>Date</v>
          </cell>
          <cell r="AB98" t="str">
            <v>Account</v>
          </cell>
          <cell r="AC98" t="str">
            <v>Dept</v>
          </cell>
          <cell r="AD98" t="str">
            <v>Sum Amount</v>
          </cell>
          <cell r="AE98" t="str">
            <v>Trans</v>
          </cell>
          <cell r="AF98" t="str">
            <v>Product</v>
          </cell>
          <cell r="AG98" t="str">
            <v>Sum Stat Amt</v>
          </cell>
          <cell r="AH98" t="str">
            <v>Period</v>
          </cell>
          <cell r="AI98" t="str">
            <v>Date</v>
          </cell>
          <cell r="AK98" t="str">
            <v>Account</v>
          </cell>
          <cell r="AL98" t="str">
            <v>Dept</v>
          </cell>
          <cell r="AM98" t="str">
            <v>Sum Amount</v>
          </cell>
          <cell r="AN98" t="str">
            <v>Trans</v>
          </cell>
          <cell r="AO98" t="str">
            <v>Product</v>
          </cell>
          <cell r="AP98" t="str">
            <v>Sum Stat Amt</v>
          </cell>
          <cell r="AQ98" t="str">
            <v>Period</v>
          </cell>
          <cell r="AR98" t="str">
            <v>Date</v>
          </cell>
          <cell r="AT98" t="str">
            <v>Account</v>
          </cell>
          <cell r="AU98" t="str">
            <v>Dept</v>
          </cell>
          <cell r="AV98" t="str">
            <v>Sum Amount</v>
          </cell>
          <cell r="AW98" t="str">
            <v>Trans</v>
          </cell>
          <cell r="AX98" t="str">
            <v>Product</v>
          </cell>
          <cell r="AY98" t="str">
            <v>Sum Stat Amt</v>
          </cell>
          <cell r="AZ98" t="str">
            <v>Period</v>
          </cell>
          <cell r="BA98" t="str">
            <v>Date</v>
          </cell>
          <cell r="BC98" t="str">
            <v>Account</v>
          </cell>
          <cell r="BD98" t="str">
            <v>Dept</v>
          </cell>
          <cell r="BE98" t="str">
            <v>Sum Amount</v>
          </cell>
          <cell r="BF98" t="str">
            <v>Trans</v>
          </cell>
          <cell r="BG98" t="str">
            <v>Product</v>
          </cell>
          <cell r="BH98" t="str">
            <v>Sum Stat Amt</v>
          </cell>
          <cell r="BI98" t="str">
            <v>Period</v>
          </cell>
          <cell r="BJ98" t="str">
            <v>Date</v>
          </cell>
          <cell r="BL98" t="str">
            <v>Account</v>
          </cell>
          <cell r="BM98" t="str">
            <v>Dept</v>
          </cell>
          <cell r="BN98" t="str">
            <v>Sum Amount</v>
          </cell>
          <cell r="BO98" t="str">
            <v>Trans</v>
          </cell>
          <cell r="BP98" t="str">
            <v>Product</v>
          </cell>
          <cell r="BQ98" t="str">
            <v>Sum Stat Amt</v>
          </cell>
          <cell r="BR98" t="str">
            <v>Period</v>
          </cell>
          <cell r="BS98" t="str">
            <v>Date</v>
          </cell>
          <cell r="BU98" t="str">
            <v>Account</v>
          </cell>
          <cell r="BV98" t="str">
            <v>Dept</v>
          </cell>
          <cell r="BW98" t="str">
            <v>Sum Amount</v>
          </cell>
          <cell r="BX98" t="str">
            <v>Trans</v>
          </cell>
          <cell r="BY98" t="str">
            <v>Product</v>
          </cell>
          <cell r="BZ98" t="str">
            <v>Sum Stat Amt</v>
          </cell>
          <cell r="CA98" t="str">
            <v>Period</v>
          </cell>
          <cell r="CB98" t="str">
            <v>Date</v>
          </cell>
          <cell r="CD98" t="str">
            <v>Account</v>
          </cell>
          <cell r="CE98" t="str">
            <v>Dept</v>
          </cell>
          <cell r="CF98" t="str">
            <v>Sum Amount</v>
          </cell>
          <cell r="CG98" t="str">
            <v>Trans</v>
          </cell>
          <cell r="CH98" t="str">
            <v>Product</v>
          </cell>
          <cell r="CI98" t="str">
            <v>Sum Stat Amt</v>
          </cell>
          <cell r="CJ98" t="str">
            <v>Period</v>
          </cell>
          <cell r="CK98" t="str">
            <v>Date</v>
          </cell>
          <cell r="CM98" t="str">
            <v>Account</v>
          </cell>
          <cell r="CN98" t="str">
            <v>Dept</v>
          </cell>
          <cell r="CO98" t="str">
            <v>Sum Amount</v>
          </cell>
          <cell r="CP98" t="str">
            <v>Trans</v>
          </cell>
          <cell r="CQ98" t="str">
            <v>Product</v>
          </cell>
          <cell r="CR98" t="str">
            <v>Sum Stat Amt</v>
          </cell>
          <cell r="CS98" t="str">
            <v>Period</v>
          </cell>
          <cell r="CT98" t="str">
            <v>Date</v>
          </cell>
          <cell r="CV98" t="str">
            <v>Account</v>
          </cell>
          <cell r="CW98" t="str">
            <v>Dept</v>
          </cell>
          <cell r="CX98" t="str">
            <v>Sum Amount</v>
          </cell>
          <cell r="CY98" t="str">
            <v>Trans</v>
          </cell>
          <cell r="CZ98" t="str">
            <v>Product</v>
          </cell>
          <cell r="DA98" t="str">
            <v>Sum Stat Amt</v>
          </cell>
          <cell r="DB98" t="str">
            <v>Period</v>
          </cell>
          <cell r="DC98" t="str">
            <v>Date</v>
          </cell>
          <cell r="DE98" t="str">
            <v>Account</v>
          </cell>
          <cell r="DF98" t="str">
            <v>Dept</v>
          </cell>
          <cell r="DG98" t="str">
            <v>Sum Amount</v>
          </cell>
          <cell r="DH98" t="str">
            <v>Trans</v>
          </cell>
          <cell r="DI98" t="str">
            <v>Product</v>
          </cell>
          <cell r="DJ98" t="str">
            <v>Sum Stat Amt</v>
          </cell>
          <cell r="DK98" t="str">
            <v>Period</v>
          </cell>
          <cell r="DL98" t="str">
            <v>Date</v>
          </cell>
        </row>
        <row r="99">
          <cell r="M99">
            <v>203</v>
          </cell>
          <cell r="N99">
            <v>416</v>
          </cell>
          <cell r="Q99">
            <v>39629</v>
          </cell>
          <cell r="V99">
            <v>203</v>
          </cell>
          <cell r="W99">
            <v>416</v>
          </cell>
          <cell r="Z99">
            <v>39660</v>
          </cell>
          <cell r="AE99">
            <v>203</v>
          </cell>
          <cell r="AF99">
            <v>416</v>
          </cell>
          <cell r="AI99">
            <v>39691</v>
          </cell>
          <cell r="AN99">
            <v>203</v>
          </cell>
          <cell r="AO99">
            <v>416</v>
          </cell>
          <cell r="AR99">
            <v>39721</v>
          </cell>
          <cell r="AW99">
            <v>203</v>
          </cell>
          <cell r="AX99">
            <v>416</v>
          </cell>
          <cell r="BA99">
            <v>39752</v>
          </cell>
          <cell r="BF99">
            <v>203</v>
          </cell>
          <cell r="BG99">
            <v>416</v>
          </cell>
          <cell r="BJ99">
            <v>39782</v>
          </cell>
          <cell r="BO99">
            <v>203</v>
          </cell>
          <cell r="BP99">
            <v>416</v>
          </cell>
          <cell r="BS99">
            <v>39813</v>
          </cell>
          <cell r="BX99">
            <v>203</v>
          </cell>
          <cell r="BY99">
            <v>416</v>
          </cell>
          <cell r="CB99">
            <v>39844</v>
          </cell>
          <cell r="CG99">
            <v>203</v>
          </cell>
          <cell r="CH99">
            <v>416</v>
          </cell>
          <cell r="CK99">
            <v>39872</v>
          </cell>
          <cell r="CP99">
            <v>203</v>
          </cell>
          <cell r="CQ99">
            <v>416</v>
          </cell>
          <cell r="CT99">
            <v>39903</v>
          </cell>
          <cell r="CY99">
            <v>203</v>
          </cell>
          <cell r="CZ99">
            <v>416</v>
          </cell>
          <cell r="DC99">
            <v>39933</v>
          </cell>
          <cell r="DH99">
            <v>203</v>
          </cell>
          <cell r="DI99">
            <v>416</v>
          </cell>
          <cell r="DL99">
            <v>39964</v>
          </cell>
        </row>
        <row r="104">
          <cell r="J104" t="str">
            <v>Account</v>
          </cell>
          <cell r="K104" t="str">
            <v>Dept</v>
          </cell>
          <cell r="L104" t="str">
            <v>Sum Amount</v>
          </cell>
          <cell r="M104" t="str">
            <v>Trans</v>
          </cell>
          <cell r="N104" t="str">
            <v>Product</v>
          </cell>
          <cell r="O104" t="str">
            <v>Sum Stat Amt</v>
          </cell>
          <cell r="P104" t="str">
            <v>Period</v>
          </cell>
          <cell r="Q104" t="str">
            <v>Date</v>
          </cell>
          <cell r="S104" t="str">
            <v>Account</v>
          </cell>
          <cell r="T104" t="str">
            <v>Dept</v>
          </cell>
          <cell r="U104" t="str">
            <v>Sum Amount</v>
          </cell>
          <cell r="V104" t="str">
            <v>Trans</v>
          </cell>
          <cell r="W104" t="str">
            <v>Product</v>
          </cell>
          <cell r="X104" t="str">
            <v>Sum Stat Amt</v>
          </cell>
          <cell r="Y104" t="str">
            <v>Period</v>
          </cell>
          <cell r="Z104" t="str">
            <v>Date</v>
          </cell>
          <cell r="AB104" t="str">
            <v>Account</v>
          </cell>
          <cell r="AC104" t="str">
            <v>Dept</v>
          </cell>
          <cell r="AD104" t="str">
            <v>Sum Amount</v>
          </cell>
          <cell r="AE104" t="str">
            <v>Trans</v>
          </cell>
          <cell r="AF104" t="str">
            <v>Product</v>
          </cell>
          <cell r="AG104" t="str">
            <v>Sum Stat Amt</v>
          </cell>
          <cell r="AH104" t="str">
            <v>Period</v>
          </cell>
          <cell r="AI104" t="str">
            <v>Date</v>
          </cell>
          <cell r="AK104" t="str">
            <v>Account</v>
          </cell>
          <cell r="AL104" t="str">
            <v>Dept</v>
          </cell>
          <cell r="AM104" t="str">
            <v>Sum Amount</v>
          </cell>
          <cell r="AN104" t="str">
            <v>Trans</v>
          </cell>
          <cell r="AO104" t="str">
            <v>Product</v>
          </cell>
          <cell r="AP104" t="str">
            <v>Sum Stat Amt</v>
          </cell>
          <cell r="AQ104" t="str">
            <v>Period</v>
          </cell>
          <cell r="AR104" t="str">
            <v>Date</v>
          </cell>
          <cell r="AT104" t="str">
            <v>Account</v>
          </cell>
          <cell r="AU104" t="str">
            <v>Dept</v>
          </cell>
          <cell r="AV104" t="str">
            <v>Sum Amount</v>
          </cell>
          <cell r="AW104" t="str">
            <v>Trans</v>
          </cell>
          <cell r="AX104" t="str">
            <v>Product</v>
          </cell>
          <cell r="AY104" t="str">
            <v>Sum Stat Amt</v>
          </cell>
          <cell r="AZ104" t="str">
            <v>Period</v>
          </cell>
          <cell r="BA104" t="str">
            <v>Date</v>
          </cell>
          <cell r="BC104" t="str">
            <v>Account</v>
          </cell>
          <cell r="BD104" t="str">
            <v>Dept</v>
          </cell>
          <cell r="BE104" t="str">
            <v>Sum Amount</v>
          </cell>
          <cell r="BF104" t="str">
            <v>Trans</v>
          </cell>
          <cell r="BG104" t="str">
            <v>Product</v>
          </cell>
          <cell r="BH104" t="str">
            <v>Sum Stat Amt</v>
          </cell>
          <cell r="BI104" t="str">
            <v>Period</v>
          </cell>
          <cell r="BJ104" t="str">
            <v>Date</v>
          </cell>
          <cell r="BL104" t="str">
            <v>Account</v>
          </cell>
          <cell r="BM104" t="str">
            <v>Dept</v>
          </cell>
          <cell r="BN104" t="str">
            <v>Sum Amount</v>
          </cell>
          <cell r="BO104" t="str">
            <v>Trans</v>
          </cell>
          <cell r="BP104" t="str">
            <v>Product</v>
          </cell>
          <cell r="BQ104" t="str">
            <v>Sum Stat Amt</v>
          </cell>
          <cell r="BR104" t="str">
            <v>Period</v>
          </cell>
          <cell r="BS104" t="str">
            <v>Date</v>
          </cell>
          <cell r="BU104" t="str">
            <v>Account</v>
          </cell>
          <cell r="BV104" t="str">
            <v>Dept</v>
          </cell>
          <cell r="BW104" t="str">
            <v>Sum Amount</v>
          </cell>
          <cell r="BX104" t="str">
            <v>Trans</v>
          </cell>
          <cell r="BY104" t="str">
            <v>Product</v>
          </cell>
          <cell r="BZ104" t="str">
            <v>Sum Stat Amt</v>
          </cell>
          <cell r="CA104" t="str">
            <v>Period</v>
          </cell>
          <cell r="CB104" t="str">
            <v>Date</v>
          </cell>
          <cell r="CD104" t="str">
            <v>Account</v>
          </cell>
          <cell r="CE104" t="str">
            <v>Dept</v>
          </cell>
          <cell r="CF104" t="str">
            <v>Sum Amount</v>
          </cell>
          <cell r="CG104" t="str">
            <v>Trans</v>
          </cell>
          <cell r="CH104" t="str">
            <v>Product</v>
          </cell>
          <cell r="CI104" t="str">
            <v>Sum Stat Amt</v>
          </cell>
          <cell r="CJ104" t="str">
            <v>Period</v>
          </cell>
          <cell r="CK104" t="str">
            <v>Date</v>
          </cell>
          <cell r="CM104" t="str">
            <v>Account</v>
          </cell>
          <cell r="CN104" t="str">
            <v>Dept</v>
          </cell>
          <cell r="CO104" t="str">
            <v>Sum Amount</v>
          </cell>
          <cell r="CP104" t="str">
            <v>Trans</v>
          </cell>
          <cell r="CQ104" t="str">
            <v>Product</v>
          </cell>
          <cell r="CR104" t="str">
            <v>Sum Stat Amt</v>
          </cell>
          <cell r="CS104" t="str">
            <v>Period</v>
          </cell>
          <cell r="CT104" t="str">
            <v>Date</v>
          </cell>
          <cell r="CV104" t="str">
            <v>Account</v>
          </cell>
          <cell r="CW104" t="str">
            <v>Dept</v>
          </cell>
          <cell r="CX104" t="str">
            <v>Sum Amount</v>
          </cell>
          <cell r="CY104" t="str">
            <v>Trans</v>
          </cell>
          <cell r="CZ104" t="str">
            <v>Product</v>
          </cell>
          <cell r="DA104" t="str">
            <v>Sum Stat Amt</v>
          </cell>
          <cell r="DB104" t="str">
            <v>Period</v>
          </cell>
          <cell r="DC104" t="str">
            <v>Date</v>
          </cell>
          <cell r="DE104" t="str">
            <v>Account</v>
          </cell>
          <cell r="DF104" t="str">
            <v>Dept</v>
          </cell>
          <cell r="DG104" t="str">
            <v>Sum Amount</v>
          </cell>
          <cell r="DH104" t="str">
            <v>Trans</v>
          </cell>
          <cell r="DI104" t="str">
            <v>Product</v>
          </cell>
          <cell r="DJ104" t="str">
            <v>Sum Stat Amt</v>
          </cell>
          <cell r="DK104" t="str">
            <v>Period</v>
          </cell>
          <cell r="DL104" t="str">
            <v>Date</v>
          </cell>
        </row>
        <row r="105">
          <cell r="M105">
            <v>204</v>
          </cell>
          <cell r="N105">
            <v>415</v>
          </cell>
          <cell r="Q105">
            <v>39629</v>
          </cell>
          <cell r="V105">
            <v>204</v>
          </cell>
          <cell r="W105">
            <v>415</v>
          </cell>
          <cell r="Z105">
            <v>39660</v>
          </cell>
          <cell r="AE105">
            <v>204</v>
          </cell>
          <cell r="AF105">
            <v>415</v>
          </cell>
          <cell r="AI105">
            <v>39691</v>
          </cell>
          <cell r="AN105">
            <v>204</v>
          </cell>
          <cell r="AO105">
            <v>415</v>
          </cell>
          <cell r="AR105">
            <v>39721</v>
          </cell>
          <cell r="AW105">
            <v>204</v>
          </cell>
          <cell r="AX105">
            <v>415</v>
          </cell>
          <cell r="BA105">
            <v>39752</v>
          </cell>
          <cell r="BF105">
            <v>204</v>
          </cell>
          <cell r="BG105">
            <v>415</v>
          </cell>
          <cell r="BJ105">
            <v>39782</v>
          </cell>
          <cell r="BO105">
            <v>204</v>
          </cell>
          <cell r="BP105">
            <v>415</v>
          </cell>
          <cell r="BS105">
            <v>39813</v>
          </cell>
          <cell r="BX105">
            <v>204</v>
          </cell>
          <cell r="BY105">
            <v>415</v>
          </cell>
          <cell r="CB105">
            <v>39844</v>
          </cell>
          <cell r="CG105">
            <v>204</v>
          </cell>
          <cell r="CH105">
            <v>415</v>
          </cell>
          <cell r="CK105">
            <v>39872</v>
          </cell>
          <cell r="CP105">
            <v>204</v>
          </cell>
          <cell r="CQ105">
            <v>415</v>
          </cell>
          <cell r="CT105">
            <v>39903</v>
          </cell>
          <cell r="CY105">
            <v>204</v>
          </cell>
          <cell r="CZ105">
            <v>415</v>
          </cell>
          <cell r="DC105">
            <v>39933</v>
          </cell>
          <cell r="DH105">
            <v>204</v>
          </cell>
          <cell r="DI105">
            <v>415</v>
          </cell>
          <cell r="DL105">
            <v>39964</v>
          </cell>
        </row>
        <row r="135">
          <cell r="J135" t="str">
            <v>Account</v>
          </cell>
          <cell r="K135" t="str">
            <v>Dept</v>
          </cell>
          <cell r="L135" t="str">
            <v>Sum Amount</v>
          </cell>
          <cell r="M135" t="str">
            <v>Trans</v>
          </cell>
          <cell r="N135" t="str">
            <v>Product</v>
          </cell>
          <cell r="O135" t="str">
            <v>Sum Stat Amt</v>
          </cell>
          <cell r="P135" t="str">
            <v>Period</v>
          </cell>
          <cell r="Q135" t="str">
            <v>Date</v>
          </cell>
          <cell r="S135" t="str">
            <v>Account</v>
          </cell>
          <cell r="T135" t="str">
            <v>Dept</v>
          </cell>
          <cell r="U135" t="str">
            <v>Sum Amount</v>
          </cell>
          <cell r="V135" t="str">
            <v>Trans</v>
          </cell>
          <cell r="W135" t="str">
            <v>Product</v>
          </cell>
          <cell r="X135" t="str">
            <v>Sum Stat Amt</v>
          </cell>
          <cell r="Y135" t="str">
            <v>Period</v>
          </cell>
          <cell r="Z135" t="str">
            <v>Date</v>
          </cell>
          <cell r="AB135" t="str">
            <v>Account</v>
          </cell>
          <cell r="AC135" t="str">
            <v>Dept</v>
          </cell>
          <cell r="AD135" t="str">
            <v>Sum Amount</v>
          </cell>
          <cell r="AE135" t="str">
            <v>Trans</v>
          </cell>
          <cell r="AF135" t="str">
            <v>Product</v>
          </cell>
          <cell r="AG135" t="str">
            <v>Sum Stat Amt</v>
          </cell>
          <cell r="AH135" t="str">
            <v>Period</v>
          </cell>
          <cell r="AI135" t="str">
            <v>Date</v>
          </cell>
          <cell r="AK135" t="str">
            <v>Account</v>
          </cell>
          <cell r="AL135" t="str">
            <v>Dept</v>
          </cell>
          <cell r="AM135" t="str">
            <v>Sum Amount</v>
          </cell>
          <cell r="AN135" t="str">
            <v>Trans</v>
          </cell>
          <cell r="AO135" t="str">
            <v>Product</v>
          </cell>
          <cell r="AP135" t="str">
            <v>Sum Stat Amt</v>
          </cell>
          <cell r="AQ135" t="str">
            <v>Period</v>
          </cell>
          <cell r="AR135" t="str">
            <v>Date</v>
          </cell>
          <cell r="AT135" t="str">
            <v>Account</v>
          </cell>
          <cell r="AU135" t="str">
            <v>Dept</v>
          </cell>
          <cell r="AV135" t="str">
            <v>Sum Amount</v>
          </cell>
          <cell r="AW135" t="str">
            <v>Trans</v>
          </cell>
          <cell r="AX135" t="str">
            <v>Product</v>
          </cell>
          <cell r="AY135" t="str">
            <v>Sum Stat Amt</v>
          </cell>
          <cell r="AZ135" t="str">
            <v>Period</v>
          </cell>
          <cell r="BA135" t="str">
            <v>Date</v>
          </cell>
          <cell r="BC135" t="str">
            <v>Account</v>
          </cell>
          <cell r="BD135" t="str">
            <v>Dept</v>
          </cell>
          <cell r="BE135" t="str">
            <v>Sum Amount</v>
          </cell>
          <cell r="BF135" t="str">
            <v>Trans</v>
          </cell>
          <cell r="BG135" t="str">
            <v>Product</v>
          </cell>
          <cell r="BH135" t="str">
            <v>Sum Stat Amt</v>
          </cell>
          <cell r="BI135" t="str">
            <v>Period</v>
          </cell>
          <cell r="BJ135" t="str">
            <v>Date</v>
          </cell>
          <cell r="BL135" t="str">
            <v>Account</v>
          </cell>
          <cell r="BM135" t="str">
            <v>Dept</v>
          </cell>
          <cell r="BN135" t="str">
            <v>Sum Amount</v>
          </cell>
          <cell r="BO135" t="str">
            <v>Trans</v>
          </cell>
          <cell r="BP135" t="str">
            <v>Product</v>
          </cell>
          <cell r="BQ135" t="str">
            <v>Sum Stat Amt</v>
          </cell>
          <cell r="BR135" t="str">
            <v>Period</v>
          </cell>
          <cell r="BS135" t="str">
            <v>Date</v>
          </cell>
          <cell r="BU135" t="str">
            <v>Account</v>
          </cell>
          <cell r="BV135" t="str">
            <v>Dept</v>
          </cell>
          <cell r="BW135" t="str">
            <v>Sum Amount</v>
          </cell>
          <cell r="BX135" t="str">
            <v>Trans</v>
          </cell>
          <cell r="BY135" t="str">
            <v>Product</v>
          </cell>
          <cell r="BZ135" t="str">
            <v>Sum Stat Amt</v>
          </cell>
          <cell r="CA135" t="str">
            <v>Period</v>
          </cell>
          <cell r="CB135" t="str">
            <v>Date</v>
          </cell>
          <cell r="CD135" t="str">
            <v>Account</v>
          </cell>
          <cell r="CE135" t="str">
            <v>Dept</v>
          </cell>
          <cell r="CF135" t="str">
            <v>Sum Amount</v>
          </cell>
          <cell r="CG135" t="str">
            <v>Trans</v>
          </cell>
          <cell r="CH135" t="str">
            <v>Product</v>
          </cell>
          <cell r="CI135" t="str">
            <v>Sum Stat Amt</v>
          </cell>
          <cell r="CJ135" t="str">
            <v>Period</v>
          </cell>
          <cell r="CK135" t="str">
            <v>Date</v>
          </cell>
          <cell r="CM135" t="str">
            <v>Account</v>
          </cell>
          <cell r="CN135" t="str">
            <v>Dept</v>
          </cell>
          <cell r="CO135" t="str">
            <v>Sum Amount</v>
          </cell>
          <cell r="CP135" t="str">
            <v>Trans</v>
          </cell>
          <cell r="CQ135" t="str">
            <v>Product</v>
          </cell>
          <cell r="CR135" t="str">
            <v>Sum Stat Amt</v>
          </cell>
          <cell r="CS135" t="str">
            <v>Period</v>
          </cell>
          <cell r="CT135" t="str">
            <v>Date</v>
          </cell>
          <cell r="CV135" t="str">
            <v>Account</v>
          </cell>
          <cell r="CW135" t="str">
            <v>Dept</v>
          </cell>
          <cell r="CX135" t="str">
            <v>Sum Amount</v>
          </cell>
          <cell r="CY135" t="str">
            <v>Trans</v>
          </cell>
          <cell r="CZ135" t="str">
            <v>Product</v>
          </cell>
          <cell r="DA135" t="str">
            <v>Sum Stat Amt</v>
          </cell>
          <cell r="DB135" t="str">
            <v>Period</v>
          </cell>
          <cell r="DC135" t="str">
            <v>Date</v>
          </cell>
          <cell r="DE135" t="str">
            <v>Account</v>
          </cell>
          <cell r="DF135" t="str">
            <v>Dept</v>
          </cell>
          <cell r="DG135" t="str">
            <v>Sum Amount</v>
          </cell>
          <cell r="DH135" t="str">
            <v>Trans</v>
          </cell>
          <cell r="DI135" t="str">
            <v>Product</v>
          </cell>
          <cell r="DJ135" t="str">
            <v>Sum Stat Amt</v>
          </cell>
          <cell r="DK135" t="str">
            <v>Period</v>
          </cell>
          <cell r="DL135" t="str">
            <v>Date</v>
          </cell>
        </row>
        <row r="136">
          <cell r="M136">
            <v>205</v>
          </cell>
          <cell r="N136">
            <v>455</v>
          </cell>
          <cell r="Q136">
            <v>39629</v>
          </cell>
          <cell r="V136">
            <v>205</v>
          </cell>
          <cell r="W136">
            <v>455</v>
          </cell>
          <cell r="Z136">
            <v>39660</v>
          </cell>
          <cell r="AE136">
            <v>205</v>
          </cell>
          <cell r="AF136">
            <v>455</v>
          </cell>
          <cell r="AI136">
            <v>39691</v>
          </cell>
          <cell r="AN136">
            <v>205</v>
          </cell>
          <cell r="AO136">
            <v>455</v>
          </cell>
          <cell r="AR136">
            <v>39721</v>
          </cell>
          <cell r="AW136">
            <v>205</v>
          </cell>
          <cell r="AX136">
            <v>455</v>
          </cell>
          <cell r="BA136">
            <v>39752</v>
          </cell>
          <cell r="BF136">
            <v>205</v>
          </cell>
          <cell r="BG136">
            <v>455</v>
          </cell>
          <cell r="BJ136">
            <v>39782</v>
          </cell>
          <cell r="BO136">
            <v>205</v>
          </cell>
          <cell r="BP136">
            <v>455</v>
          </cell>
          <cell r="BS136">
            <v>39813</v>
          </cell>
          <cell r="BX136">
            <v>205</v>
          </cell>
          <cell r="BY136">
            <v>455</v>
          </cell>
          <cell r="CB136">
            <v>39844</v>
          </cell>
          <cell r="CG136">
            <v>205</v>
          </cell>
          <cell r="CH136">
            <v>455</v>
          </cell>
          <cell r="CK136">
            <v>39872</v>
          </cell>
          <cell r="CP136">
            <v>205</v>
          </cell>
          <cell r="CQ136">
            <v>455</v>
          </cell>
          <cell r="CT136">
            <v>39903</v>
          </cell>
          <cell r="CY136">
            <v>205</v>
          </cell>
          <cell r="CZ136">
            <v>455</v>
          </cell>
          <cell r="DC136">
            <v>39933</v>
          </cell>
          <cell r="DH136">
            <v>205</v>
          </cell>
          <cell r="DI136">
            <v>455</v>
          </cell>
          <cell r="DL136">
            <v>39964</v>
          </cell>
        </row>
        <row r="163">
          <cell r="J163" t="str">
            <v>Account</v>
          </cell>
          <cell r="K163" t="str">
            <v>Dept</v>
          </cell>
          <cell r="L163" t="str">
            <v>Sum Amount</v>
          </cell>
          <cell r="M163" t="str">
            <v>Trans</v>
          </cell>
          <cell r="N163" t="str">
            <v>Product</v>
          </cell>
          <cell r="O163" t="str">
            <v>Sum Stat Amt</v>
          </cell>
          <cell r="P163" t="str">
            <v>Period</v>
          </cell>
          <cell r="Q163" t="str">
            <v>Date</v>
          </cell>
          <cell r="S163" t="str">
            <v>Account</v>
          </cell>
          <cell r="T163" t="str">
            <v>Dept</v>
          </cell>
          <cell r="U163" t="str">
            <v>Sum Amount</v>
          </cell>
          <cell r="V163" t="str">
            <v>Trans</v>
          </cell>
          <cell r="W163" t="str">
            <v>Product</v>
          </cell>
          <cell r="X163" t="str">
            <v>Sum Stat Amt</v>
          </cell>
          <cell r="Y163" t="str">
            <v>Period</v>
          </cell>
          <cell r="Z163" t="str">
            <v>Date</v>
          </cell>
          <cell r="AB163" t="str">
            <v>Account</v>
          </cell>
          <cell r="AC163" t="str">
            <v>Dept</v>
          </cell>
          <cell r="AD163" t="str">
            <v>Sum Amount</v>
          </cell>
          <cell r="AE163" t="str">
            <v>Trans</v>
          </cell>
          <cell r="AF163" t="str">
            <v>Product</v>
          </cell>
          <cell r="AG163" t="str">
            <v>Sum Stat Amt</v>
          </cell>
          <cell r="AH163" t="str">
            <v>Period</v>
          </cell>
          <cell r="AI163" t="str">
            <v>Date</v>
          </cell>
          <cell r="AK163" t="str">
            <v>Account</v>
          </cell>
          <cell r="AL163" t="str">
            <v>Dept</v>
          </cell>
          <cell r="AM163" t="str">
            <v>Sum Amount</v>
          </cell>
          <cell r="AN163" t="str">
            <v>Trans</v>
          </cell>
          <cell r="AO163" t="str">
            <v>Product</v>
          </cell>
          <cell r="AP163" t="str">
            <v>Sum Stat Amt</v>
          </cell>
          <cell r="AQ163" t="str">
            <v>Period</v>
          </cell>
          <cell r="AR163" t="str">
            <v>Date</v>
          </cell>
          <cell r="AT163" t="str">
            <v>Account</v>
          </cell>
          <cell r="AU163" t="str">
            <v>Dept</v>
          </cell>
          <cell r="AV163" t="str">
            <v>Sum Amount</v>
          </cell>
          <cell r="AW163" t="str">
            <v>Trans</v>
          </cell>
          <cell r="AX163" t="str">
            <v>Product</v>
          </cell>
          <cell r="AY163" t="str">
            <v>Sum Stat Amt</v>
          </cell>
          <cell r="AZ163" t="str">
            <v>Period</v>
          </cell>
          <cell r="BA163" t="str">
            <v>Date</v>
          </cell>
          <cell r="BC163" t="str">
            <v>Account</v>
          </cell>
          <cell r="BD163" t="str">
            <v>Dept</v>
          </cell>
          <cell r="BE163" t="str">
            <v>Sum Amount</v>
          </cell>
          <cell r="BF163" t="str">
            <v>Trans</v>
          </cell>
          <cell r="BG163" t="str">
            <v>Product</v>
          </cell>
          <cell r="BH163" t="str">
            <v>Sum Stat Amt</v>
          </cell>
          <cell r="BI163" t="str">
            <v>Period</v>
          </cell>
          <cell r="BJ163" t="str">
            <v>Date</v>
          </cell>
          <cell r="BL163" t="str">
            <v>Account</v>
          </cell>
          <cell r="BM163" t="str">
            <v>Dept</v>
          </cell>
          <cell r="BN163" t="str">
            <v>Sum Amount</v>
          </cell>
          <cell r="BO163" t="str">
            <v>Trans</v>
          </cell>
          <cell r="BP163" t="str">
            <v>Product</v>
          </cell>
          <cell r="BQ163" t="str">
            <v>Sum Stat Amt</v>
          </cell>
          <cell r="BR163" t="str">
            <v>Period</v>
          </cell>
          <cell r="BS163" t="str">
            <v>Date</v>
          </cell>
          <cell r="BU163" t="str">
            <v>Account</v>
          </cell>
          <cell r="BV163" t="str">
            <v>Dept</v>
          </cell>
          <cell r="BW163" t="str">
            <v>Sum Amount</v>
          </cell>
          <cell r="BX163" t="str">
            <v>Trans</v>
          </cell>
          <cell r="BY163" t="str">
            <v>Product</v>
          </cell>
          <cell r="BZ163" t="str">
            <v>Sum Stat Amt</v>
          </cell>
          <cell r="CA163" t="str">
            <v>Period</v>
          </cell>
          <cell r="CB163" t="str">
            <v>Date</v>
          </cell>
          <cell r="CD163" t="str">
            <v>Account</v>
          </cell>
          <cell r="CE163" t="str">
            <v>Dept</v>
          </cell>
          <cell r="CF163" t="str">
            <v>Sum Amount</v>
          </cell>
          <cell r="CG163" t="str">
            <v>Trans</v>
          </cell>
          <cell r="CH163" t="str">
            <v>Product</v>
          </cell>
          <cell r="CI163" t="str">
            <v>Sum Stat Amt</v>
          </cell>
          <cell r="CJ163" t="str">
            <v>Period</v>
          </cell>
          <cell r="CK163" t="str">
            <v>Date</v>
          </cell>
          <cell r="CM163" t="str">
            <v>Account</v>
          </cell>
          <cell r="CN163" t="str">
            <v>Dept</v>
          </cell>
          <cell r="CO163" t="str">
            <v>Sum Amount</v>
          </cell>
          <cell r="CP163" t="str">
            <v>Trans</v>
          </cell>
          <cell r="CQ163" t="str">
            <v>Product</v>
          </cell>
          <cell r="CR163" t="str">
            <v>Sum Stat Amt</v>
          </cell>
          <cell r="CS163" t="str">
            <v>Period</v>
          </cell>
          <cell r="CT163" t="str">
            <v>Date</v>
          </cell>
          <cell r="CV163" t="str">
            <v>Account</v>
          </cell>
          <cell r="CW163" t="str">
            <v>Dept</v>
          </cell>
          <cell r="CX163" t="str">
            <v>Sum Amount</v>
          </cell>
          <cell r="CY163" t="str">
            <v>Trans</v>
          </cell>
          <cell r="CZ163" t="str">
            <v>Product</v>
          </cell>
          <cell r="DA163" t="str">
            <v>Sum Stat Amt</v>
          </cell>
          <cell r="DB163" t="str">
            <v>Period</v>
          </cell>
          <cell r="DC163" t="str">
            <v>Date</v>
          </cell>
          <cell r="DE163" t="str">
            <v>Account</v>
          </cell>
          <cell r="DF163" t="str">
            <v>Dept</v>
          </cell>
          <cell r="DG163" t="str">
            <v>Sum Amount</v>
          </cell>
          <cell r="DH163" t="str">
            <v>Trans</v>
          </cell>
          <cell r="DI163" t="str">
            <v>Product</v>
          </cell>
          <cell r="DJ163" t="str">
            <v>Sum Stat Amt</v>
          </cell>
          <cell r="DK163" t="str">
            <v>Period</v>
          </cell>
          <cell r="DL163" t="str">
            <v>Date</v>
          </cell>
        </row>
        <row r="164">
          <cell r="M164" t="str">
            <v>215</v>
          </cell>
          <cell r="N164" t="str">
            <v>CET</v>
          </cell>
          <cell r="Q164">
            <v>39629</v>
          </cell>
          <cell r="V164" t="str">
            <v>215</v>
          </cell>
          <cell r="W164" t="str">
            <v>CET</v>
          </cell>
          <cell r="Z164">
            <v>39660</v>
          </cell>
          <cell r="AE164" t="str">
            <v>215</v>
          </cell>
          <cell r="AF164" t="str">
            <v>CET</v>
          </cell>
          <cell r="AI164">
            <v>39691</v>
          </cell>
          <cell r="AN164" t="str">
            <v>215</v>
          </cell>
          <cell r="AO164" t="str">
            <v>CET</v>
          </cell>
          <cell r="AR164">
            <v>39721</v>
          </cell>
          <cell r="AW164" t="str">
            <v>215</v>
          </cell>
          <cell r="AX164" t="str">
            <v>CET</v>
          </cell>
          <cell r="BA164">
            <v>39752</v>
          </cell>
          <cell r="BF164" t="str">
            <v>215</v>
          </cell>
          <cell r="BG164" t="str">
            <v>CET</v>
          </cell>
          <cell r="BJ164">
            <v>39782</v>
          </cell>
          <cell r="BO164" t="str">
            <v>215</v>
          </cell>
          <cell r="BP164" t="str">
            <v>CET</v>
          </cell>
          <cell r="BS164">
            <v>39813</v>
          </cell>
          <cell r="BX164" t="str">
            <v>215</v>
          </cell>
          <cell r="BY164" t="str">
            <v>CET</v>
          </cell>
          <cell r="CB164">
            <v>39844</v>
          </cell>
          <cell r="CG164" t="str">
            <v>215</v>
          </cell>
          <cell r="CH164" t="str">
            <v>CET</v>
          </cell>
          <cell r="CK164">
            <v>39872</v>
          </cell>
          <cell r="CP164" t="str">
            <v>215</v>
          </cell>
          <cell r="CQ164" t="str">
            <v>CET</v>
          </cell>
          <cell r="CT164">
            <v>39903</v>
          </cell>
          <cell r="CY164" t="str">
            <v>215</v>
          </cell>
          <cell r="CZ164" t="str">
            <v>CET</v>
          </cell>
          <cell r="DC164">
            <v>39933</v>
          </cell>
          <cell r="DH164" t="str">
            <v>215</v>
          </cell>
          <cell r="DI164" t="str">
            <v>CET</v>
          </cell>
          <cell r="DL164">
            <v>39964</v>
          </cell>
        </row>
        <row r="166">
          <cell r="J166" t="str">
            <v>Account</v>
          </cell>
          <cell r="K166" t="str">
            <v>Dept</v>
          </cell>
          <cell r="L166" t="str">
            <v>Sum Amount</v>
          </cell>
          <cell r="M166" t="str">
            <v>Trans</v>
          </cell>
          <cell r="N166" t="str">
            <v>Product</v>
          </cell>
          <cell r="O166" t="str">
            <v>Sum Stat Amt</v>
          </cell>
          <cell r="P166" t="str">
            <v>Period</v>
          </cell>
          <cell r="Q166" t="str">
            <v>Date</v>
          </cell>
          <cell r="S166" t="str">
            <v>Account</v>
          </cell>
          <cell r="T166" t="str">
            <v>Dept</v>
          </cell>
          <cell r="U166" t="str">
            <v>Sum Amount</v>
          </cell>
          <cell r="V166" t="str">
            <v>Trans</v>
          </cell>
          <cell r="W166" t="str">
            <v>Product</v>
          </cell>
          <cell r="X166" t="str">
            <v>Sum Stat Amt</v>
          </cell>
          <cell r="Y166" t="str">
            <v>Period</v>
          </cell>
          <cell r="Z166" t="str">
            <v>Date</v>
          </cell>
          <cell r="AB166" t="str">
            <v>Account</v>
          </cell>
          <cell r="AC166" t="str">
            <v>Dept</v>
          </cell>
          <cell r="AD166" t="str">
            <v>Sum Amount</v>
          </cell>
          <cell r="AE166" t="str">
            <v>Trans</v>
          </cell>
          <cell r="AF166" t="str">
            <v>Product</v>
          </cell>
          <cell r="AG166" t="str">
            <v>Sum Stat Amt</v>
          </cell>
          <cell r="AH166" t="str">
            <v>Period</v>
          </cell>
          <cell r="AI166" t="str">
            <v>Date</v>
          </cell>
          <cell r="AK166" t="str">
            <v>Account</v>
          </cell>
          <cell r="AL166" t="str">
            <v>Dept</v>
          </cell>
          <cell r="AM166" t="str">
            <v>Sum Amount</v>
          </cell>
          <cell r="AN166" t="str">
            <v>Trans</v>
          </cell>
          <cell r="AO166" t="str">
            <v>Product</v>
          </cell>
          <cell r="AP166" t="str">
            <v>Sum Stat Amt</v>
          </cell>
          <cell r="AQ166" t="str">
            <v>Period</v>
          </cell>
          <cell r="AR166" t="str">
            <v>Date</v>
          </cell>
          <cell r="AT166" t="str">
            <v>Account</v>
          </cell>
          <cell r="AU166" t="str">
            <v>Dept</v>
          </cell>
          <cell r="AV166" t="str">
            <v>Sum Amount</v>
          </cell>
          <cell r="AW166" t="str">
            <v>Trans</v>
          </cell>
          <cell r="AX166" t="str">
            <v>Product</v>
          </cell>
          <cell r="AY166" t="str">
            <v>Sum Stat Amt</v>
          </cell>
          <cell r="AZ166" t="str">
            <v>Period</v>
          </cell>
          <cell r="BA166" t="str">
            <v>Date</v>
          </cell>
          <cell r="BC166" t="str">
            <v>Account</v>
          </cell>
          <cell r="BD166" t="str">
            <v>Dept</v>
          </cell>
          <cell r="BE166" t="str">
            <v>Sum Amount</v>
          </cell>
          <cell r="BF166" t="str">
            <v>Trans</v>
          </cell>
          <cell r="BG166" t="str">
            <v>Product</v>
          </cell>
          <cell r="BH166" t="str">
            <v>Sum Stat Amt</v>
          </cell>
          <cell r="BI166" t="str">
            <v>Period</v>
          </cell>
          <cell r="BJ166" t="str">
            <v>Date</v>
          </cell>
          <cell r="BL166" t="str">
            <v>Account</v>
          </cell>
          <cell r="BM166" t="str">
            <v>Dept</v>
          </cell>
          <cell r="BN166" t="str">
            <v>Sum Amount</v>
          </cell>
          <cell r="BO166" t="str">
            <v>Trans</v>
          </cell>
          <cell r="BP166" t="str">
            <v>Product</v>
          </cell>
          <cell r="BQ166" t="str">
            <v>Sum Stat Amt</v>
          </cell>
          <cell r="BR166" t="str">
            <v>Period</v>
          </cell>
          <cell r="BS166" t="str">
            <v>Date</v>
          </cell>
          <cell r="BU166" t="str">
            <v>Account</v>
          </cell>
          <cell r="BV166" t="str">
            <v>Dept</v>
          </cell>
          <cell r="BW166" t="str">
            <v>Sum Amount</v>
          </cell>
          <cell r="BX166" t="str">
            <v>Trans</v>
          </cell>
          <cell r="BY166" t="str">
            <v>Product</v>
          </cell>
          <cell r="BZ166" t="str">
            <v>Sum Stat Amt</v>
          </cell>
          <cell r="CA166" t="str">
            <v>Period</v>
          </cell>
          <cell r="CB166" t="str">
            <v>Date</v>
          </cell>
          <cell r="CD166" t="str">
            <v>Account</v>
          </cell>
          <cell r="CE166" t="str">
            <v>Dept</v>
          </cell>
          <cell r="CF166" t="str">
            <v>Sum Amount</v>
          </cell>
          <cell r="CG166" t="str">
            <v>Trans</v>
          </cell>
          <cell r="CH166" t="str">
            <v>Product</v>
          </cell>
          <cell r="CI166" t="str">
            <v>Sum Stat Amt</v>
          </cell>
          <cell r="CJ166" t="str">
            <v>Period</v>
          </cell>
          <cell r="CK166" t="str">
            <v>Date</v>
          </cell>
          <cell r="CM166" t="str">
            <v>Account</v>
          </cell>
          <cell r="CN166" t="str">
            <v>Dept</v>
          </cell>
          <cell r="CO166" t="str">
            <v>Sum Amount</v>
          </cell>
          <cell r="CP166" t="str">
            <v>Trans</v>
          </cell>
          <cell r="CQ166" t="str">
            <v>Product</v>
          </cell>
          <cell r="CR166" t="str">
            <v>Sum Stat Amt</v>
          </cell>
          <cell r="CS166" t="str">
            <v>Period</v>
          </cell>
          <cell r="CT166" t="str">
            <v>Date</v>
          </cell>
          <cell r="CV166" t="str">
            <v>Account</v>
          </cell>
          <cell r="CW166" t="str">
            <v>Dept</v>
          </cell>
          <cell r="CX166" t="str">
            <v>Sum Amount</v>
          </cell>
          <cell r="CY166" t="str">
            <v>Trans</v>
          </cell>
          <cell r="CZ166" t="str">
            <v>Product</v>
          </cell>
          <cell r="DA166" t="str">
            <v>Sum Stat Amt</v>
          </cell>
          <cell r="DB166" t="str">
            <v>Period</v>
          </cell>
          <cell r="DC166" t="str">
            <v>Date</v>
          </cell>
          <cell r="DE166" t="str">
            <v>Account</v>
          </cell>
          <cell r="DF166" t="str">
            <v>Dept</v>
          </cell>
          <cell r="DG166" t="str">
            <v>Sum Amount</v>
          </cell>
          <cell r="DH166" t="str">
            <v>Trans</v>
          </cell>
          <cell r="DI166" t="str">
            <v>Product</v>
          </cell>
          <cell r="DJ166" t="str">
            <v>Sum Stat Amt</v>
          </cell>
          <cell r="DK166" t="str">
            <v>Period</v>
          </cell>
          <cell r="DL166" t="str">
            <v>Date</v>
          </cell>
        </row>
        <row r="167">
          <cell r="M167">
            <v>216</v>
          </cell>
          <cell r="Q167">
            <v>39629</v>
          </cell>
          <cell r="V167">
            <v>216</v>
          </cell>
          <cell r="Z167">
            <v>39660</v>
          </cell>
          <cell r="AE167">
            <v>216</v>
          </cell>
          <cell r="AI167">
            <v>39691</v>
          </cell>
          <cell r="AN167">
            <v>216</v>
          </cell>
          <cell r="AR167">
            <v>39721</v>
          </cell>
          <cell r="AW167">
            <v>216</v>
          </cell>
          <cell r="BA167">
            <v>39752</v>
          </cell>
          <cell r="BF167">
            <v>216</v>
          </cell>
          <cell r="BJ167">
            <v>39782</v>
          </cell>
          <cell r="BO167">
            <v>216</v>
          </cell>
          <cell r="BS167">
            <v>39813</v>
          </cell>
          <cell r="BX167">
            <v>216</v>
          </cell>
          <cell r="CB167">
            <v>39844</v>
          </cell>
          <cell r="CG167">
            <v>216</v>
          </cell>
          <cell r="CK167">
            <v>39872</v>
          </cell>
          <cell r="CP167">
            <v>216</v>
          </cell>
          <cell r="CT167">
            <v>39903</v>
          </cell>
          <cell r="CY167">
            <v>216</v>
          </cell>
          <cell r="DC167">
            <v>39933</v>
          </cell>
          <cell r="DH167">
            <v>216</v>
          </cell>
          <cell r="DL167">
            <v>39964</v>
          </cell>
        </row>
        <row r="169">
          <cell r="J169" t="str">
            <v>Account</v>
          </cell>
          <cell r="K169" t="str">
            <v>Dept</v>
          </cell>
          <cell r="L169" t="str">
            <v>Sum Amount</v>
          </cell>
          <cell r="M169" t="str">
            <v>Trans</v>
          </cell>
          <cell r="N169" t="str">
            <v>Product</v>
          </cell>
          <cell r="O169" t="str">
            <v>Sum Stat Amt</v>
          </cell>
          <cell r="P169" t="str">
            <v>Period</v>
          </cell>
          <cell r="Q169" t="str">
            <v>Date</v>
          </cell>
          <cell r="S169" t="str">
            <v>Account</v>
          </cell>
          <cell r="T169" t="str">
            <v>Dept</v>
          </cell>
          <cell r="U169" t="str">
            <v>Sum Amount</v>
          </cell>
          <cell r="V169" t="str">
            <v>Trans</v>
          </cell>
          <cell r="W169" t="str">
            <v>Product</v>
          </cell>
          <cell r="X169" t="str">
            <v>Sum Stat Amt</v>
          </cell>
          <cell r="Y169" t="str">
            <v>Period</v>
          </cell>
          <cell r="Z169" t="str">
            <v>Date</v>
          </cell>
          <cell r="AB169" t="str">
            <v>Account</v>
          </cell>
          <cell r="AC169" t="str">
            <v>Dept</v>
          </cell>
          <cell r="AD169" t="str">
            <v>Sum Amount</v>
          </cell>
          <cell r="AE169" t="str">
            <v>Trans</v>
          </cell>
          <cell r="AF169" t="str">
            <v>Product</v>
          </cell>
          <cell r="AG169" t="str">
            <v>Sum Stat Amt</v>
          </cell>
          <cell r="AH169" t="str">
            <v>Period</v>
          </cell>
          <cell r="AI169" t="str">
            <v>Date</v>
          </cell>
          <cell r="AK169" t="str">
            <v>Account</v>
          </cell>
          <cell r="AL169" t="str">
            <v>Dept</v>
          </cell>
          <cell r="AM169" t="str">
            <v>Sum Amount</v>
          </cell>
          <cell r="AN169" t="str">
            <v>Trans</v>
          </cell>
          <cell r="AO169" t="str">
            <v>Product</v>
          </cell>
          <cell r="AP169" t="str">
            <v>Sum Stat Amt</v>
          </cell>
          <cell r="AQ169" t="str">
            <v>Period</v>
          </cell>
          <cell r="AR169" t="str">
            <v>Date</v>
          </cell>
          <cell r="AT169" t="str">
            <v>Account</v>
          </cell>
          <cell r="AU169" t="str">
            <v>Dept</v>
          </cell>
          <cell r="AV169" t="str">
            <v>Sum Amount</v>
          </cell>
          <cell r="AW169" t="str">
            <v>Trans</v>
          </cell>
          <cell r="AX169" t="str">
            <v>Product</v>
          </cell>
          <cell r="AY169" t="str">
            <v>Sum Stat Amt</v>
          </cell>
          <cell r="AZ169" t="str">
            <v>Period</v>
          </cell>
          <cell r="BA169" t="str">
            <v>Date</v>
          </cell>
          <cell r="BC169" t="str">
            <v>Account</v>
          </cell>
          <cell r="BD169" t="str">
            <v>Dept</v>
          </cell>
          <cell r="BE169" t="str">
            <v>Sum Amount</v>
          </cell>
          <cell r="BF169" t="str">
            <v>Trans</v>
          </cell>
          <cell r="BG169" t="str">
            <v>Product</v>
          </cell>
          <cell r="BH169" t="str">
            <v>Sum Stat Amt</v>
          </cell>
          <cell r="BI169" t="str">
            <v>Period</v>
          </cell>
          <cell r="BJ169" t="str">
            <v>Date</v>
          </cell>
          <cell r="BL169" t="str">
            <v>Account</v>
          </cell>
          <cell r="BM169" t="str">
            <v>Dept</v>
          </cell>
          <cell r="BN169" t="str">
            <v>Sum Amount</v>
          </cell>
          <cell r="BO169" t="str">
            <v>Trans</v>
          </cell>
          <cell r="BP169" t="str">
            <v>Product</v>
          </cell>
          <cell r="BQ169" t="str">
            <v>Sum Stat Amt</v>
          </cell>
          <cell r="BR169" t="str">
            <v>Period</v>
          </cell>
          <cell r="BS169" t="str">
            <v>Date</v>
          </cell>
          <cell r="BU169" t="str">
            <v>Account</v>
          </cell>
          <cell r="BV169" t="str">
            <v>Dept</v>
          </cell>
          <cell r="BW169" t="str">
            <v>Sum Amount</v>
          </cell>
          <cell r="BX169" t="str">
            <v>Trans</v>
          </cell>
          <cell r="BY169" t="str">
            <v>Product</v>
          </cell>
          <cell r="BZ169" t="str">
            <v>Sum Stat Amt</v>
          </cell>
          <cell r="CA169" t="str">
            <v>Period</v>
          </cell>
          <cell r="CB169" t="str">
            <v>Date</v>
          </cell>
          <cell r="CD169" t="str">
            <v>Account</v>
          </cell>
          <cell r="CE169" t="str">
            <v>Dept</v>
          </cell>
          <cell r="CF169" t="str">
            <v>Sum Amount</v>
          </cell>
          <cell r="CG169" t="str">
            <v>Trans</v>
          </cell>
          <cell r="CH169" t="str">
            <v>Product</v>
          </cell>
          <cell r="CI169" t="str">
            <v>Sum Stat Amt</v>
          </cell>
          <cell r="CJ169" t="str">
            <v>Period</v>
          </cell>
          <cell r="CK169" t="str">
            <v>Date</v>
          </cell>
          <cell r="CM169" t="str">
            <v>Account</v>
          </cell>
          <cell r="CN169" t="str">
            <v>Dept</v>
          </cell>
          <cell r="CO169" t="str">
            <v>Sum Amount</v>
          </cell>
          <cell r="CP169" t="str">
            <v>Trans</v>
          </cell>
          <cell r="CQ169" t="str">
            <v>Product</v>
          </cell>
          <cell r="CR169" t="str">
            <v>Sum Stat Amt</v>
          </cell>
          <cell r="CS169" t="str">
            <v>Period</v>
          </cell>
          <cell r="CT169" t="str">
            <v>Date</v>
          </cell>
          <cell r="CV169" t="str">
            <v>Account</v>
          </cell>
          <cell r="CW169" t="str">
            <v>Dept</v>
          </cell>
          <cell r="CX169" t="str">
            <v>Sum Amount</v>
          </cell>
          <cell r="CY169" t="str">
            <v>Trans</v>
          </cell>
          <cell r="CZ169" t="str">
            <v>Product</v>
          </cell>
          <cell r="DA169" t="str">
            <v>Sum Stat Amt</v>
          </cell>
          <cell r="DB169" t="str">
            <v>Period</v>
          </cell>
          <cell r="DC169" t="str">
            <v>Date</v>
          </cell>
          <cell r="DE169" t="str">
            <v>Account</v>
          </cell>
          <cell r="DF169" t="str">
            <v>Dept</v>
          </cell>
          <cell r="DG169" t="str">
            <v>Sum Amount</v>
          </cell>
          <cell r="DH169" t="str">
            <v>Trans</v>
          </cell>
          <cell r="DI169" t="str">
            <v>Product</v>
          </cell>
          <cell r="DJ169" t="str">
            <v>Sum Stat Amt</v>
          </cell>
          <cell r="DK169" t="str">
            <v>Period</v>
          </cell>
          <cell r="DL169" t="str">
            <v>Date</v>
          </cell>
        </row>
        <row r="170">
          <cell r="M170">
            <v>200</v>
          </cell>
          <cell r="Q170">
            <v>39629</v>
          </cell>
          <cell r="V170">
            <v>200</v>
          </cell>
          <cell r="Z170">
            <v>39660</v>
          </cell>
          <cell r="AE170">
            <v>200</v>
          </cell>
          <cell r="AI170">
            <v>39691</v>
          </cell>
          <cell r="AN170">
            <v>200</v>
          </cell>
          <cell r="AR170">
            <v>39721</v>
          </cell>
          <cell r="AW170">
            <v>200</v>
          </cell>
          <cell r="BA170">
            <v>39752</v>
          </cell>
          <cell r="BF170">
            <v>200</v>
          </cell>
          <cell r="BJ170">
            <v>39782</v>
          </cell>
          <cell r="BO170">
            <v>200</v>
          </cell>
          <cell r="BS170">
            <v>39813</v>
          </cell>
          <cell r="BX170">
            <v>200</v>
          </cell>
          <cell r="CB170">
            <v>39844</v>
          </cell>
          <cell r="CG170">
            <v>200</v>
          </cell>
          <cell r="CK170">
            <v>39872</v>
          </cell>
          <cell r="CP170">
            <v>200</v>
          </cell>
          <cell r="CT170">
            <v>39903</v>
          </cell>
          <cell r="CY170">
            <v>200</v>
          </cell>
          <cell r="DC170">
            <v>39933</v>
          </cell>
          <cell r="DH170">
            <v>200</v>
          </cell>
          <cell r="DL170">
            <v>39964</v>
          </cell>
        </row>
        <row r="178">
          <cell r="J178" t="str">
            <v>Account</v>
          </cell>
          <cell r="K178" t="str">
            <v>Oper Unit</v>
          </cell>
          <cell r="L178" t="str">
            <v>Product</v>
          </cell>
          <cell r="M178" t="str">
            <v>Trans</v>
          </cell>
          <cell r="N178" t="str">
            <v>Date</v>
          </cell>
          <cell r="O178" t="str">
            <v>Journal ID</v>
          </cell>
          <cell r="P178" t="str">
            <v>Monetary Amount</v>
          </cell>
          <cell r="Q178" t="str">
            <v>Statistic Amount</v>
          </cell>
          <cell r="S178" t="str">
            <v>Account</v>
          </cell>
          <cell r="T178" t="str">
            <v>Oper Unit</v>
          </cell>
          <cell r="U178" t="str">
            <v>Product</v>
          </cell>
          <cell r="V178" t="str">
            <v>Trans</v>
          </cell>
          <cell r="W178" t="str">
            <v>Date</v>
          </cell>
          <cell r="X178" t="str">
            <v>Journal ID</v>
          </cell>
          <cell r="Y178" t="str">
            <v>Monetary Amount</v>
          </cell>
          <cell r="Z178" t="str">
            <v>Statistic Amount</v>
          </cell>
          <cell r="AB178" t="str">
            <v>Account</v>
          </cell>
          <cell r="AC178" t="str">
            <v>Oper Unit</v>
          </cell>
          <cell r="AD178" t="str">
            <v>Product</v>
          </cell>
          <cell r="AE178" t="str">
            <v>Trans</v>
          </cell>
          <cell r="AF178" t="str">
            <v>Date</v>
          </cell>
          <cell r="AG178" t="str">
            <v>Journal ID</v>
          </cell>
          <cell r="AH178" t="str">
            <v>Monetary Amount</v>
          </cell>
          <cell r="AI178" t="str">
            <v>Statistic Amount</v>
          </cell>
          <cell r="AK178" t="str">
            <v>Account</v>
          </cell>
          <cell r="AL178" t="str">
            <v>Oper Unit</v>
          </cell>
          <cell r="AM178" t="str">
            <v>Product</v>
          </cell>
          <cell r="AN178" t="str">
            <v>Trans</v>
          </cell>
          <cell r="AO178" t="str">
            <v>Date</v>
          </cell>
          <cell r="AP178" t="str">
            <v>Journal ID</v>
          </cell>
          <cell r="AQ178" t="str">
            <v>Monetary Amount</v>
          </cell>
          <cell r="AR178" t="str">
            <v>Statistic Amount</v>
          </cell>
          <cell r="AT178" t="str">
            <v>Account</v>
          </cell>
          <cell r="AU178" t="str">
            <v>Oper Unit</v>
          </cell>
          <cell r="AV178" t="str">
            <v>Product</v>
          </cell>
          <cell r="AW178" t="str">
            <v>Trans</v>
          </cell>
          <cell r="AX178" t="str">
            <v>Date</v>
          </cell>
          <cell r="AY178" t="str">
            <v>Journal ID</v>
          </cell>
          <cell r="AZ178" t="str">
            <v>Monetary Amount</v>
          </cell>
          <cell r="BA178" t="str">
            <v>Statistic Amount</v>
          </cell>
          <cell r="BC178" t="str">
            <v>Account</v>
          </cell>
          <cell r="BD178" t="str">
            <v>Oper Unit</v>
          </cell>
          <cell r="BE178" t="str">
            <v>Product</v>
          </cell>
          <cell r="BF178" t="str">
            <v>Trans</v>
          </cell>
          <cell r="BG178" t="str">
            <v>Date</v>
          </cell>
          <cell r="BH178" t="str">
            <v>Journal ID</v>
          </cell>
          <cell r="BI178" t="str">
            <v>Monetary Amount</v>
          </cell>
          <cell r="BJ178" t="str">
            <v>Statistic Amount</v>
          </cell>
          <cell r="BL178" t="str">
            <v>Account</v>
          </cell>
          <cell r="BM178" t="str">
            <v>Oper Unit</v>
          </cell>
          <cell r="BN178" t="str">
            <v>Product</v>
          </cell>
          <cell r="BO178" t="str">
            <v>Trans</v>
          </cell>
          <cell r="BP178" t="str">
            <v>Date</v>
          </cell>
          <cell r="BQ178" t="str">
            <v>Journal ID</v>
          </cell>
          <cell r="BR178" t="str">
            <v>Monetary Amount</v>
          </cell>
          <cell r="BS178" t="str">
            <v>Statistic Amount</v>
          </cell>
          <cell r="BU178" t="str">
            <v>Account</v>
          </cell>
          <cell r="BV178" t="str">
            <v>Oper Unit</v>
          </cell>
          <cell r="BW178" t="str">
            <v>Product</v>
          </cell>
          <cell r="BX178" t="str">
            <v>Trans</v>
          </cell>
          <cell r="BY178" t="str">
            <v>Date</v>
          </cell>
          <cell r="BZ178" t="str">
            <v>Journal ID</v>
          </cell>
          <cell r="CA178" t="str">
            <v>Monetary Amount</v>
          </cell>
          <cell r="CB178" t="str">
            <v>Statistic Amount</v>
          </cell>
          <cell r="CD178" t="str">
            <v>Account</v>
          </cell>
          <cell r="CE178" t="str">
            <v>Oper Unit</v>
          </cell>
          <cell r="CF178" t="str">
            <v>Product</v>
          </cell>
          <cell r="CG178" t="str">
            <v>Trans</v>
          </cell>
          <cell r="CH178" t="str">
            <v>Date</v>
          </cell>
          <cell r="CI178" t="str">
            <v>Journal ID</v>
          </cell>
          <cell r="CJ178" t="str">
            <v>Monetary Amount</v>
          </cell>
          <cell r="CK178" t="str">
            <v>Statistic Amount</v>
          </cell>
          <cell r="CM178" t="str">
            <v>Account</v>
          </cell>
          <cell r="CN178" t="str">
            <v>Oper Unit</v>
          </cell>
          <cell r="CO178" t="str">
            <v>Product</v>
          </cell>
          <cell r="CP178" t="str">
            <v>Trans</v>
          </cell>
          <cell r="CQ178" t="str">
            <v>Date</v>
          </cell>
          <cell r="CR178" t="str">
            <v>Journal ID</v>
          </cell>
          <cell r="CS178" t="str">
            <v>Monetary Amount</v>
          </cell>
          <cell r="CT178" t="str">
            <v>Statistic Amount</v>
          </cell>
          <cell r="CV178" t="str">
            <v>Account</v>
          </cell>
          <cell r="CW178" t="str">
            <v>Oper Unit</v>
          </cell>
          <cell r="CX178" t="str">
            <v>Product</v>
          </cell>
          <cell r="CY178" t="str">
            <v>Trans</v>
          </cell>
          <cell r="CZ178" t="str">
            <v>Date</v>
          </cell>
          <cell r="DA178" t="str">
            <v>Journal ID</v>
          </cell>
          <cell r="DB178" t="str">
            <v>Monetary Amount</v>
          </cell>
          <cell r="DC178" t="str">
            <v>Statistic Amount</v>
          </cell>
          <cell r="DE178" t="str">
            <v>Account</v>
          </cell>
          <cell r="DF178" t="str">
            <v>Oper Unit</v>
          </cell>
          <cell r="DG178" t="str">
            <v>Product</v>
          </cell>
          <cell r="DH178" t="str">
            <v>Trans</v>
          </cell>
          <cell r="DI178" t="str">
            <v>Date</v>
          </cell>
          <cell r="DJ178" t="str">
            <v>Journal ID</v>
          </cell>
          <cell r="DK178" t="str">
            <v>Monetary Amount</v>
          </cell>
          <cell r="DL178" t="str">
            <v>Statistic Amount</v>
          </cell>
        </row>
        <row r="179">
          <cell r="K179">
            <v>1993</v>
          </cell>
          <cell r="M179">
            <v>200</v>
          </cell>
          <cell r="N179">
            <v>39629</v>
          </cell>
          <cell r="T179">
            <v>1993</v>
          </cell>
          <cell r="V179">
            <v>200</v>
          </cell>
          <cell r="W179">
            <v>39660</v>
          </cell>
          <cell r="AC179">
            <v>1993</v>
          </cell>
          <cell r="AE179">
            <v>200</v>
          </cell>
          <cell r="AF179">
            <v>39691</v>
          </cell>
          <cell r="AL179">
            <v>1993</v>
          </cell>
          <cell r="AN179">
            <v>200</v>
          </cell>
          <cell r="AO179">
            <v>39721</v>
          </cell>
          <cell r="AU179">
            <v>1993</v>
          </cell>
          <cell r="AW179">
            <v>200</v>
          </cell>
          <cell r="AX179">
            <v>39752</v>
          </cell>
          <cell r="BD179">
            <v>1993</v>
          </cell>
          <cell r="BF179">
            <v>200</v>
          </cell>
          <cell r="BG179">
            <v>39782</v>
          </cell>
          <cell r="BM179">
            <v>1993</v>
          </cell>
          <cell r="BO179">
            <v>200</v>
          </cell>
          <cell r="BP179">
            <v>39813</v>
          </cell>
          <cell r="BV179">
            <v>1993</v>
          </cell>
          <cell r="BX179">
            <v>200</v>
          </cell>
          <cell r="BY179">
            <v>39844</v>
          </cell>
          <cell r="CE179">
            <v>1993</v>
          </cell>
          <cell r="CG179">
            <v>200</v>
          </cell>
          <cell r="CH179">
            <v>39872</v>
          </cell>
          <cell r="CN179">
            <v>1993</v>
          </cell>
          <cell r="CP179">
            <v>200</v>
          </cell>
          <cell r="CQ179">
            <v>39903</v>
          </cell>
          <cell r="CW179">
            <v>1993</v>
          </cell>
          <cell r="CY179">
            <v>200</v>
          </cell>
          <cell r="CZ179">
            <v>39933</v>
          </cell>
          <cell r="DF179">
            <v>1993</v>
          </cell>
          <cell r="DH179">
            <v>200</v>
          </cell>
          <cell r="DI179">
            <v>39964</v>
          </cell>
        </row>
        <row r="180">
          <cell r="K180">
            <v>1943</v>
          </cell>
          <cell r="M180">
            <v>200</v>
          </cell>
          <cell r="N180">
            <v>39629</v>
          </cell>
          <cell r="T180">
            <v>1943</v>
          </cell>
          <cell r="V180">
            <v>200</v>
          </cell>
          <cell r="W180">
            <v>39660</v>
          </cell>
          <cell r="AC180">
            <v>1943</v>
          </cell>
          <cell r="AE180">
            <v>200</v>
          </cell>
          <cell r="AF180">
            <v>39691</v>
          </cell>
          <cell r="AL180">
            <v>1943</v>
          </cell>
          <cell r="AN180">
            <v>200</v>
          </cell>
          <cell r="AO180">
            <v>39721</v>
          </cell>
          <cell r="AU180">
            <v>1943</v>
          </cell>
          <cell r="AW180">
            <v>200</v>
          </cell>
          <cell r="AX180">
            <v>39752</v>
          </cell>
          <cell r="BD180">
            <v>1943</v>
          </cell>
          <cell r="BF180">
            <v>200</v>
          </cell>
          <cell r="BG180">
            <v>39782</v>
          </cell>
          <cell r="BM180">
            <v>1943</v>
          </cell>
          <cell r="BO180">
            <v>200</v>
          </cell>
          <cell r="BP180">
            <v>39813</v>
          </cell>
          <cell r="BV180">
            <v>1943</v>
          </cell>
          <cell r="BX180">
            <v>200</v>
          </cell>
          <cell r="BY180">
            <v>39844</v>
          </cell>
          <cell r="CE180">
            <v>1943</v>
          </cell>
          <cell r="CG180">
            <v>200</v>
          </cell>
          <cell r="CH180">
            <v>39872</v>
          </cell>
          <cell r="CN180">
            <v>1943</v>
          </cell>
          <cell r="CP180">
            <v>200</v>
          </cell>
          <cell r="CQ180">
            <v>39903</v>
          </cell>
          <cell r="CW180">
            <v>1943</v>
          </cell>
          <cell r="CY180">
            <v>200</v>
          </cell>
          <cell r="CZ180">
            <v>39933</v>
          </cell>
          <cell r="DF180">
            <v>1943</v>
          </cell>
          <cell r="DH180">
            <v>200</v>
          </cell>
          <cell r="DI180">
            <v>39964</v>
          </cell>
        </row>
      </sheetData>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ATE CLASS"/>
      <sheetName val="PIVOT"/>
      <sheetName val="QUERY_FOR PIVOT"/>
      <sheetName val="NGV RATES"/>
      <sheetName val="NGV Query"/>
      <sheetName val="CRITERIA"/>
      <sheetName val="BOOKED REV"/>
    </sheetNames>
    <sheetDataSet>
      <sheetData sheetId="0"/>
      <sheetData sheetId="1"/>
      <sheetData sheetId="2"/>
      <sheetData sheetId="3"/>
      <sheetData sheetId="4">
        <row r="3">
          <cell r="B3">
            <v>39447</v>
          </cell>
          <cell r="C3">
            <v>39478</v>
          </cell>
          <cell r="D3">
            <v>39507</v>
          </cell>
          <cell r="E3">
            <v>39538</v>
          </cell>
          <cell r="F3">
            <v>39568</v>
          </cell>
          <cell r="G3">
            <v>39599</v>
          </cell>
          <cell r="H3">
            <v>39629</v>
          </cell>
          <cell r="I3">
            <v>39660</v>
          </cell>
          <cell r="J3">
            <v>39691</v>
          </cell>
          <cell r="K3">
            <v>39721</v>
          </cell>
          <cell r="L3">
            <v>39752</v>
          </cell>
          <cell r="M3">
            <v>39782</v>
          </cell>
          <cell r="N3">
            <v>39813</v>
          </cell>
        </row>
        <row r="4">
          <cell r="B4">
            <v>2.5567000000000002</v>
          </cell>
          <cell r="C4">
            <v>2.5567000000000002</v>
          </cell>
          <cell r="D4">
            <v>2.5567000000000002</v>
          </cell>
          <cell r="E4">
            <v>2.5567000000000002</v>
          </cell>
          <cell r="F4">
            <v>2.5567000000000002</v>
          </cell>
          <cell r="G4">
            <v>2.5567000000000002</v>
          </cell>
          <cell r="H4">
            <v>2.5567000000000002</v>
          </cell>
          <cell r="I4">
            <v>2.5567000000000002</v>
          </cell>
          <cell r="J4">
            <v>2.5567000000000002</v>
          </cell>
          <cell r="K4">
            <v>2.5567000000000002</v>
          </cell>
          <cell r="L4">
            <v>2.5567000000000002</v>
          </cell>
          <cell r="M4">
            <v>2.6896300000000002</v>
          </cell>
          <cell r="N4">
            <v>2.6896300000000002</v>
          </cell>
        </row>
        <row r="5">
          <cell r="B5">
            <v>0.58655999999999997</v>
          </cell>
          <cell r="C5">
            <v>0.58655999999999997</v>
          </cell>
          <cell r="D5">
            <v>0.58655999999999997</v>
          </cell>
          <cell r="E5">
            <v>0.58655999999999997</v>
          </cell>
          <cell r="F5">
            <v>0.58655999999999997</v>
          </cell>
          <cell r="G5">
            <v>0.58655999999999997</v>
          </cell>
          <cell r="H5">
            <v>0.58655999999999997</v>
          </cell>
          <cell r="I5">
            <v>0.70370999999999995</v>
          </cell>
          <cell r="J5">
            <v>0.70370999999999995</v>
          </cell>
          <cell r="K5">
            <v>0.70370999999999995</v>
          </cell>
          <cell r="L5">
            <v>0.70370999999999995</v>
          </cell>
          <cell r="M5">
            <v>0.91618999999999995</v>
          </cell>
          <cell r="N5">
            <v>0.91618999999999995</v>
          </cell>
        </row>
        <row r="6">
          <cell r="B6">
            <v>4.8200799999999999</v>
          </cell>
          <cell r="C6">
            <v>4.8200799999999999</v>
          </cell>
          <cell r="D6">
            <v>4.8200799999999999</v>
          </cell>
          <cell r="E6">
            <v>4.8200799999999999</v>
          </cell>
          <cell r="F6">
            <v>4.8200799999999999</v>
          </cell>
          <cell r="G6">
            <v>4.8200799999999999</v>
          </cell>
          <cell r="H6">
            <v>4.8200799999999999</v>
          </cell>
          <cell r="I6">
            <v>6.5426599999999997</v>
          </cell>
          <cell r="J6">
            <v>6.5426599999999997</v>
          </cell>
          <cell r="K6">
            <v>6.5426599999999997</v>
          </cell>
          <cell r="L6">
            <v>6.5426599999999997</v>
          </cell>
          <cell r="M6">
            <v>5.6968100000000002</v>
          </cell>
          <cell r="N6">
            <v>5.6968100000000002</v>
          </cell>
        </row>
        <row r="11">
          <cell r="B11">
            <v>39447</v>
          </cell>
          <cell r="C11">
            <v>39478</v>
          </cell>
          <cell r="D11">
            <v>39507</v>
          </cell>
          <cell r="E11">
            <v>39538</v>
          </cell>
          <cell r="F11">
            <v>39568</v>
          </cell>
          <cell r="G11">
            <v>39599</v>
          </cell>
          <cell r="H11">
            <v>39629</v>
          </cell>
          <cell r="I11">
            <v>39660</v>
          </cell>
          <cell r="J11">
            <v>39691</v>
          </cell>
          <cell r="K11">
            <v>39721</v>
          </cell>
          <cell r="L11">
            <v>39752</v>
          </cell>
          <cell r="M11">
            <v>39782</v>
          </cell>
          <cell r="N11">
            <v>39813</v>
          </cell>
        </row>
        <row r="12">
          <cell r="B12">
            <v>3.12737</v>
          </cell>
          <cell r="C12">
            <v>3.12737</v>
          </cell>
          <cell r="D12">
            <v>3.12737</v>
          </cell>
          <cell r="E12">
            <v>3.12737</v>
          </cell>
          <cell r="F12">
            <v>3.12737</v>
          </cell>
          <cell r="G12">
            <v>3.12737</v>
          </cell>
          <cell r="H12">
            <v>3.12737</v>
          </cell>
          <cell r="I12">
            <v>3.0495899999999998</v>
          </cell>
          <cell r="J12">
            <v>3.0495899999999998</v>
          </cell>
          <cell r="K12">
            <v>3.0495899999999998</v>
          </cell>
          <cell r="L12">
            <v>3.0495899999999998</v>
          </cell>
          <cell r="M12">
            <v>3.12737</v>
          </cell>
          <cell r="N12">
            <v>3.12737</v>
          </cell>
        </row>
        <row r="13">
          <cell r="B13">
            <v>5.3518800000000004</v>
          </cell>
          <cell r="C13">
            <v>5.3518800000000004</v>
          </cell>
          <cell r="D13">
            <v>5.3518800000000004</v>
          </cell>
          <cell r="E13">
            <v>5.3518800000000004</v>
          </cell>
          <cell r="F13">
            <v>5.3518800000000004</v>
          </cell>
          <cell r="G13">
            <v>5.3518800000000004</v>
          </cell>
          <cell r="H13">
            <v>5.3518800000000004</v>
          </cell>
          <cell r="I13">
            <v>2.8395000000000001</v>
          </cell>
          <cell r="J13">
            <v>2.8395000000000001</v>
          </cell>
          <cell r="K13">
            <v>2.8395000000000001</v>
          </cell>
          <cell r="L13">
            <v>2.8395000000000001</v>
          </cell>
          <cell r="M13">
            <v>6.2275600000000004</v>
          </cell>
          <cell r="N13">
            <v>6.2275600000000004</v>
          </cell>
        </row>
      </sheetData>
      <sheetData sheetId="5">
        <row r="1">
          <cell r="A1" t="str">
            <v>Account</v>
          </cell>
          <cell r="B1" t="str">
            <v>Oper Unit</v>
          </cell>
          <cell r="C1" t="str">
            <v>Product</v>
          </cell>
          <cell r="D1" t="str">
            <v>Trans</v>
          </cell>
          <cell r="E1" t="str">
            <v>Date</v>
          </cell>
          <cell r="F1" t="str">
            <v>Journal ID</v>
          </cell>
          <cell r="G1" t="str">
            <v>Monetary Amount</v>
          </cell>
          <cell r="H1" t="str">
            <v>Statistic Amount</v>
          </cell>
        </row>
        <row r="2">
          <cell r="A2" t="str">
            <v>481003</v>
          </cell>
          <cell r="B2" t="str">
            <v>01959</v>
          </cell>
          <cell r="D2" t="str">
            <v>200</v>
          </cell>
          <cell r="E2" t="str">
            <v>2008-01-31</v>
          </cell>
          <cell r="F2" t="str">
            <v>549ACORR2</v>
          </cell>
          <cell r="G2">
            <v>-1212.57</v>
          </cell>
          <cell r="H2">
            <v>0</v>
          </cell>
        </row>
        <row r="3">
          <cell r="A3" t="str">
            <v>481003</v>
          </cell>
          <cell r="B3" t="str">
            <v>01943</v>
          </cell>
          <cell r="D3" t="str">
            <v>200</v>
          </cell>
          <cell r="E3" t="str">
            <v>2008-01-31</v>
          </cell>
          <cell r="F3" t="str">
            <v>549ACORR2</v>
          </cell>
          <cell r="G3">
            <v>-489.12</v>
          </cell>
          <cell r="H3">
            <v>0</v>
          </cell>
        </row>
        <row r="4">
          <cell r="A4" t="str">
            <v>481003</v>
          </cell>
          <cell r="B4" t="str">
            <v>01990</v>
          </cell>
          <cell r="D4" t="str">
            <v>200</v>
          </cell>
          <cell r="E4" t="str">
            <v>2008-01-31</v>
          </cell>
          <cell r="F4" t="str">
            <v>549ACORR2</v>
          </cell>
          <cell r="G4">
            <v>-1881.94</v>
          </cell>
          <cell r="H4">
            <v>0</v>
          </cell>
        </row>
        <row r="5">
          <cell r="A5" t="str">
            <v>481003</v>
          </cell>
          <cell r="B5" t="str">
            <v>01991</v>
          </cell>
          <cell r="D5" t="str">
            <v>200</v>
          </cell>
          <cell r="E5" t="str">
            <v>2008-01-31</v>
          </cell>
          <cell r="F5" t="str">
            <v>549ACORR2</v>
          </cell>
          <cell r="G5">
            <v>-18.71</v>
          </cell>
          <cell r="H5">
            <v>0</v>
          </cell>
        </row>
        <row r="6">
          <cell r="A6" t="str">
            <v>481003</v>
          </cell>
          <cell r="B6" t="str">
            <v>01952</v>
          </cell>
          <cell r="D6" t="str">
            <v>200</v>
          </cell>
          <cell r="E6" t="str">
            <v>2008-01-31</v>
          </cell>
          <cell r="F6" t="str">
            <v>549ACORR2</v>
          </cell>
          <cell r="G6">
            <v>-385.38</v>
          </cell>
          <cell r="H6">
            <v>0</v>
          </cell>
        </row>
        <row r="7">
          <cell r="A7" t="str">
            <v>481003</v>
          </cell>
          <cell r="B7" t="str">
            <v>01954</v>
          </cell>
          <cell r="D7" t="str">
            <v>200</v>
          </cell>
          <cell r="E7" t="str">
            <v>2008-01-31</v>
          </cell>
          <cell r="F7" t="str">
            <v>549ACORR2</v>
          </cell>
          <cell r="G7">
            <v>-42.29</v>
          </cell>
          <cell r="H7">
            <v>0</v>
          </cell>
        </row>
        <row r="8">
          <cell r="A8" t="str">
            <v>481003</v>
          </cell>
          <cell r="B8" t="str">
            <v>01953</v>
          </cell>
          <cell r="D8" t="str">
            <v>200</v>
          </cell>
          <cell r="E8" t="str">
            <v>2008-01-31</v>
          </cell>
          <cell r="F8" t="str">
            <v>549ACORR2</v>
          </cell>
          <cell r="G8">
            <v>-3551.92</v>
          </cell>
          <cell r="H8">
            <v>0</v>
          </cell>
        </row>
        <row r="9">
          <cell r="A9" t="str">
            <v>481003</v>
          </cell>
          <cell r="B9" t="str">
            <v>01986</v>
          </cell>
          <cell r="D9" t="str">
            <v>200</v>
          </cell>
          <cell r="E9" t="str">
            <v>2008-01-31</v>
          </cell>
          <cell r="F9" t="str">
            <v>549ACORR2</v>
          </cell>
          <cell r="G9">
            <v>-411.4</v>
          </cell>
          <cell r="H9">
            <v>0</v>
          </cell>
        </row>
        <row r="10">
          <cell r="A10" t="str">
            <v>481003</v>
          </cell>
          <cell r="B10" t="str">
            <v>01986</v>
          </cell>
          <cell r="D10" t="str">
            <v>200</v>
          </cell>
          <cell r="E10" t="str">
            <v>2008-01-31</v>
          </cell>
          <cell r="F10" t="str">
            <v>549ACORR1A</v>
          </cell>
          <cell r="G10">
            <v>413.61</v>
          </cell>
          <cell r="H10">
            <v>0</v>
          </cell>
        </row>
        <row r="11">
          <cell r="A11" t="str">
            <v>481003</v>
          </cell>
          <cell r="B11" t="str">
            <v>01953</v>
          </cell>
          <cell r="D11" t="str">
            <v>200</v>
          </cell>
          <cell r="E11" t="str">
            <v>2008-01-31</v>
          </cell>
          <cell r="F11" t="str">
            <v>549ACORR1A</v>
          </cell>
          <cell r="G11">
            <v>2387.3000000000002</v>
          </cell>
          <cell r="H11">
            <v>0</v>
          </cell>
        </row>
        <row r="12">
          <cell r="A12" t="str">
            <v>481003</v>
          </cell>
          <cell r="B12" t="str">
            <v>01954</v>
          </cell>
          <cell r="D12" t="str">
            <v>200</v>
          </cell>
          <cell r="E12" t="str">
            <v>2008-01-31</v>
          </cell>
          <cell r="F12" t="str">
            <v>549ACORR1A</v>
          </cell>
          <cell r="G12">
            <v>9.73</v>
          </cell>
          <cell r="H12">
            <v>0</v>
          </cell>
        </row>
        <row r="13">
          <cell r="A13" t="str">
            <v>481003</v>
          </cell>
          <cell r="B13" t="str">
            <v>01952</v>
          </cell>
          <cell r="D13" t="str">
            <v>200</v>
          </cell>
          <cell r="E13" t="str">
            <v>2008-01-31</v>
          </cell>
          <cell r="F13" t="str">
            <v>549ACORR1A</v>
          </cell>
          <cell r="G13">
            <v>184.24</v>
          </cell>
          <cell r="H13">
            <v>0</v>
          </cell>
        </row>
        <row r="14">
          <cell r="A14" t="str">
            <v>481003</v>
          </cell>
          <cell r="B14" t="str">
            <v>01991</v>
          </cell>
          <cell r="D14" t="str">
            <v>200</v>
          </cell>
          <cell r="E14" t="str">
            <v>2008-01-31</v>
          </cell>
          <cell r="F14" t="str">
            <v>549ACORR1A</v>
          </cell>
          <cell r="G14">
            <v>9.27</v>
          </cell>
          <cell r="H14">
            <v>0</v>
          </cell>
        </row>
        <row r="15">
          <cell r="A15" t="str">
            <v>481003</v>
          </cell>
          <cell r="B15" t="str">
            <v>01990</v>
          </cell>
          <cell r="D15" t="str">
            <v>200</v>
          </cell>
          <cell r="E15" t="str">
            <v>2008-01-31</v>
          </cell>
          <cell r="F15" t="str">
            <v>549ACORR1A</v>
          </cell>
          <cell r="G15">
            <v>1333</v>
          </cell>
          <cell r="H15">
            <v>0</v>
          </cell>
        </row>
        <row r="16">
          <cell r="A16" t="str">
            <v>481003</v>
          </cell>
          <cell r="B16" t="str">
            <v>01943</v>
          </cell>
          <cell r="D16" t="str">
            <v>200</v>
          </cell>
          <cell r="E16" t="str">
            <v>2008-01-31</v>
          </cell>
          <cell r="F16" t="str">
            <v>549ACORR1A</v>
          </cell>
          <cell r="G16">
            <v>999.33</v>
          </cell>
          <cell r="H16">
            <v>0</v>
          </cell>
        </row>
        <row r="17">
          <cell r="A17" t="str">
            <v>481003</v>
          </cell>
          <cell r="B17" t="str">
            <v>01959</v>
          </cell>
          <cell r="D17" t="str">
            <v>200</v>
          </cell>
          <cell r="E17" t="str">
            <v>2008-01-31</v>
          </cell>
          <cell r="F17" t="str">
            <v>549ACORR1A</v>
          </cell>
          <cell r="G17">
            <v>631.70000000000005</v>
          </cell>
          <cell r="H17">
            <v>0</v>
          </cell>
        </row>
        <row r="18">
          <cell r="A18" t="str">
            <v>481003</v>
          </cell>
          <cell r="B18" t="str">
            <v>01943</v>
          </cell>
          <cell r="D18" t="str">
            <v>200</v>
          </cell>
          <cell r="E18" t="str">
            <v>2008-01-31</v>
          </cell>
          <cell r="F18" t="str">
            <v>549ACORR2A</v>
          </cell>
          <cell r="G18">
            <v>503</v>
          </cell>
          <cell r="H18">
            <v>0</v>
          </cell>
        </row>
        <row r="19">
          <cell r="A19" t="str">
            <v>481003</v>
          </cell>
          <cell r="B19" t="str">
            <v>01952</v>
          </cell>
          <cell r="D19" t="str">
            <v>200</v>
          </cell>
          <cell r="E19" t="str">
            <v>2008-01-31</v>
          </cell>
          <cell r="F19" t="str">
            <v>549ACORR2A</v>
          </cell>
          <cell r="G19">
            <v>385.38</v>
          </cell>
          <cell r="H19">
            <v>0</v>
          </cell>
        </row>
        <row r="20">
          <cell r="A20" t="str">
            <v>481003</v>
          </cell>
          <cell r="B20" t="str">
            <v>01953</v>
          </cell>
          <cell r="D20" t="str">
            <v>200</v>
          </cell>
          <cell r="E20" t="str">
            <v>2008-01-31</v>
          </cell>
          <cell r="F20" t="str">
            <v>549ACORR2A</v>
          </cell>
          <cell r="G20">
            <v>3551.92</v>
          </cell>
          <cell r="H20">
            <v>0</v>
          </cell>
        </row>
        <row r="21">
          <cell r="A21" t="str">
            <v>481003</v>
          </cell>
          <cell r="B21" t="str">
            <v>01954</v>
          </cell>
          <cell r="D21" t="str">
            <v>200</v>
          </cell>
          <cell r="E21" t="str">
            <v>2008-01-31</v>
          </cell>
          <cell r="F21" t="str">
            <v>549ACORR2A</v>
          </cell>
          <cell r="G21">
            <v>42.29</v>
          </cell>
          <cell r="H21">
            <v>0</v>
          </cell>
        </row>
        <row r="22">
          <cell r="A22" t="str">
            <v>481003</v>
          </cell>
          <cell r="B22" t="str">
            <v>01959</v>
          </cell>
          <cell r="D22" t="str">
            <v>200</v>
          </cell>
          <cell r="E22" t="str">
            <v>2008-01-31</v>
          </cell>
          <cell r="F22" t="str">
            <v>549ACORR2A</v>
          </cell>
          <cell r="G22">
            <v>1212.57</v>
          </cell>
          <cell r="H22">
            <v>0</v>
          </cell>
        </row>
        <row r="23">
          <cell r="A23" t="str">
            <v>481003</v>
          </cell>
          <cell r="B23" t="str">
            <v>01986</v>
          </cell>
          <cell r="D23" t="str">
            <v>200</v>
          </cell>
          <cell r="E23" t="str">
            <v>2008-01-31</v>
          </cell>
          <cell r="F23" t="str">
            <v>549ACORR2A</v>
          </cell>
          <cell r="G23">
            <v>411.4</v>
          </cell>
          <cell r="H23">
            <v>0</v>
          </cell>
        </row>
        <row r="24">
          <cell r="A24" t="str">
            <v>481003</v>
          </cell>
          <cell r="B24" t="str">
            <v>01990</v>
          </cell>
          <cell r="D24" t="str">
            <v>200</v>
          </cell>
          <cell r="E24" t="str">
            <v>2008-01-31</v>
          </cell>
          <cell r="F24" t="str">
            <v>549ACORR2A</v>
          </cell>
          <cell r="G24">
            <v>1881.94</v>
          </cell>
          <cell r="H24">
            <v>0</v>
          </cell>
        </row>
        <row r="25">
          <cell r="A25" t="str">
            <v>481003</v>
          </cell>
          <cell r="B25" t="str">
            <v>01991</v>
          </cell>
          <cell r="D25" t="str">
            <v>200</v>
          </cell>
          <cell r="E25" t="str">
            <v>2008-01-31</v>
          </cell>
          <cell r="F25" t="str">
            <v>549ACORR2A</v>
          </cell>
          <cell r="G25">
            <v>18.71</v>
          </cell>
          <cell r="H25">
            <v>0</v>
          </cell>
        </row>
        <row r="26">
          <cell r="A26" t="str">
            <v>481003</v>
          </cell>
          <cell r="B26" t="str">
            <v>01959</v>
          </cell>
          <cell r="D26" t="str">
            <v>200</v>
          </cell>
          <cell r="E26" t="str">
            <v>2008-01-31</v>
          </cell>
          <cell r="F26" t="str">
            <v>549A</v>
          </cell>
          <cell r="G26">
            <v>-1269.55</v>
          </cell>
          <cell r="H26">
            <v>0</v>
          </cell>
        </row>
        <row r="27">
          <cell r="A27" t="str">
            <v>481003</v>
          </cell>
          <cell r="B27" t="str">
            <v>01943</v>
          </cell>
          <cell r="D27" t="str">
            <v>200</v>
          </cell>
          <cell r="E27" t="str">
            <v>2008-01-31</v>
          </cell>
          <cell r="F27" t="str">
            <v>549A</v>
          </cell>
          <cell r="G27">
            <v>-632</v>
          </cell>
          <cell r="H27">
            <v>0</v>
          </cell>
        </row>
        <row r="28">
          <cell r="A28" t="str">
            <v>481003</v>
          </cell>
          <cell r="B28" t="str">
            <v>01990</v>
          </cell>
          <cell r="D28" t="str">
            <v>200</v>
          </cell>
          <cell r="E28" t="str">
            <v>2008-01-31</v>
          </cell>
          <cell r="F28" t="str">
            <v>549A</v>
          </cell>
          <cell r="G28">
            <v>-1523.23</v>
          </cell>
          <cell r="H28">
            <v>0</v>
          </cell>
        </row>
        <row r="29">
          <cell r="A29" t="str">
            <v>481003</v>
          </cell>
          <cell r="B29" t="str">
            <v>01991</v>
          </cell>
          <cell r="D29" t="str">
            <v>200</v>
          </cell>
          <cell r="E29" t="str">
            <v>2008-01-31</v>
          </cell>
          <cell r="F29" t="str">
            <v>549A</v>
          </cell>
          <cell r="G29">
            <v>-6.51</v>
          </cell>
          <cell r="H29">
            <v>0</v>
          </cell>
        </row>
        <row r="30">
          <cell r="A30" t="str">
            <v>481003</v>
          </cell>
          <cell r="B30" t="str">
            <v>01952</v>
          </cell>
          <cell r="D30" t="str">
            <v>200</v>
          </cell>
          <cell r="E30" t="str">
            <v>2008-01-31</v>
          </cell>
          <cell r="F30" t="str">
            <v>549A</v>
          </cell>
          <cell r="G30">
            <v>-221.84</v>
          </cell>
          <cell r="H30">
            <v>0</v>
          </cell>
        </row>
        <row r="31">
          <cell r="A31" t="str">
            <v>481003</v>
          </cell>
          <cell r="B31" t="str">
            <v>01954</v>
          </cell>
          <cell r="D31" t="str">
            <v>200</v>
          </cell>
          <cell r="E31" t="str">
            <v>2008-01-31</v>
          </cell>
          <cell r="F31" t="str">
            <v>549A</v>
          </cell>
          <cell r="G31">
            <v>-9.68</v>
          </cell>
          <cell r="H31">
            <v>0</v>
          </cell>
        </row>
        <row r="32">
          <cell r="A32" t="str">
            <v>481003</v>
          </cell>
          <cell r="B32" t="str">
            <v>01953</v>
          </cell>
          <cell r="D32" t="str">
            <v>200</v>
          </cell>
          <cell r="E32" t="str">
            <v>2008-01-31</v>
          </cell>
          <cell r="F32" t="str">
            <v>549A</v>
          </cell>
          <cell r="G32">
            <v>-4064.38</v>
          </cell>
          <cell r="H32">
            <v>0</v>
          </cell>
        </row>
        <row r="33">
          <cell r="A33" t="str">
            <v>481003</v>
          </cell>
          <cell r="B33" t="str">
            <v>01986</v>
          </cell>
          <cell r="D33" t="str">
            <v>200</v>
          </cell>
          <cell r="E33" t="str">
            <v>2008-01-31</v>
          </cell>
          <cell r="F33" t="str">
            <v>549A</v>
          </cell>
          <cell r="G33">
            <v>-409.34</v>
          </cell>
          <cell r="H33">
            <v>0</v>
          </cell>
        </row>
        <row r="34">
          <cell r="A34" t="str">
            <v>481003</v>
          </cell>
          <cell r="B34" t="str">
            <v>01959</v>
          </cell>
          <cell r="D34" t="str">
            <v>200</v>
          </cell>
          <cell r="E34" t="str">
            <v>2008-01-31</v>
          </cell>
          <cell r="F34" t="str">
            <v>549ACORR1</v>
          </cell>
          <cell r="G34">
            <v>-631.70000000000005</v>
          </cell>
          <cell r="H34">
            <v>0</v>
          </cell>
        </row>
        <row r="35">
          <cell r="A35" t="str">
            <v>481003</v>
          </cell>
          <cell r="B35" t="str">
            <v>01943</v>
          </cell>
          <cell r="D35" t="str">
            <v>200</v>
          </cell>
          <cell r="E35" t="str">
            <v>2008-01-31</v>
          </cell>
          <cell r="F35" t="str">
            <v>549ACORR1</v>
          </cell>
          <cell r="G35">
            <v>-971.75</v>
          </cell>
          <cell r="H35">
            <v>0</v>
          </cell>
        </row>
        <row r="36">
          <cell r="A36" t="str">
            <v>481003</v>
          </cell>
          <cell r="B36" t="str">
            <v>01990</v>
          </cell>
          <cell r="D36" t="str">
            <v>200</v>
          </cell>
          <cell r="E36" t="str">
            <v>2008-01-31</v>
          </cell>
          <cell r="F36" t="str">
            <v>549ACORR1</v>
          </cell>
          <cell r="G36">
            <v>-1333</v>
          </cell>
          <cell r="H36">
            <v>0</v>
          </cell>
        </row>
        <row r="37">
          <cell r="A37" t="str">
            <v>481003</v>
          </cell>
          <cell r="B37" t="str">
            <v>01991</v>
          </cell>
          <cell r="D37" t="str">
            <v>200</v>
          </cell>
          <cell r="E37" t="str">
            <v>2008-01-31</v>
          </cell>
          <cell r="F37" t="str">
            <v>549ACORR1</v>
          </cell>
          <cell r="G37">
            <v>-9.27</v>
          </cell>
          <cell r="H37">
            <v>0</v>
          </cell>
        </row>
        <row r="38">
          <cell r="A38" t="str">
            <v>481003</v>
          </cell>
          <cell r="B38" t="str">
            <v>01952</v>
          </cell>
          <cell r="D38" t="str">
            <v>200</v>
          </cell>
          <cell r="E38" t="str">
            <v>2008-01-31</v>
          </cell>
          <cell r="F38" t="str">
            <v>549ACORR1</v>
          </cell>
          <cell r="G38">
            <v>-184.24</v>
          </cell>
          <cell r="H38">
            <v>0</v>
          </cell>
        </row>
        <row r="39">
          <cell r="A39" t="str">
            <v>481003</v>
          </cell>
          <cell r="B39" t="str">
            <v>01954</v>
          </cell>
          <cell r="D39" t="str">
            <v>200</v>
          </cell>
          <cell r="E39" t="str">
            <v>2008-01-31</v>
          </cell>
          <cell r="F39" t="str">
            <v>549ACORR1</v>
          </cell>
          <cell r="G39">
            <v>-9.73</v>
          </cell>
          <cell r="H39">
            <v>0</v>
          </cell>
        </row>
        <row r="40">
          <cell r="A40" t="str">
            <v>481003</v>
          </cell>
          <cell r="B40" t="str">
            <v>01953</v>
          </cell>
          <cell r="D40" t="str">
            <v>200</v>
          </cell>
          <cell r="E40" t="str">
            <v>2008-01-31</v>
          </cell>
          <cell r="F40" t="str">
            <v>549ACORR1</v>
          </cell>
          <cell r="G40">
            <v>-2387.3000000000002</v>
          </cell>
          <cell r="H40">
            <v>0</v>
          </cell>
        </row>
        <row r="41">
          <cell r="A41" t="str">
            <v>481003</v>
          </cell>
          <cell r="B41" t="str">
            <v>01986</v>
          </cell>
          <cell r="D41" t="str">
            <v>200</v>
          </cell>
          <cell r="E41" t="str">
            <v>2008-01-31</v>
          </cell>
          <cell r="F41" t="str">
            <v>549ACORR1</v>
          </cell>
          <cell r="G41">
            <v>-413.61</v>
          </cell>
          <cell r="H41">
            <v>0</v>
          </cell>
        </row>
        <row r="42">
          <cell r="A42" t="str">
            <v>481003</v>
          </cell>
          <cell r="B42" t="str">
            <v>01990</v>
          </cell>
          <cell r="D42" t="str">
            <v>200</v>
          </cell>
          <cell r="E42" t="str">
            <v>2008-01-31</v>
          </cell>
          <cell r="F42" t="str">
            <v>470</v>
          </cell>
          <cell r="G42">
            <v>5318.97</v>
          </cell>
          <cell r="H42">
            <v>998.84</v>
          </cell>
        </row>
        <row r="43">
          <cell r="A43" t="str">
            <v>481003</v>
          </cell>
          <cell r="B43" t="str">
            <v>01953</v>
          </cell>
          <cell r="D43" t="str">
            <v>200</v>
          </cell>
          <cell r="E43" t="str">
            <v>2008-01-31</v>
          </cell>
          <cell r="F43" t="str">
            <v>470</v>
          </cell>
          <cell r="G43">
            <v>5222.05</v>
          </cell>
          <cell r="H43">
            <v>980.63</v>
          </cell>
        </row>
        <row r="44">
          <cell r="A44" t="str">
            <v>481003</v>
          </cell>
          <cell r="B44" t="str">
            <v>01986</v>
          </cell>
          <cell r="D44" t="str">
            <v>200</v>
          </cell>
          <cell r="E44" t="str">
            <v>2008-01-31</v>
          </cell>
          <cell r="F44" t="str">
            <v>470</v>
          </cell>
          <cell r="G44">
            <v>1429.31</v>
          </cell>
          <cell r="H44">
            <v>268.42</v>
          </cell>
        </row>
        <row r="45">
          <cell r="A45" t="str">
            <v>481003</v>
          </cell>
          <cell r="B45" t="str">
            <v>01959</v>
          </cell>
          <cell r="D45" t="str">
            <v>200</v>
          </cell>
          <cell r="E45" t="str">
            <v>2008-01-31</v>
          </cell>
          <cell r="F45" t="str">
            <v>470</v>
          </cell>
          <cell r="G45">
            <v>4433.07</v>
          </cell>
          <cell r="H45">
            <v>832.49</v>
          </cell>
        </row>
        <row r="46">
          <cell r="A46" t="str">
            <v>481003</v>
          </cell>
          <cell r="B46" t="str">
            <v>01993</v>
          </cell>
          <cell r="D46" t="str">
            <v>200</v>
          </cell>
          <cell r="E46" t="str">
            <v>2008-01-31</v>
          </cell>
          <cell r="F46" t="str">
            <v>470</v>
          </cell>
          <cell r="G46">
            <v>910.42</v>
          </cell>
          <cell r="H46">
            <v>145.47</v>
          </cell>
        </row>
        <row r="47">
          <cell r="A47" t="str">
            <v>481003</v>
          </cell>
          <cell r="B47" t="str">
            <v>01943</v>
          </cell>
          <cell r="D47" t="str">
            <v>200</v>
          </cell>
          <cell r="E47" t="str">
            <v>2008-01-31</v>
          </cell>
          <cell r="F47" t="str">
            <v>470</v>
          </cell>
          <cell r="G47">
            <v>360.13</v>
          </cell>
          <cell r="H47">
            <v>55.98</v>
          </cell>
        </row>
        <row r="48">
          <cell r="A48" t="str">
            <v>481003</v>
          </cell>
          <cell r="B48" t="str">
            <v>01954</v>
          </cell>
          <cell r="D48" t="str">
            <v>200</v>
          </cell>
          <cell r="E48" t="str">
            <v>2008-01-31</v>
          </cell>
          <cell r="F48" t="str">
            <v>472B</v>
          </cell>
          <cell r="G48">
            <v>39.28</v>
          </cell>
          <cell r="H48">
            <v>6.35</v>
          </cell>
        </row>
        <row r="49">
          <cell r="A49" t="str">
            <v>481003</v>
          </cell>
          <cell r="B49" t="str">
            <v>01989</v>
          </cell>
          <cell r="D49" t="str">
            <v>200</v>
          </cell>
          <cell r="E49" t="str">
            <v>2008-01-31</v>
          </cell>
          <cell r="F49" t="str">
            <v>BINGV29437</v>
          </cell>
          <cell r="G49">
            <v>3698.18</v>
          </cell>
          <cell r="H49">
            <v>464.4</v>
          </cell>
        </row>
        <row r="50">
          <cell r="A50" t="str">
            <v>481003</v>
          </cell>
          <cell r="B50" t="str">
            <v>01988</v>
          </cell>
          <cell r="D50" t="str">
            <v>200</v>
          </cell>
          <cell r="E50" t="str">
            <v>2008-01-31</v>
          </cell>
          <cell r="F50" t="str">
            <v>BINGV29437</v>
          </cell>
          <cell r="G50">
            <v>6814.34</v>
          </cell>
          <cell r="H50">
            <v>855.71</v>
          </cell>
        </row>
        <row r="51">
          <cell r="A51" t="str">
            <v>481003</v>
          </cell>
          <cell r="B51" t="str">
            <v>01986</v>
          </cell>
          <cell r="D51" t="str">
            <v>200</v>
          </cell>
          <cell r="E51" t="str">
            <v>2008-01-31</v>
          </cell>
          <cell r="F51" t="str">
            <v>BINGV29437</v>
          </cell>
          <cell r="G51">
            <v>19502.22</v>
          </cell>
          <cell r="H51">
            <v>2449</v>
          </cell>
        </row>
        <row r="52">
          <cell r="A52" t="str">
            <v>481003</v>
          </cell>
          <cell r="B52" t="str">
            <v>01968</v>
          </cell>
          <cell r="D52" t="str">
            <v>200</v>
          </cell>
          <cell r="E52" t="str">
            <v>2008-01-31</v>
          </cell>
          <cell r="F52" t="str">
            <v>BINGV29437</v>
          </cell>
          <cell r="G52">
            <v>2257.13</v>
          </cell>
          <cell r="H52">
            <v>283.44</v>
          </cell>
        </row>
        <row r="53">
          <cell r="A53" t="str">
            <v>481003</v>
          </cell>
          <cell r="B53" t="str">
            <v>01979</v>
          </cell>
          <cell r="D53" t="str">
            <v>200</v>
          </cell>
          <cell r="E53" t="str">
            <v>2008-01-31</v>
          </cell>
          <cell r="F53" t="str">
            <v>BINGV29437</v>
          </cell>
          <cell r="G53">
            <v>529.4</v>
          </cell>
          <cell r="H53">
            <v>66.48</v>
          </cell>
        </row>
        <row r="54">
          <cell r="A54" t="str">
            <v>481003</v>
          </cell>
          <cell r="B54" t="str">
            <v>01986</v>
          </cell>
          <cell r="D54" t="str">
            <v>200</v>
          </cell>
          <cell r="E54" t="str">
            <v>2008-01-31</v>
          </cell>
          <cell r="F54" t="str">
            <v>BINGV29437</v>
          </cell>
          <cell r="G54">
            <v>-77.92</v>
          </cell>
          <cell r="H54">
            <v>0</v>
          </cell>
        </row>
        <row r="55">
          <cell r="A55" t="str">
            <v>481003</v>
          </cell>
          <cell r="B55" t="str">
            <v>01976</v>
          </cell>
          <cell r="D55" t="str">
            <v>200</v>
          </cell>
          <cell r="E55" t="str">
            <v>2008-01-31</v>
          </cell>
          <cell r="F55" t="str">
            <v>BINGV29437</v>
          </cell>
          <cell r="G55">
            <v>15796.09</v>
          </cell>
          <cell r="H55">
            <v>1983.6</v>
          </cell>
        </row>
        <row r="56">
          <cell r="A56" t="str">
            <v>481003</v>
          </cell>
          <cell r="B56" t="str">
            <v>01980</v>
          </cell>
          <cell r="D56" t="str">
            <v>200</v>
          </cell>
          <cell r="E56" t="str">
            <v>2008-01-31</v>
          </cell>
          <cell r="F56" t="str">
            <v>BINGV29437</v>
          </cell>
          <cell r="G56">
            <v>600.12</v>
          </cell>
          <cell r="H56">
            <v>75.36</v>
          </cell>
        </row>
        <row r="57">
          <cell r="A57" t="str">
            <v>481003</v>
          </cell>
          <cell r="B57" t="str">
            <v>01987</v>
          </cell>
          <cell r="D57" t="str">
            <v>200</v>
          </cell>
          <cell r="E57" t="str">
            <v>2008-01-31</v>
          </cell>
          <cell r="F57" t="str">
            <v>BINGV29437</v>
          </cell>
          <cell r="G57">
            <v>6595.23</v>
          </cell>
          <cell r="H57">
            <v>828.2</v>
          </cell>
        </row>
        <row r="58">
          <cell r="A58" t="str">
            <v>481003</v>
          </cell>
          <cell r="B58" t="str">
            <v>01978</v>
          </cell>
          <cell r="D58" t="str">
            <v>200</v>
          </cell>
          <cell r="E58" t="str">
            <v>2008-01-31</v>
          </cell>
          <cell r="F58" t="str">
            <v>BINGV29437</v>
          </cell>
          <cell r="G58">
            <v>4900.32</v>
          </cell>
          <cell r="H58">
            <v>615.36</v>
          </cell>
        </row>
        <row r="59">
          <cell r="A59" t="str">
            <v>481003</v>
          </cell>
          <cell r="B59" t="str">
            <v>01970</v>
          </cell>
          <cell r="D59" t="str">
            <v>200</v>
          </cell>
          <cell r="E59" t="str">
            <v>2008-01-31</v>
          </cell>
          <cell r="F59" t="str">
            <v>BINGV29437</v>
          </cell>
          <cell r="G59">
            <v>1610.89</v>
          </cell>
          <cell r="H59">
            <v>202.29</v>
          </cell>
        </row>
        <row r="60">
          <cell r="A60" t="str">
            <v>481003</v>
          </cell>
          <cell r="B60" t="str">
            <v>01971</v>
          </cell>
          <cell r="D60" t="str">
            <v>200</v>
          </cell>
          <cell r="E60" t="str">
            <v>2008-01-31</v>
          </cell>
          <cell r="F60" t="str">
            <v>BINGV29437</v>
          </cell>
          <cell r="G60">
            <v>4272.49</v>
          </cell>
          <cell r="H60">
            <v>536.52</v>
          </cell>
        </row>
        <row r="61">
          <cell r="A61" t="str">
            <v>481003</v>
          </cell>
          <cell r="B61" t="str">
            <v>01969</v>
          </cell>
          <cell r="D61" t="str">
            <v>200</v>
          </cell>
          <cell r="E61" t="str">
            <v>2008-01-31</v>
          </cell>
          <cell r="F61" t="str">
            <v>BINGV29437</v>
          </cell>
          <cell r="G61">
            <v>3182.15</v>
          </cell>
          <cell r="H61">
            <v>399.6</v>
          </cell>
        </row>
        <row r="62">
          <cell r="A62" t="str">
            <v>481003</v>
          </cell>
          <cell r="B62" t="str">
            <v>01977</v>
          </cell>
          <cell r="D62" t="str">
            <v>200</v>
          </cell>
          <cell r="E62" t="str">
            <v>2008-01-31</v>
          </cell>
          <cell r="F62" t="str">
            <v>BINGV29437</v>
          </cell>
          <cell r="G62">
            <v>5341.81</v>
          </cell>
          <cell r="H62">
            <v>670.8</v>
          </cell>
        </row>
        <row r="63">
          <cell r="A63" t="str">
            <v>481003</v>
          </cell>
          <cell r="B63" t="str">
            <v>01974</v>
          </cell>
          <cell r="D63" t="str">
            <v>200</v>
          </cell>
          <cell r="E63" t="str">
            <v>2008-01-31</v>
          </cell>
          <cell r="F63" t="str">
            <v>BINGV29437</v>
          </cell>
          <cell r="G63">
            <v>8548.7999999999993</v>
          </cell>
          <cell r="H63">
            <v>1073.52</v>
          </cell>
        </row>
        <row r="64">
          <cell r="A64" t="str">
            <v>481003</v>
          </cell>
          <cell r="B64" t="str">
            <v>01992</v>
          </cell>
          <cell r="D64" t="str">
            <v>200</v>
          </cell>
          <cell r="E64" t="str">
            <v>2008-01-31</v>
          </cell>
          <cell r="F64" t="str">
            <v>BINGV29437</v>
          </cell>
          <cell r="G64">
            <v>13027.57</v>
          </cell>
          <cell r="H64">
            <v>1635.94</v>
          </cell>
        </row>
        <row r="65">
          <cell r="A65" t="str">
            <v>481003</v>
          </cell>
          <cell r="B65" t="str">
            <v>01973</v>
          </cell>
          <cell r="D65" t="str">
            <v>200</v>
          </cell>
          <cell r="E65" t="str">
            <v>2008-01-31</v>
          </cell>
          <cell r="F65" t="str">
            <v>BINGV29437</v>
          </cell>
          <cell r="G65">
            <v>7631.67</v>
          </cell>
          <cell r="H65">
            <v>958.35</v>
          </cell>
        </row>
        <row r="66">
          <cell r="A66" t="str">
            <v>481003</v>
          </cell>
          <cell r="B66" t="str">
            <v>01952</v>
          </cell>
          <cell r="D66" t="str">
            <v>200</v>
          </cell>
          <cell r="E66" t="str">
            <v>2008-01-31</v>
          </cell>
          <cell r="F66" t="str">
            <v>BINGV29437</v>
          </cell>
          <cell r="G66">
            <v>7995.61</v>
          </cell>
          <cell r="H66">
            <v>1004.05</v>
          </cell>
        </row>
        <row r="67">
          <cell r="A67" t="str">
            <v>481003</v>
          </cell>
          <cell r="B67" t="str">
            <v>01991</v>
          </cell>
          <cell r="D67" t="str">
            <v>200</v>
          </cell>
          <cell r="E67" t="str">
            <v>2008-01-31</v>
          </cell>
          <cell r="F67" t="str">
            <v>472B</v>
          </cell>
          <cell r="G67">
            <v>26.34</v>
          </cell>
          <cell r="H67">
            <v>4.2699999999999996</v>
          </cell>
        </row>
        <row r="68">
          <cell r="A68" t="str">
            <v>481003</v>
          </cell>
          <cell r="B68" t="str">
            <v>01943</v>
          </cell>
          <cell r="D68" t="str">
            <v>200</v>
          </cell>
          <cell r="E68" t="str">
            <v>2008-01-31</v>
          </cell>
          <cell r="F68" t="str">
            <v>472B</v>
          </cell>
          <cell r="G68">
            <v>1711.36</v>
          </cell>
          <cell r="H68">
            <v>233.41</v>
          </cell>
        </row>
        <row r="69">
          <cell r="A69" t="str">
            <v>481003</v>
          </cell>
          <cell r="B69" t="str">
            <v>01953</v>
          </cell>
          <cell r="D69" t="str">
            <v>200</v>
          </cell>
          <cell r="E69" t="str">
            <v>2008-01-31</v>
          </cell>
          <cell r="F69" t="str">
            <v>472B</v>
          </cell>
          <cell r="G69">
            <v>10465.200000000001</v>
          </cell>
          <cell r="H69">
            <v>1684.54</v>
          </cell>
        </row>
        <row r="70">
          <cell r="A70" t="str">
            <v>481003</v>
          </cell>
          <cell r="B70" t="str">
            <v>01959</v>
          </cell>
          <cell r="D70" t="str">
            <v>200</v>
          </cell>
          <cell r="E70" t="str">
            <v>2008-02-29</v>
          </cell>
          <cell r="F70" t="str">
            <v>549ACORR1A</v>
          </cell>
          <cell r="G70">
            <v>-1269.55</v>
          </cell>
          <cell r="H70">
            <v>0</v>
          </cell>
        </row>
        <row r="71">
          <cell r="A71" t="str">
            <v>481003</v>
          </cell>
          <cell r="B71" t="str">
            <v>01943</v>
          </cell>
          <cell r="D71" t="str">
            <v>200</v>
          </cell>
          <cell r="E71" t="str">
            <v>2008-02-29</v>
          </cell>
          <cell r="F71" t="str">
            <v>549ACORR1A</v>
          </cell>
          <cell r="G71">
            <v>-614.55999999999995</v>
          </cell>
          <cell r="H71">
            <v>0</v>
          </cell>
        </row>
        <row r="72">
          <cell r="A72" t="str">
            <v>481003</v>
          </cell>
          <cell r="B72" t="str">
            <v>01990</v>
          </cell>
          <cell r="D72" t="str">
            <v>200</v>
          </cell>
          <cell r="E72" t="str">
            <v>2008-02-29</v>
          </cell>
          <cell r="F72" t="str">
            <v>549ACORR1A</v>
          </cell>
          <cell r="G72">
            <v>-1523.23</v>
          </cell>
          <cell r="H72">
            <v>0</v>
          </cell>
        </row>
        <row r="73">
          <cell r="A73" t="str">
            <v>481003</v>
          </cell>
          <cell r="B73" t="str">
            <v>01991</v>
          </cell>
          <cell r="D73" t="str">
            <v>200</v>
          </cell>
          <cell r="E73" t="str">
            <v>2008-02-29</v>
          </cell>
          <cell r="F73" t="str">
            <v>549ACORR1A</v>
          </cell>
          <cell r="G73">
            <v>-6.51</v>
          </cell>
          <cell r="H73">
            <v>0</v>
          </cell>
        </row>
        <row r="74">
          <cell r="A74" t="str">
            <v>481003</v>
          </cell>
          <cell r="B74" t="str">
            <v>01952</v>
          </cell>
          <cell r="D74" t="str">
            <v>200</v>
          </cell>
          <cell r="E74" t="str">
            <v>2008-02-29</v>
          </cell>
          <cell r="F74" t="str">
            <v>549ACORR1A</v>
          </cell>
          <cell r="G74">
            <v>-221.84</v>
          </cell>
          <cell r="H74">
            <v>0</v>
          </cell>
        </row>
        <row r="75">
          <cell r="A75" t="str">
            <v>481003</v>
          </cell>
          <cell r="B75" t="str">
            <v>01954</v>
          </cell>
          <cell r="D75" t="str">
            <v>200</v>
          </cell>
          <cell r="E75" t="str">
            <v>2008-02-29</v>
          </cell>
          <cell r="F75" t="str">
            <v>549ACORR1A</v>
          </cell>
          <cell r="G75">
            <v>-9.68</v>
          </cell>
          <cell r="H75">
            <v>0</v>
          </cell>
        </row>
        <row r="76">
          <cell r="A76" t="str">
            <v>481003</v>
          </cell>
          <cell r="B76" t="str">
            <v>01953</v>
          </cell>
          <cell r="D76" t="str">
            <v>200</v>
          </cell>
          <cell r="E76" t="str">
            <v>2008-02-29</v>
          </cell>
          <cell r="F76" t="str">
            <v>549ACORR1A</v>
          </cell>
          <cell r="G76">
            <v>-4064.38</v>
          </cell>
          <cell r="H76">
            <v>0</v>
          </cell>
        </row>
        <row r="77">
          <cell r="A77" t="str">
            <v>481003</v>
          </cell>
          <cell r="B77" t="str">
            <v>01986</v>
          </cell>
          <cell r="D77" t="str">
            <v>200</v>
          </cell>
          <cell r="E77" t="str">
            <v>2008-02-29</v>
          </cell>
          <cell r="F77" t="str">
            <v>549ACORR1A</v>
          </cell>
          <cell r="G77">
            <v>-409.34</v>
          </cell>
          <cell r="H77">
            <v>0</v>
          </cell>
        </row>
        <row r="78">
          <cell r="A78" t="str">
            <v>481003</v>
          </cell>
          <cell r="B78" t="str">
            <v>01959</v>
          </cell>
          <cell r="D78" t="str">
            <v>200</v>
          </cell>
          <cell r="E78" t="str">
            <v>2008-02-29</v>
          </cell>
          <cell r="F78" t="str">
            <v>549ACORR1</v>
          </cell>
          <cell r="G78">
            <v>1269.55</v>
          </cell>
          <cell r="H78">
            <v>0</v>
          </cell>
        </row>
        <row r="79">
          <cell r="A79" t="str">
            <v>481003</v>
          </cell>
          <cell r="B79" t="str">
            <v>01943</v>
          </cell>
          <cell r="D79" t="str">
            <v>200</v>
          </cell>
          <cell r="E79" t="str">
            <v>2008-02-29</v>
          </cell>
          <cell r="F79" t="str">
            <v>549ACORR1</v>
          </cell>
          <cell r="G79">
            <v>632</v>
          </cell>
          <cell r="H79">
            <v>0</v>
          </cell>
        </row>
        <row r="80">
          <cell r="A80" t="str">
            <v>481003</v>
          </cell>
          <cell r="B80" t="str">
            <v>01990</v>
          </cell>
          <cell r="D80" t="str">
            <v>200</v>
          </cell>
          <cell r="E80" t="str">
            <v>2008-02-29</v>
          </cell>
          <cell r="F80" t="str">
            <v>549ACORR1</v>
          </cell>
          <cell r="G80">
            <v>1523.23</v>
          </cell>
          <cell r="H80">
            <v>0</v>
          </cell>
        </row>
        <row r="81">
          <cell r="A81" t="str">
            <v>481003</v>
          </cell>
          <cell r="B81" t="str">
            <v>01991</v>
          </cell>
          <cell r="D81" t="str">
            <v>200</v>
          </cell>
          <cell r="E81" t="str">
            <v>2008-02-29</v>
          </cell>
          <cell r="F81" t="str">
            <v>549ACORR1</v>
          </cell>
          <cell r="G81">
            <v>6.51</v>
          </cell>
          <cell r="H81">
            <v>0</v>
          </cell>
        </row>
        <row r="82">
          <cell r="A82" t="str">
            <v>481003</v>
          </cell>
          <cell r="B82" t="str">
            <v>01952</v>
          </cell>
          <cell r="D82" t="str">
            <v>200</v>
          </cell>
          <cell r="E82" t="str">
            <v>2008-02-29</v>
          </cell>
          <cell r="F82" t="str">
            <v>549ACORR1</v>
          </cell>
          <cell r="G82">
            <v>221.84</v>
          </cell>
          <cell r="H82">
            <v>0</v>
          </cell>
        </row>
        <row r="83">
          <cell r="A83" t="str">
            <v>481003</v>
          </cell>
          <cell r="B83" t="str">
            <v>01954</v>
          </cell>
          <cell r="D83" t="str">
            <v>200</v>
          </cell>
          <cell r="E83" t="str">
            <v>2008-02-29</v>
          </cell>
          <cell r="F83" t="str">
            <v>549ACORR1</v>
          </cell>
          <cell r="G83">
            <v>9.68</v>
          </cell>
          <cell r="H83">
            <v>0</v>
          </cell>
        </row>
        <row r="84">
          <cell r="A84" t="str">
            <v>481003</v>
          </cell>
          <cell r="B84" t="str">
            <v>01986</v>
          </cell>
          <cell r="D84" t="str">
            <v>200</v>
          </cell>
          <cell r="E84" t="str">
            <v>2008-02-29</v>
          </cell>
          <cell r="F84" t="str">
            <v>549ACORR1</v>
          </cell>
          <cell r="G84">
            <v>409.34</v>
          </cell>
          <cell r="H84">
            <v>0</v>
          </cell>
        </row>
        <row r="85">
          <cell r="A85" t="str">
            <v>481003</v>
          </cell>
          <cell r="B85" t="str">
            <v>01953</v>
          </cell>
          <cell r="D85" t="str">
            <v>200</v>
          </cell>
          <cell r="E85" t="str">
            <v>2008-02-29</v>
          </cell>
          <cell r="F85" t="str">
            <v>549ACORR1</v>
          </cell>
          <cell r="G85">
            <v>4064.38</v>
          </cell>
          <cell r="H85">
            <v>0</v>
          </cell>
        </row>
        <row r="86">
          <cell r="A86" t="str">
            <v>481003</v>
          </cell>
          <cell r="B86" t="str">
            <v>01989</v>
          </cell>
          <cell r="D86" t="str">
            <v>200</v>
          </cell>
          <cell r="E86" t="str">
            <v>2008-02-29</v>
          </cell>
          <cell r="F86" t="str">
            <v>BINGV29704</v>
          </cell>
          <cell r="G86">
            <v>3618.86</v>
          </cell>
          <cell r="H86">
            <v>454.44</v>
          </cell>
        </row>
        <row r="87">
          <cell r="A87" t="str">
            <v>481003</v>
          </cell>
          <cell r="B87" t="str">
            <v>01959</v>
          </cell>
          <cell r="D87" t="str">
            <v>200</v>
          </cell>
          <cell r="E87" t="str">
            <v>2008-02-29</v>
          </cell>
          <cell r="F87" t="str">
            <v>BINGV29704</v>
          </cell>
          <cell r="G87">
            <v>2994.87</v>
          </cell>
          <cell r="H87">
            <v>376.08</v>
          </cell>
        </row>
        <row r="88">
          <cell r="A88" t="str">
            <v>481003</v>
          </cell>
          <cell r="B88" t="str">
            <v>01988</v>
          </cell>
          <cell r="D88" t="str">
            <v>200</v>
          </cell>
          <cell r="E88" t="str">
            <v>2008-02-29</v>
          </cell>
          <cell r="F88" t="str">
            <v>BINGV29704</v>
          </cell>
          <cell r="G88">
            <v>8669.06</v>
          </cell>
          <cell r="H88">
            <v>1088.6199999999999</v>
          </cell>
        </row>
        <row r="89">
          <cell r="A89" t="str">
            <v>481003</v>
          </cell>
          <cell r="B89" t="str">
            <v>01986</v>
          </cell>
          <cell r="D89" t="str">
            <v>200</v>
          </cell>
          <cell r="E89" t="str">
            <v>2008-02-29</v>
          </cell>
          <cell r="F89" t="str">
            <v>BINGV29704</v>
          </cell>
          <cell r="G89">
            <v>23874.69</v>
          </cell>
          <cell r="H89">
            <v>2998</v>
          </cell>
        </row>
        <row r="90">
          <cell r="A90" t="str">
            <v>481003</v>
          </cell>
          <cell r="B90" t="str">
            <v>01968</v>
          </cell>
          <cell r="D90" t="str">
            <v>200</v>
          </cell>
          <cell r="E90" t="str">
            <v>2008-02-29</v>
          </cell>
          <cell r="F90" t="str">
            <v>BINGV29704</v>
          </cell>
          <cell r="G90">
            <v>2723.47</v>
          </cell>
          <cell r="H90">
            <v>342</v>
          </cell>
        </row>
        <row r="91">
          <cell r="A91" t="str">
            <v>481003</v>
          </cell>
          <cell r="B91" t="str">
            <v>01979</v>
          </cell>
          <cell r="D91" t="str">
            <v>200</v>
          </cell>
          <cell r="E91" t="str">
            <v>2008-02-29</v>
          </cell>
          <cell r="F91" t="str">
            <v>BINGV29704</v>
          </cell>
          <cell r="G91">
            <v>371.8</v>
          </cell>
          <cell r="H91">
            <v>46.69</v>
          </cell>
        </row>
        <row r="92">
          <cell r="A92" t="str">
            <v>481003</v>
          </cell>
          <cell r="B92" t="str">
            <v>01976</v>
          </cell>
          <cell r="D92" t="str">
            <v>200</v>
          </cell>
          <cell r="E92" t="str">
            <v>2008-02-29</v>
          </cell>
          <cell r="F92" t="str">
            <v>BINGV29704</v>
          </cell>
          <cell r="G92">
            <v>21944.41</v>
          </cell>
          <cell r="H92">
            <v>2755.68</v>
          </cell>
        </row>
        <row r="93">
          <cell r="A93" t="str">
            <v>481003</v>
          </cell>
          <cell r="B93" t="str">
            <v>01980</v>
          </cell>
          <cell r="D93" t="str">
            <v>200</v>
          </cell>
          <cell r="E93" t="str">
            <v>2008-02-29</v>
          </cell>
          <cell r="F93" t="str">
            <v>BINGV29704</v>
          </cell>
          <cell r="G93">
            <v>424.29</v>
          </cell>
          <cell r="H93">
            <v>53.28</v>
          </cell>
        </row>
        <row r="94">
          <cell r="A94" t="str">
            <v>481003</v>
          </cell>
          <cell r="B94" t="str">
            <v>01977</v>
          </cell>
          <cell r="D94" t="str">
            <v>200</v>
          </cell>
          <cell r="E94" t="str">
            <v>2008-02-29</v>
          </cell>
          <cell r="F94" t="str">
            <v>BINGV29704</v>
          </cell>
          <cell r="G94">
            <v>5252.94</v>
          </cell>
          <cell r="H94">
            <v>659.64</v>
          </cell>
        </row>
        <row r="95">
          <cell r="A95" t="str">
            <v>481003</v>
          </cell>
          <cell r="B95" t="str">
            <v>01974</v>
          </cell>
          <cell r="D95" t="str">
            <v>200</v>
          </cell>
          <cell r="E95" t="str">
            <v>2008-02-29</v>
          </cell>
          <cell r="F95" t="str">
            <v>BINGV29704</v>
          </cell>
          <cell r="G95">
            <v>8112.1</v>
          </cell>
          <cell r="H95">
            <v>1018.68</v>
          </cell>
        </row>
        <row r="96">
          <cell r="A96" t="str">
            <v>481003</v>
          </cell>
          <cell r="B96" t="str">
            <v>01992</v>
          </cell>
          <cell r="D96" t="str">
            <v>200</v>
          </cell>
          <cell r="E96" t="str">
            <v>2008-02-29</v>
          </cell>
          <cell r="F96" t="str">
            <v>BINGV29704</v>
          </cell>
          <cell r="G96">
            <v>16798.259999999998</v>
          </cell>
          <cell r="H96">
            <v>2109.4499999999998</v>
          </cell>
        </row>
        <row r="97">
          <cell r="A97" t="str">
            <v>481003</v>
          </cell>
          <cell r="B97" t="str">
            <v>01973</v>
          </cell>
          <cell r="D97" t="str">
            <v>200</v>
          </cell>
          <cell r="E97" t="str">
            <v>2008-02-29</v>
          </cell>
          <cell r="F97" t="str">
            <v>BINGV29704</v>
          </cell>
          <cell r="G97">
            <v>8825.99</v>
          </cell>
          <cell r="H97">
            <v>1108.33</v>
          </cell>
        </row>
        <row r="98">
          <cell r="A98" t="str">
            <v>481003</v>
          </cell>
          <cell r="B98" t="str">
            <v>01952</v>
          </cell>
          <cell r="D98" t="str">
            <v>200</v>
          </cell>
          <cell r="E98" t="str">
            <v>2008-02-29</v>
          </cell>
          <cell r="F98" t="str">
            <v>BINGV29704</v>
          </cell>
          <cell r="G98">
            <v>6337.64</v>
          </cell>
          <cell r="H98">
            <v>795.85</v>
          </cell>
        </row>
        <row r="99">
          <cell r="A99" t="str">
            <v>481003</v>
          </cell>
          <cell r="B99" t="str">
            <v>01987</v>
          </cell>
          <cell r="D99" t="str">
            <v>200</v>
          </cell>
          <cell r="E99" t="str">
            <v>2008-02-29</v>
          </cell>
          <cell r="F99" t="str">
            <v>BINGV29704</v>
          </cell>
          <cell r="G99">
            <v>10572.35</v>
          </cell>
          <cell r="H99">
            <v>1327.62</v>
          </cell>
        </row>
        <row r="100">
          <cell r="A100" t="str">
            <v>481003</v>
          </cell>
          <cell r="B100" t="str">
            <v>01978</v>
          </cell>
          <cell r="D100" t="str">
            <v>200</v>
          </cell>
          <cell r="E100" t="str">
            <v>2008-02-29</v>
          </cell>
          <cell r="F100" t="str">
            <v>BINGV29704</v>
          </cell>
          <cell r="G100">
            <v>5196.55</v>
          </cell>
          <cell r="H100">
            <v>652.55999999999995</v>
          </cell>
        </row>
        <row r="101">
          <cell r="A101" t="str">
            <v>481003</v>
          </cell>
          <cell r="B101" t="str">
            <v>01970</v>
          </cell>
          <cell r="D101" t="str">
            <v>200</v>
          </cell>
          <cell r="E101" t="str">
            <v>2008-02-29</v>
          </cell>
          <cell r="F101" t="str">
            <v>BINGV29704</v>
          </cell>
          <cell r="G101">
            <v>1671.88</v>
          </cell>
          <cell r="H101">
            <v>209.45</v>
          </cell>
        </row>
        <row r="102">
          <cell r="A102" t="str">
            <v>481003</v>
          </cell>
          <cell r="B102" t="str">
            <v>01971</v>
          </cell>
          <cell r="D102" t="str">
            <v>200</v>
          </cell>
          <cell r="E102" t="str">
            <v>2008-02-29</v>
          </cell>
          <cell r="F102" t="str">
            <v>BINGV29704</v>
          </cell>
          <cell r="G102">
            <v>6650.03</v>
          </cell>
          <cell r="H102">
            <v>835.08</v>
          </cell>
        </row>
        <row r="103">
          <cell r="A103" t="str">
            <v>481003</v>
          </cell>
          <cell r="B103" t="str">
            <v>01959</v>
          </cell>
          <cell r="D103" t="str">
            <v>200</v>
          </cell>
          <cell r="E103" t="str">
            <v>2008-02-29</v>
          </cell>
          <cell r="F103" t="str">
            <v>549A</v>
          </cell>
          <cell r="G103">
            <v>-2976.14</v>
          </cell>
          <cell r="H103">
            <v>0</v>
          </cell>
        </row>
        <row r="104">
          <cell r="A104" t="str">
            <v>481003</v>
          </cell>
          <cell r="B104" t="str">
            <v>01943</v>
          </cell>
          <cell r="D104" t="str">
            <v>200</v>
          </cell>
          <cell r="E104" t="str">
            <v>2008-02-29</v>
          </cell>
          <cell r="F104" t="str">
            <v>549A</v>
          </cell>
          <cell r="G104">
            <v>-564.41999999999996</v>
          </cell>
          <cell r="H104">
            <v>0</v>
          </cell>
        </row>
        <row r="105">
          <cell r="A105" t="str">
            <v>481003</v>
          </cell>
          <cell r="B105" t="str">
            <v>01990</v>
          </cell>
          <cell r="D105" t="str">
            <v>200</v>
          </cell>
          <cell r="E105" t="str">
            <v>2008-02-29</v>
          </cell>
          <cell r="F105" t="str">
            <v>549A</v>
          </cell>
          <cell r="G105">
            <v>-1829.21</v>
          </cell>
          <cell r="H105">
            <v>0</v>
          </cell>
        </row>
        <row r="106">
          <cell r="A106" t="str">
            <v>481003</v>
          </cell>
          <cell r="B106" t="str">
            <v>01991</v>
          </cell>
          <cell r="D106" t="str">
            <v>200</v>
          </cell>
          <cell r="E106" t="str">
            <v>2008-02-29</v>
          </cell>
          <cell r="F106" t="str">
            <v>549A</v>
          </cell>
          <cell r="G106">
            <v>-9.9</v>
          </cell>
          <cell r="H106">
            <v>0</v>
          </cell>
        </row>
        <row r="107">
          <cell r="A107" t="str">
            <v>481003</v>
          </cell>
          <cell r="B107" t="str">
            <v>01993</v>
          </cell>
          <cell r="D107" t="str">
            <v>200</v>
          </cell>
          <cell r="E107" t="str">
            <v>2008-02-29</v>
          </cell>
          <cell r="F107" t="str">
            <v>549A</v>
          </cell>
          <cell r="G107">
            <v>-244.31</v>
          </cell>
          <cell r="H107">
            <v>0</v>
          </cell>
        </row>
        <row r="108">
          <cell r="A108" t="str">
            <v>481003</v>
          </cell>
          <cell r="B108" t="str">
            <v>01954</v>
          </cell>
          <cell r="D108" t="str">
            <v>200</v>
          </cell>
          <cell r="E108" t="str">
            <v>2008-02-29</v>
          </cell>
          <cell r="F108" t="str">
            <v>549A</v>
          </cell>
          <cell r="G108">
            <v>-7.79</v>
          </cell>
          <cell r="H108">
            <v>0</v>
          </cell>
        </row>
        <row r="109">
          <cell r="A109" t="str">
            <v>481003</v>
          </cell>
          <cell r="B109" t="str">
            <v>01953</v>
          </cell>
          <cell r="D109" t="str">
            <v>200</v>
          </cell>
          <cell r="E109" t="str">
            <v>2008-02-29</v>
          </cell>
          <cell r="F109" t="str">
            <v>549A</v>
          </cell>
          <cell r="G109">
            <v>-3435.32</v>
          </cell>
          <cell r="H109">
            <v>0</v>
          </cell>
        </row>
        <row r="110">
          <cell r="A110" t="str">
            <v>481003</v>
          </cell>
          <cell r="B110" t="str">
            <v>01986</v>
          </cell>
          <cell r="D110" t="str">
            <v>200</v>
          </cell>
          <cell r="E110" t="str">
            <v>2008-02-29</v>
          </cell>
          <cell r="F110" t="str">
            <v>549A</v>
          </cell>
          <cell r="G110">
            <v>-454.21</v>
          </cell>
          <cell r="H110">
            <v>0</v>
          </cell>
        </row>
        <row r="111">
          <cell r="A111" t="str">
            <v>481003</v>
          </cell>
          <cell r="B111" t="str">
            <v>01990</v>
          </cell>
          <cell r="D111" t="str">
            <v>200</v>
          </cell>
          <cell r="E111" t="str">
            <v>2008-02-29</v>
          </cell>
          <cell r="F111" t="str">
            <v>470</v>
          </cell>
          <cell r="G111">
            <v>6380.17</v>
          </cell>
          <cell r="H111">
            <v>1199.48</v>
          </cell>
        </row>
        <row r="112">
          <cell r="A112" t="str">
            <v>481003</v>
          </cell>
          <cell r="B112" t="str">
            <v>01953</v>
          </cell>
          <cell r="D112" t="str">
            <v>200</v>
          </cell>
          <cell r="E112" t="str">
            <v>2008-02-29</v>
          </cell>
          <cell r="F112" t="str">
            <v>470</v>
          </cell>
          <cell r="G112">
            <v>5167.0600000000004</v>
          </cell>
          <cell r="H112">
            <v>971.37</v>
          </cell>
        </row>
        <row r="113">
          <cell r="A113" t="str">
            <v>481003</v>
          </cell>
          <cell r="B113" t="str">
            <v>01986</v>
          </cell>
          <cell r="D113" t="str">
            <v>200</v>
          </cell>
          <cell r="E113" t="str">
            <v>2008-02-29</v>
          </cell>
          <cell r="F113" t="str">
            <v>470</v>
          </cell>
          <cell r="G113">
            <v>1584.14</v>
          </cell>
          <cell r="H113">
            <v>297.83999999999997</v>
          </cell>
        </row>
        <row r="114">
          <cell r="A114" t="str">
            <v>481003</v>
          </cell>
          <cell r="B114" t="str">
            <v>01959</v>
          </cell>
          <cell r="D114" t="str">
            <v>200</v>
          </cell>
          <cell r="E114" t="str">
            <v>2008-02-29</v>
          </cell>
          <cell r="F114" t="str">
            <v>470</v>
          </cell>
          <cell r="G114">
            <v>10380.19</v>
          </cell>
          <cell r="H114">
            <v>1951.57</v>
          </cell>
        </row>
        <row r="115">
          <cell r="A115" t="str">
            <v>481003</v>
          </cell>
          <cell r="B115" t="str">
            <v>01993</v>
          </cell>
          <cell r="D115" t="str">
            <v>200</v>
          </cell>
          <cell r="E115" t="str">
            <v>2008-02-29</v>
          </cell>
          <cell r="F115" t="str">
            <v>470</v>
          </cell>
          <cell r="G115">
            <v>1002.54</v>
          </cell>
          <cell r="H115">
            <v>160.19999999999999</v>
          </cell>
        </row>
        <row r="116">
          <cell r="A116" t="str">
            <v>481003</v>
          </cell>
          <cell r="B116" t="str">
            <v>01943</v>
          </cell>
          <cell r="D116" t="str">
            <v>200</v>
          </cell>
          <cell r="E116" t="str">
            <v>2008-02-29</v>
          </cell>
          <cell r="F116" t="str">
            <v>470</v>
          </cell>
          <cell r="G116">
            <v>429.28</v>
          </cell>
          <cell r="H116">
            <v>66.73</v>
          </cell>
        </row>
        <row r="117">
          <cell r="A117" t="str">
            <v>481003</v>
          </cell>
          <cell r="B117" t="str">
            <v>01954</v>
          </cell>
          <cell r="D117" t="str">
            <v>200</v>
          </cell>
          <cell r="E117" t="str">
            <v>2008-02-29</v>
          </cell>
          <cell r="F117" t="str">
            <v>472B</v>
          </cell>
          <cell r="G117">
            <v>31.5</v>
          </cell>
          <cell r="H117">
            <v>5.1100000000000003</v>
          </cell>
        </row>
        <row r="118">
          <cell r="A118" t="str">
            <v>481003</v>
          </cell>
          <cell r="B118" t="str">
            <v>01991</v>
          </cell>
          <cell r="D118" t="str">
            <v>200</v>
          </cell>
          <cell r="E118" t="str">
            <v>2008-02-29</v>
          </cell>
          <cell r="F118" t="str">
            <v>472B</v>
          </cell>
          <cell r="G118">
            <v>40.020000000000003</v>
          </cell>
          <cell r="H118">
            <v>6.49</v>
          </cell>
        </row>
        <row r="119">
          <cell r="A119" t="str">
            <v>481003</v>
          </cell>
          <cell r="B119" t="str">
            <v>01943</v>
          </cell>
          <cell r="D119" t="str">
            <v>200</v>
          </cell>
          <cell r="E119" t="str">
            <v>2008-02-29</v>
          </cell>
          <cell r="F119" t="str">
            <v>472B</v>
          </cell>
          <cell r="G119">
            <v>1459.64</v>
          </cell>
          <cell r="H119">
            <v>199.05</v>
          </cell>
        </row>
        <row r="120">
          <cell r="A120" t="str">
            <v>481003</v>
          </cell>
          <cell r="B120" t="str">
            <v>01953</v>
          </cell>
          <cell r="D120" t="str">
            <v>200</v>
          </cell>
          <cell r="E120" t="str">
            <v>2008-02-29</v>
          </cell>
          <cell r="F120" t="str">
            <v>472B</v>
          </cell>
          <cell r="G120">
            <v>7961.38</v>
          </cell>
          <cell r="H120">
            <v>1281.3</v>
          </cell>
        </row>
        <row r="121">
          <cell r="A121" t="str">
            <v>481003</v>
          </cell>
          <cell r="B121" t="str">
            <v>01954</v>
          </cell>
          <cell r="D121" t="str">
            <v>200</v>
          </cell>
          <cell r="E121" t="str">
            <v>2008-03-31</v>
          </cell>
          <cell r="F121" t="str">
            <v>472B</v>
          </cell>
          <cell r="G121">
            <v>30.45</v>
          </cell>
          <cell r="H121">
            <v>5.64</v>
          </cell>
        </row>
        <row r="122">
          <cell r="A122" t="str">
            <v>481003</v>
          </cell>
          <cell r="B122" t="str">
            <v>01990</v>
          </cell>
          <cell r="D122" t="str">
            <v>200</v>
          </cell>
          <cell r="E122" t="str">
            <v>2008-03-31</v>
          </cell>
          <cell r="F122" t="str">
            <v>470</v>
          </cell>
          <cell r="G122">
            <v>4905.1899999999996</v>
          </cell>
          <cell r="H122">
            <v>922.57</v>
          </cell>
        </row>
        <row r="123">
          <cell r="A123" t="str">
            <v>481003</v>
          </cell>
          <cell r="B123" t="str">
            <v>01953</v>
          </cell>
          <cell r="D123" t="str">
            <v>200</v>
          </cell>
          <cell r="E123" t="str">
            <v>2008-03-31</v>
          </cell>
          <cell r="F123" t="str">
            <v>470</v>
          </cell>
          <cell r="G123">
            <v>5608.09</v>
          </cell>
          <cell r="H123">
            <v>1054.83</v>
          </cell>
        </row>
        <row r="124">
          <cell r="A124" t="str">
            <v>481003</v>
          </cell>
          <cell r="B124" t="str">
            <v>01986</v>
          </cell>
          <cell r="D124" t="str">
            <v>200</v>
          </cell>
          <cell r="E124" t="str">
            <v>2008-03-31</v>
          </cell>
          <cell r="F124" t="str">
            <v>470</v>
          </cell>
          <cell r="G124">
            <v>1930.44</v>
          </cell>
          <cell r="H124">
            <v>363.09</v>
          </cell>
        </row>
        <row r="125">
          <cell r="A125" t="str">
            <v>481003</v>
          </cell>
          <cell r="B125" t="str">
            <v>01959</v>
          </cell>
          <cell r="D125" t="str">
            <v>200</v>
          </cell>
          <cell r="E125" t="str">
            <v>2008-03-31</v>
          </cell>
          <cell r="F125" t="str">
            <v>470</v>
          </cell>
          <cell r="G125">
            <v>14903.76</v>
          </cell>
          <cell r="H125">
            <v>2803.23</v>
          </cell>
        </row>
        <row r="126">
          <cell r="A126" t="str">
            <v>481003</v>
          </cell>
          <cell r="B126" t="str">
            <v>01993</v>
          </cell>
          <cell r="D126" t="str">
            <v>200</v>
          </cell>
          <cell r="E126" t="str">
            <v>2008-03-31</v>
          </cell>
          <cell r="F126" t="str">
            <v>470</v>
          </cell>
          <cell r="G126">
            <v>1320.67</v>
          </cell>
          <cell r="H126">
            <v>211.02</v>
          </cell>
        </row>
        <row r="127">
          <cell r="A127" t="str">
            <v>481003</v>
          </cell>
          <cell r="B127" t="str">
            <v>01943</v>
          </cell>
          <cell r="D127" t="str">
            <v>200</v>
          </cell>
          <cell r="E127" t="str">
            <v>2008-03-31</v>
          </cell>
          <cell r="F127" t="str">
            <v>470</v>
          </cell>
          <cell r="G127">
            <v>551.49</v>
          </cell>
          <cell r="H127">
            <v>85.73</v>
          </cell>
        </row>
        <row r="128">
          <cell r="A128" t="str">
            <v>481003</v>
          </cell>
          <cell r="B128" t="str">
            <v>01991</v>
          </cell>
          <cell r="D128" t="str">
            <v>200</v>
          </cell>
          <cell r="E128" t="str">
            <v>2008-03-31</v>
          </cell>
          <cell r="F128" t="str">
            <v>472B</v>
          </cell>
          <cell r="G128">
            <v>37.92</v>
          </cell>
          <cell r="H128">
            <v>7.02</v>
          </cell>
        </row>
        <row r="129">
          <cell r="A129" t="str">
            <v>481003</v>
          </cell>
          <cell r="B129" t="str">
            <v>01943</v>
          </cell>
          <cell r="D129" t="str">
            <v>200</v>
          </cell>
          <cell r="E129" t="str">
            <v>2008-03-31</v>
          </cell>
          <cell r="F129" t="str">
            <v>472B</v>
          </cell>
          <cell r="G129">
            <v>1071.28</v>
          </cell>
          <cell r="H129">
            <v>200.16</v>
          </cell>
        </row>
        <row r="130">
          <cell r="A130" t="str">
            <v>481003</v>
          </cell>
          <cell r="B130" t="str">
            <v>01953</v>
          </cell>
          <cell r="D130" t="str">
            <v>200</v>
          </cell>
          <cell r="E130" t="str">
            <v>2008-03-31</v>
          </cell>
          <cell r="F130" t="str">
            <v>472B</v>
          </cell>
          <cell r="G130">
            <v>8383.32</v>
          </cell>
          <cell r="H130">
            <v>1541.5</v>
          </cell>
        </row>
        <row r="131">
          <cell r="A131" t="str">
            <v>481003</v>
          </cell>
          <cell r="B131" t="str">
            <v>01959</v>
          </cell>
          <cell r="D131" t="str">
            <v>200</v>
          </cell>
          <cell r="E131" t="str">
            <v>2008-03-31</v>
          </cell>
          <cell r="F131" t="str">
            <v>549A</v>
          </cell>
          <cell r="G131">
            <v>-4274.93</v>
          </cell>
          <cell r="H131">
            <v>0</v>
          </cell>
        </row>
        <row r="132">
          <cell r="A132" t="str">
            <v>481003</v>
          </cell>
          <cell r="B132" t="str">
            <v>01943</v>
          </cell>
          <cell r="D132" t="str">
            <v>200</v>
          </cell>
          <cell r="E132" t="str">
            <v>2008-03-31</v>
          </cell>
          <cell r="F132" t="str">
            <v>549A</v>
          </cell>
          <cell r="G132">
            <v>-607.12</v>
          </cell>
          <cell r="H132">
            <v>0</v>
          </cell>
        </row>
        <row r="133">
          <cell r="A133" t="str">
            <v>481003</v>
          </cell>
          <cell r="B133" t="str">
            <v>01990</v>
          </cell>
          <cell r="D133" t="str">
            <v>200</v>
          </cell>
          <cell r="E133" t="str">
            <v>2008-03-31</v>
          </cell>
          <cell r="F133" t="str">
            <v>549A</v>
          </cell>
          <cell r="G133">
            <v>-1406.92</v>
          </cell>
          <cell r="H133">
            <v>0</v>
          </cell>
        </row>
        <row r="134">
          <cell r="A134" t="str">
            <v>481003</v>
          </cell>
          <cell r="B134" t="str">
            <v>01991</v>
          </cell>
          <cell r="D134" t="str">
            <v>200</v>
          </cell>
          <cell r="E134" t="str">
            <v>2008-03-31</v>
          </cell>
          <cell r="F134" t="str">
            <v>549A</v>
          </cell>
          <cell r="G134">
            <v>-10.71</v>
          </cell>
          <cell r="H134">
            <v>0</v>
          </cell>
        </row>
        <row r="135">
          <cell r="A135" t="str">
            <v>481003</v>
          </cell>
          <cell r="B135" t="str">
            <v>01993</v>
          </cell>
          <cell r="D135" t="str">
            <v>200</v>
          </cell>
          <cell r="E135" t="str">
            <v>2008-03-31</v>
          </cell>
          <cell r="F135" t="str">
            <v>549A</v>
          </cell>
          <cell r="G135">
            <v>-321.81</v>
          </cell>
          <cell r="H135">
            <v>0</v>
          </cell>
        </row>
        <row r="136">
          <cell r="A136" t="str">
            <v>481003</v>
          </cell>
          <cell r="B136" t="str">
            <v>01954</v>
          </cell>
          <cell r="D136" t="str">
            <v>200</v>
          </cell>
          <cell r="E136" t="str">
            <v>2008-03-31</v>
          </cell>
          <cell r="F136" t="str">
            <v>549A</v>
          </cell>
          <cell r="G136">
            <v>-8.6</v>
          </cell>
          <cell r="H136">
            <v>0</v>
          </cell>
        </row>
        <row r="137">
          <cell r="A137" t="str">
            <v>481003</v>
          </cell>
          <cell r="B137" t="str">
            <v>01953</v>
          </cell>
          <cell r="D137" t="str">
            <v>200</v>
          </cell>
          <cell r="E137" t="str">
            <v>2008-03-31</v>
          </cell>
          <cell r="F137" t="str">
            <v>549A</v>
          </cell>
          <cell r="G137">
            <v>-3959.4</v>
          </cell>
          <cell r="H137">
            <v>0</v>
          </cell>
        </row>
        <row r="138">
          <cell r="A138" t="str">
            <v>481003</v>
          </cell>
          <cell r="B138" t="str">
            <v>01986</v>
          </cell>
          <cell r="D138" t="str">
            <v>200</v>
          </cell>
          <cell r="E138" t="str">
            <v>2008-03-31</v>
          </cell>
          <cell r="F138" t="str">
            <v>549A</v>
          </cell>
          <cell r="G138">
            <v>-553.71</v>
          </cell>
          <cell r="H138">
            <v>0</v>
          </cell>
        </row>
        <row r="139">
          <cell r="A139" t="str">
            <v>481003</v>
          </cell>
          <cell r="B139" t="str">
            <v>01968</v>
          </cell>
          <cell r="D139" t="str">
            <v>200</v>
          </cell>
          <cell r="E139" t="str">
            <v>2008-03-31</v>
          </cell>
          <cell r="F139" t="str">
            <v>BINGV30236</v>
          </cell>
          <cell r="G139">
            <v>2620.14</v>
          </cell>
          <cell r="H139">
            <v>329.4</v>
          </cell>
        </row>
        <row r="140">
          <cell r="A140" t="str">
            <v>481003</v>
          </cell>
          <cell r="B140" t="str">
            <v>01979</v>
          </cell>
          <cell r="D140" t="str">
            <v>200</v>
          </cell>
          <cell r="E140" t="str">
            <v>2008-03-31</v>
          </cell>
          <cell r="F140" t="str">
            <v>BINGV30236</v>
          </cell>
          <cell r="G140">
            <v>359.93</v>
          </cell>
          <cell r="H140">
            <v>45.25</v>
          </cell>
        </row>
        <row r="141">
          <cell r="A141" t="str">
            <v>481003</v>
          </cell>
          <cell r="B141" t="str">
            <v>01994</v>
          </cell>
          <cell r="D141" t="str">
            <v>200</v>
          </cell>
          <cell r="E141" t="str">
            <v>2008-03-31</v>
          </cell>
          <cell r="F141" t="str">
            <v>BINGV30236</v>
          </cell>
          <cell r="G141">
            <v>4785.3100000000004</v>
          </cell>
          <cell r="H141">
            <v>601.6</v>
          </cell>
        </row>
        <row r="142">
          <cell r="A142" t="str">
            <v>481003</v>
          </cell>
          <cell r="B142" t="str">
            <v>01976</v>
          </cell>
          <cell r="D142" t="str">
            <v>200</v>
          </cell>
          <cell r="E142" t="str">
            <v>2008-03-31</v>
          </cell>
          <cell r="F142" t="str">
            <v>BINGV30236</v>
          </cell>
          <cell r="G142">
            <v>25644.03</v>
          </cell>
          <cell r="H142">
            <v>3223.92</v>
          </cell>
        </row>
        <row r="143">
          <cell r="A143" t="str">
            <v>481003</v>
          </cell>
          <cell r="B143" t="str">
            <v>01980</v>
          </cell>
          <cell r="D143" t="str">
            <v>200</v>
          </cell>
          <cell r="E143" t="str">
            <v>2008-03-31</v>
          </cell>
          <cell r="F143" t="str">
            <v>BINGV30236</v>
          </cell>
          <cell r="G143">
            <v>355.08</v>
          </cell>
          <cell r="H143">
            <v>44.64</v>
          </cell>
        </row>
        <row r="144">
          <cell r="A144" t="str">
            <v>481003</v>
          </cell>
          <cell r="B144" t="str">
            <v>01987</v>
          </cell>
          <cell r="D144" t="str">
            <v>200</v>
          </cell>
          <cell r="E144" t="str">
            <v>2008-03-31</v>
          </cell>
          <cell r="F144" t="str">
            <v>BINGV30236</v>
          </cell>
          <cell r="G144">
            <v>14058.19</v>
          </cell>
          <cell r="H144">
            <v>1767.37</v>
          </cell>
        </row>
        <row r="145">
          <cell r="A145" t="str">
            <v>481003</v>
          </cell>
          <cell r="B145" t="str">
            <v>01978</v>
          </cell>
          <cell r="D145" t="str">
            <v>200</v>
          </cell>
          <cell r="E145" t="str">
            <v>2008-03-31</v>
          </cell>
          <cell r="F145" t="str">
            <v>BINGV30236</v>
          </cell>
          <cell r="G145">
            <v>5675.56</v>
          </cell>
          <cell r="H145">
            <v>713.52</v>
          </cell>
        </row>
        <row r="146">
          <cell r="A146" t="str">
            <v>481003</v>
          </cell>
          <cell r="B146" t="str">
            <v>01970</v>
          </cell>
          <cell r="D146" t="str">
            <v>200</v>
          </cell>
          <cell r="E146" t="str">
            <v>2008-03-31</v>
          </cell>
          <cell r="F146" t="str">
            <v>BINGV30236</v>
          </cell>
          <cell r="G146">
            <v>1876.6</v>
          </cell>
          <cell r="H146">
            <v>235.92</v>
          </cell>
        </row>
        <row r="147">
          <cell r="A147" t="str">
            <v>481003</v>
          </cell>
          <cell r="B147" t="str">
            <v>01971</v>
          </cell>
          <cell r="D147" t="str">
            <v>200</v>
          </cell>
          <cell r="E147" t="str">
            <v>2008-03-31</v>
          </cell>
          <cell r="F147" t="str">
            <v>BINGV30236</v>
          </cell>
          <cell r="G147">
            <v>3908.74</v>
          </cell>
          <cell r="H147">
            <v>491.4</v>
          </cell>
        </row>
        <row r="148">
          <cell r="A148" t="str">
            <v>481003</v>
          </cell>
          <cell r="B148" t="str">
            <v>01969</v>
          </cell>
          <cell r="D148" t="str">
            <v>200</v>
          </cell>
          <cell r="E148" t="str">
            <v>2008-03-31</v>
          </cell>
          <cell r="F148" t="str">
            <v>BINGV30236</v>
          </cell>
          <cell r="G148">
            <v>3438.17</v>
          </cell>
          <cell r="H148">
            <v>432.24</v>
          </cell>
        </row>
        <row r="149">
          <cell r="A149" t="str">
            <v>481003</v>
          </cell>
          <cell r="B149" t="str">
            <v>01977</v>
          </cell>
          <cell r="D149" t="str">
            <v>200</v>
          </cell>
          <cell r="E149" t="str">
            <v>2008-03-31</v>
          </cell>
          <cell r="F149" t="str">
            <v>BINGV30236</v>
          </cell>
          <cell r="G149">
            <v>5137.2</v>
          </cell>
          <cell r="H149">
            <v>545.84</v>
          </cell>
        </row>
        <row r="150">
          <cell r="A150" t="str">
            <v>481003</v>
          </cell>
          <cell r="B150" t="str">
            <v>01974</v>
          </cell>
          <cell r="D150" t="str">
            <v>200</v>
          </cell>
          <cell r="E150" t="str">
            <v>2008-03-31</v>
          </cell>
          <cell r="F150" t="str">
            <v>BINGV30236</v>
          </cell>
          <cell r="G150">
            <v>9338.0300000000007</v>
          </cell>
          <cell r="H150">
            <v>1173.96</v>
          </cell>
        </row>
        <row r="151">
          <cell r="A151" t="str">
            <v>481003</v>
          </cell>
          <cell r="B151" t="str">
            <v>01992</v>
          </cell>
          <cell r="D151" t="str">
            <v>200</v>
          </cell>
          <cell r="E151" t="str">
            <v>2008-03-31</v>
          </cell>
          <cell r="F151" t="str">
            <v>BINGV30236</v>
          </cell>
          <cell r="G151">
            <v>13695.63</v>
          </cell>
          <cell r="H151">
            <v>1721.79</v>
          </cell>
        </row>
        <row r="152">
          <cell r="A152" t="str">
            <v>481003</v>
          </cell>
          <cell r="B152" t="str">
            <v>01973</v>
          </cell>
          <cell r="D152" t="str">
            <v>200</v>
          </cell>
          <cell r="E152" t="str">
            <v>2008-03-31</v>
          </cell>
          <cell r="F152" t="str">
            <v>BINGV30236</v>
          </cell>
          <cell r="G152">
            <v>8921.1299999999992</v>
          </cell>
          <cell r="H152">
            <v>1121.58</v>
          </cell>
        </row>
        <row r="153">
          <cell r="A153" t="str">
            <v>481003</v>
          </cell>
          <cell r="B153" t="str">
            <v>01952</v>
          </cell>
          <cell r="D153" t="str">
            <v>200</v>
          </cell>
          <cell r="E153" t="str">
            <v>2008-03-31</v>
          </cell>
          <cell r="F153" t="str">
            <v>BINGV30236</v>
          </cell>
          <cell r="G153">
            <v>10998.98</v>
          </cell>
          <cell r="H153">
            <v>1382.77</v>
          </cell>
        </row>
        <row r="154">
          <cell r="A154" t="str">
            <v>481003</v>
          </cell>
          <cell r="B154" t="str">
            <v>01989</v>
          </cell>
          <cell r="D154" t="str">
            <v>200</v>
          </cell>
          <cell r="E154" t="str">
            <v>2008-03-31</v>
          </cell>
          <cell r="F154" t="str">
            <v>BINGV30236</v>
          </cell>
          <cell r="G154">
            <v>3252.99</v>
          </cell>
          <cell r="H154">
            <v>408.96</v>
          </cell>
        </row>
        <row r="155">
          <cell r="A155" t="str">
            <v>481003</v>
          </cell>
          <cell r="B155" t="str">
            <v>01988</v>
          </cell>
          <cell r="D155" t="str">
            <v>200</v>
          </cell>
          <cell r="E155" t="str">
            <v>2008-03-31</v>
          </cell>
          <cell r="F155" t="str">
            <v>BINGV30236</v>
          </cell>
          <cell r="G155">
            <v>7463.92</v>
          </cell>
          <cell r="H155">
            <v>938.56</v>
          </cell>
        </row>
        <row r="156">
          <cell r="A156" t="str">
            <v>481003</v>
          </cell>
          <cell r="B156" t="str">
            <v>01986</v>
          </cell>
          <cell r="D156" t="str">
            <v>200</v>
          </cell>
          <cell r="E156" t="str">
            <v>2008-03-31</v>
          </cell>
          <cell r="F156" t="str">
            <v>BINGV30236</v>
          </cell>
          <cell r="G156">
            <v>19249.330000000002</v>
          </cell>
          <cell r="H156">
            <v>2420</v>
          </cell>
        </row>
        <row r="157">
          <cell r="A157" t="str">
            <v>481003</v>
          </cell>
          <cell r="B157" t="str">
            <v>01953</v>
          </cell>
          <cell r="D157" t="str">
            <v>200</v>
          </cell>
          <cell r="E157" t="str">
            <v>2008-04-30</v>
          </cell>
          <cell r="F157" t="str">
            <v>472B</v>
          </cell>
          <cell r="G157">
            <v>21146.400000000001</v>
          </cell>
          <cell r="H157">
            <v>3888.03</v>
          </cell>
        </row>
        <row r="158">
          <cell r="A158" t="str">
            <v>481003</v>
          </cell>
          <cell r="B158" t="str">
            <v>01954</v>
          </cell>
          <cell r="D158" t="str">
            <v>200</v>
          </cell>
          <cell r="E158" t="str">
            <v>2008-04-30</v>
          </cell>
          <cell r="F158" t="str">
            <v>472B</v>
          </cell>
          <cell r="G158">
            <v>19.16</v>
          </cell>
          <cell r="H158">
            <v>3.55</v>
          </cell>
        </row>
        <row r="159">
          <cell r="A159" t="str">
            <v>481003</v>
          </cell>
          <cell r="B159" t="str">
            <v>01959</v>
          </cell>
          <cell r="D159" t="str">
            <v>200</v>
          </cell>
          <cell r="E159" t="str">
            <v>2008-04-30</v>
          </cell>
          <cell r="F159" t="str">
            <v>549A</v>
          </cell>
          <cell r="G159">
            <v>-0.03</v>
          </cell>
          <cell r="H159">
            <v>0</v>
          </cell>
        </row>
        <row r="160">
          <cell r="A160" t="str">
            <v>481003</v>
          </cell>
          <cell r="B160" t="str">
            <v>01943</v>
          </cell>
          <cell r="D160" t="str">
            <v>200</v>
          </cell>
          <cell r="E160" t="str">
            <v>2008-04-30</v>
          </cell>
          <cell r="F160" t="str">
            <v>549A</v>
          </cell>
          <cell r="G160">
            <v>-785.94</v>
          </cell>
          <cell r="H160">
            <v>0</v>
          </cell>
        </row>
        <row r="161">
          <cell r="A161" t="str">
            <v>481003</v>
          </cell>
          <cell r="B161" t="str">
            <v>01990</v>
          </cell>
          <cell r="D161" t="str">
            <v>200</v>
          </cell>
          <cell r="E161" t="str">
            <v>2008-04-30</v>
          </cell>
          <cell r="F161" t="str">
            <v>549A</v>
          </cell>
          <cell r="G161">
            <v>-2285.29</v>
          </cell>
          <cell r="H161">
            <v>0</v>
          </cell>
        </row>
        <row r="162">
          <cell r="A162" t="str">
            <v>481003</v>
          </cell>
          <cell r="B162" t="str">
            <v>01991</v>
          </cell>
          <cell r="D162" t="str">
            <v>200</v>
          </cell>
          <cell r="E162" t="str">
            <v>2008-04-30</v>
          </cell>
          <cell r="F162" t="str">
            <v>549A</v>
          </cell>
          <cell r="G162">
            <v>-12.47</v>
          </cell>
          <cell r="H162">
            <v>0</v>
          </cell>
        </row>
        <row r="163">
          <cell r="A163" t="str">
            <v>481003</v>
          </cell>
          <cell r="B163" t="str">
            <v>01993</v>
          </cell>
          <cell r="D163" t="str">
            <v>200</v>
          </cell>
          <cell r="E163" t="str">
            <v>2008-04-30</v>
          </cell>
          <cell r="F163" t="str">
            <v>549A</v>
          </cell>
          <cell r="G163">
            <v>-282.83999999999997</v>
          </cell>
          <cell r="H163">
            <v>0</v>
          </cell>
        </row>
        <row r="164">
          <cell r="A164" t="str">
            <v>481003</v>
          </cell>
          <cell r="B164" t="str">
            <v>01954</v>
          </cell>
          <cell r="D164" t="str">
            <v>200</v>
          </cell>
          <cell r="E164" t="str">
            <v>2008-04-30</v>
          </cell>
          <cell r="F164" t="str">
            <v>549A</v>
          </cell>
          <cell r="G164">
            <v>-5.41</v>
          </cell>
          <cell r="H164">
            <v>0</v>
          </cell>
        </row>
        <row r="165">
          <cell r="A165" t="str">
            <v>481003</v>
          </cell>
          <cell r="B165" t="str">
            <v>01953</v>
          </cell>
          <cell r="D165" t="str">
            <v>200</v>
          </cell>
          <cell r="E165" t="str">
            <v>2008-04-30</v>
          </cell>
          <cell r="F165" t="str">
            <v>549A</v>
          </cell>
          <cell r="G165">
            <v>-10138.700000000001</v>
          </cell>
          <cell r="H165">
            <v>0</v>
          </cell>
        </row>
        <row r="166">
          <cell r="A166" t="str">
            <v>481003</v>
          </cell>
          <cell r="B166" t="str">
            <v>01986</v>
          </cell>
          <cell r="D166" t="str">
            <v>200</v>
          </cell>
          <cell r="E166" t="str">
            <v>2008-04-30</v>
          </cell>
          <cell r="F166" t="str">
            <v>549A</v>
          </cell>
          <cell r="G166">
            <v>-955.96</v>
          </cell>
          <cell r="H166">
            <v>0</v>
          </cell>
        </row>
        <row r="167">
          <cell r="A167" t="str">
            <v>481003</v>
          </cell>
          <cell r="B167" t="str">
            <v>01991</v>
          </cell>
          <cell r="D167" t="str">
            <v>200</v>
          </cell>
          <cell r="E167" t="str">
            <v>2008-04-30</v>
          </cell>
          <cell r="F167" t="str">
            <v>472B</v>
          </cell>
          <cell r="G167">
            <v>44.16</v>
          </cell>
          <cell r="H167">
            <v>8.18</v>
          </cell>
        </row>
        <row r="168">
          <cell r="A168" t="str">
            <v>481003</v>
          </cell>
          <cell r="B168" t="str">
            <v>01943</v>
          </cell>
          <cell r="D168" t="str">
            <v>200</v>
          </cell>
          <cell r="E168" t="str">
            <v>2008-04-30</v>
          </cell>
          <cell r="F168" t="str">
            <v>472B</v>
          </cell>
          <cell r="G168">
            <v>1526.56</v>
          </cell>
          <cell r="H168">
            <v>285.23</v>
          </cell>
        </row>
        <row r="169">
          <cell r="A169" t="str">
            <v>481003</v>
          </cell>
          <cell r="B169" t="str">
            <v>01968</v>
          </cell>
          <cell r="D169" t="str">
            <v>200</v>
          </cell>
          <cell r="E169" t="str">
            <v>2008-04-30</v>
          </cell>
          <cell r="F169" t="str">
            <v>BINGV30579</v>
          </cell>
          <cell r="G169">
            <v>3703.53</v>
          </cell>
          <cell r="H169">
            <v>465.6</v>
          </cell>
        </row>
        <row r="170">
          <cell r="A170" t="str">
            <v>481003</v>
          </cell>
          <cell r="B170" t="str">
            <v>01979</v>
          </cell>
          <cell r="D170" t="str">
            <v>200</v>
          </cell>
          <cell r="E170" t="str">
            <v>2008-04-30</v>
          </cell>
          <cell r="F170" t="str">
            <v>BINGV30579</v>
          </cell>
          <cell r="G170">
            <v>236.19</v>
          </cell>
          <cell r="H170">
            <v>45.25</v>
          </cell>
        </row>
        <row r="171">
          <cell r="A171" t="str">
            <v>481003</v>
          </cell>
          <cell r="B171" t="str">
            <v>01994</v>
          </cell>
          <cell r="D171" t="str">
            <v>200</v>
          </cell>
          <cell r="E171" t="str">
            <v>2008-04-30</v>
          </cell>
          <cell r="F171" t="str">
            <v>BINGV30579</v>
          </cell>
          <cell r="G171">
            <v>7834.29</v>
          </cell>
          <cell r="H171">
            <v>984.94</v>
          </cell>
        </row>
        <row r="172">
          <cell r="A172" t="str">
            <v>481003</v>
          </cell>
          <cell r="B172" t="str">
            <v>01976</v>
          </cell>
          <cell r="D172" t="str">
            <v>200</v>
          </cell>
          <cell r="E172" t="str">
            <v>2008-04-30</v>
          </cell>
          <cell r="F172" t="str">
            <v>BINGV30579</v>
          </cell>
          <cell r="G172">
            <v>431.07</v>
          </cell>
          <cell r="H172">
            <v>54.24</v>
          </cell>
        </row>
        <row r="173">
          <cell r="A173" t="str">
            <v>481003</v>
          </cell>
          <cell r="B173" t="str">
            <v>01980</v>
          </cell>
          <cell r="D173" t="str">
            <v>200</v>
          </cell>
          <cell r="E173" t="str">
            <v>2008-04-30</v>
          </cell>
          <cell r="F173" t="str">
            <v>BINGV30579</v>
          </cell>
          <cell r="G173">
            <v>420.94</v>
          </cell>
          <cell r="H173">
            <v>52.92</v>
          </cell>
        </row>
        <row r="174">
          <cell r="A174" t="str">
            <v>481003</v>
          </cell>
          <cell r="B174" t="str">
            <v>01987</v>
          </cell>
          <cell r="D174" t="str">
            <v>200</v>
          </cell>
          <cell r="E174" t="str">
            <v>2008-04-30</v>
          </cell>
          <cell r="F174" t="str">
            <v>BINGV30579</v>
          </cell>
          <cell r="G174">
            <v>10884.51</v>
          </cell>
          <cell r="H174">
            <v>1368.42</v>
          </cell>
        </row>
        <row r="175">
          <cell r="A175" t="str">
            <v>481003</v>
          </cell>
          <cell r="B175" t="str">
            <v>01978</v>
          </cell>
          <cell r="D175" t="str">
            <v>200</v>
          </cell>
          <cell r="E175" t="str">
            <v>2008-04-30</v>
          </cell>
          <cell r="F175" t="str">
            <v>BINGV30579</v>
          </cell>
          <cell r="G175">
            <v>7429</v>
          </cell>
          <cell r="H175">
            <v>933</v>
          </cell>
        </row>
        <row r="176">
          <cell r="A176" t="str">
            <v>481003</v>
          </cell>
          <cell r="B176" t="str">
            <v>01970</v>
          </cell>
          <cell r="D176" t="str">
            <v>200</v>
          </cell>
          <cell r="E176" t="str">
            <v>2008-04-30</v>
          </cell>
          <cell r="F176" t="str">
            <v>BINGV30579</v>
          </cell>
          <cell r="G176">
            <v>2460.6799999999998</v>
          </cell>
          <cell r="H176">
            <v>309.35000000000002</v>
          </cell>
        </row>
        <row r="177">
          <cell r="A177" t="str">
            <v>481003</v>
          </cell>
          <cell r="B177" t="str">
            <v>01971</v>
          </cell>
          <cell r="D177" t="str">
            <v>200</v>
          </cell>
          <cell r="E177" t="str">
            <v>2008-04-30</v>
          </cell>
          <cell r="F177" t="str">
            <v>BINGV30579</v>
          </cell>
          <cell r="G177">
            <v>4883.3100000000004</v>
          </cell>
          <cell r="H177">
            <v>613.91999999999996</v>
          </cell>
        </row>
        <row r="178">
          <cell r="A178" t="str">
            <v>481003</v>
          </cell>
          <cell r="B178" t="str">
            <v>01969</v>
          </cell>
          <cell r="D178" t="str">
            <v>200</v>
          </cell>
          <cell r="E178" t="str">
            <v>2008-04-30</v>
          </cell>
          <cell r="F178" t="str">
            <v>BINGV30579</v>
          </cell>
          <cell r="G178">
            <v>4436.59</v>
          </cell>
          <cell r="H178">
            <v>557.76</v>
          </cell>
        </row>
        <row r="179">
          <cell r="A179" t="str">
            <v>481003</v>
          </cell>
          <cell r="B179" t="str">
            <v>01977</v>
          </cell>
          <cell r="D179" t="str">
            <v>200</v>
          </cell>
          <cell r="E179" t="str">
            <v>2008-04-30</v>
          </cell>
          <cell r="F179" t="str">
            <v>BINGV30579</v>
          </cell>
          <cell r="G179">
            <v>6082.18</v>
          </cell>
          <cell r="H179">
            <v>764.64</v>
          </cell>
        </row>
        <row r="180">
          <cell r="A180" t="str">
            <v>481003</v>
          </cell>
          <cell r="B180" t="str">
            <v>01974</v>
          </cell>
          <cell r="D180" t="str">
            <v>200</v>
          </cell>
          <cell r="E180" t="str">
            <v>2008-04-30</v>
          </cell>
          <cell r="F180" t="str">
            <v>BINGV30579</v>
          </cell>
          <cell r="G180">
            <v>11908.54</v>
          </cell>
          <cell r="H180">
            <v>1497.12</v>
          </cell>
        </row>
        <row r="181">
          <cell r="A181" t="str">
            <v>481003</v>
          </cell>
          <cell r="B181" t="str">
            <v>01992</v>
          </cell>
          <cell r="D181" t="str">
            <v>200</v>
          </cell>
          <cell r="E181" t="str">
            <v>2008-04-30</v>
          </cell>
          <cell r="F181" t="str">
            <v>BINGV30579</v>
          </cell>
          <cell r="G181">
            <v>15923.84</v>
          </cell>
          <cell r="H181">
            <v>2001.92</v>
          </cell>
        </row>
        <row r="182">
          <cell r="A182" t="str">
            <v>481003</v>
          </cell>
          <cell r="B182" t="str">
            <v>01973</v>
          </cell>
          <cell r="D182" t="str">
            <v>200</v>
          </cell>
          <cell r="E182" t="str">
            <v>2008-04-30</v>
          </cell>
          <cell r="F182" t="str">
            <v>BINGV30579</v>
          </cell>
          <cell r="G182">
            <v>10995.11</v>
          </cell>
          <cell r="H182">
            <v>1382.29</v>
          </cell>
        </row>
        <row r="183">
          <cell r="A183" t="str">
            <v>481003</v>
          </cell>
          <cell r="B183" t="str">
            <v>01952</v>
          </cell>
          <cell r="D183" t="str">
            <v>200</v>
          </cell>
          <cell r="E183" t="str">
            <v>2008-04-30</v>
          </cell>
          <cell r="F183" t="str">
            <v>BINGV30579</v>
          </cell>
          <cell r="G183">
            <v>13391.38</v>
          </cell>
          <cell r="H183">
            <v>1683.54</v>
          </cell>
        </row>
        <row r="184">
          <cell r="A184" t="str">
            <v>481003</v>
          </cell>
          <cell r="B184" t="str">
            <v>01989</v>
          </cell>
          <cell r="D184" t="str">
            <v>200</v>
          </cell>
          <cell r="E184" t="str">
            <v>2008-04-30</v>
          </cell>
          <cell r="F184" t="str">
            <v>BINGV30579</v>
          </cell>
          <cell r="G184">
            <v>3728.34</v>
          </cell>
          <cell r="H184">
            <v>468.72</v>
          </cell>
        </row>
        <row r="185">
          <cell r="A185" t="str">
            <v>481003</v>
          </cell>
          <cell r="B185" t="str">
            <v>01988</v>
          </cell>
          <cell r="D185" t="str">
            <v>200</v>
          </cell>
          <cell r="E185" t="str">
            <v>2008-04-30</v>
          </cell>
          <cell r="F185" t="str">
            <v>BINGV30579</v>
          </cell>
          <cell r="G185">
            <v>8051.27</v>
          </cell>
          <cell r="H185">
            <v>1012.22</v>
          </cell>
        </row>
        <row r="186">
          <cell r="A186" t="str">
            <v>481003</v>
          </cell>
          <cell r="B186" t="str">
            <v>01986</v>
          </cell>
          <cell r="D186" t="str">
            <v>200</v>
          </cell>
          <cell r="E186" t="str">
            <v>2008-04-30</v>
          </cell>
          <cell r="F186" t="str">
            <v>BINGV30579</v>
          </cell>
          <cell r="G186">
            <v>22733.39</v>
          </cell>
          <cell r="H186">
            <v>2420</v>
          </cell>
        </row>
        <row r="187">
          <cell r="A187" t="str">
            <v>481003</v>
          </cell>
          <cell r="B187" t="str">
            <v>01953</v>
          </cell>
          <cell r="D187" t="str">
            <v>200</v>
          </cell>
          <cell r="E187" t="str">
            <v>2008-04-30</v>
          </cell>
          <cell r="F187" t="str">
            <v>470</v>
          </cell>
          <cell r="G187">
            <v>14675.28</v>
          </cell>
          <cell r="H187">
            <v>2760.3</v>
          </cell>
        </row>
        <row r="188">
          <cell r="A188" t="str">
            <v>481003</v>
          </cell>
          <cell r="B188" t="str">
            <v>01990</v>
          </cell>
          <cell r="D188" t="str">
            <v>200</v>
          </cell>
          <cell r="E188" t="str">
            <v>2008-04-30</v>
          </cell>
          <cell r="F188" t="str">
            <v>470</v>
          </cell>
          <cell r="G188">
            <v>7967.32</v>
          </cell>
          <cell r="H188">
            <v>1498.55</v>
          </cell>
        </row>
        <row r="189">
          <cell r="A189" t="str">
            <v>481003</v>
          </cell>
          <cell r="B189" t="str">
            <v>01986</v>
          </cell>
          <cell r="D189" t="str">
            <v>200</v>
          </cell>
          <cell r="E189" t="str">
            <v>2008-04-30</v>
          </cell>
          <cell r="F189" t="str">
            <v>470</v>
          </cell>
          <cell r="G189">
            <v>3332.82</v>
          </cell>
          <cell r="H189">
            <v>626.86</v>
          </cell>
        </row>
        <row r="190">
          <cell r="A190" t="str">
            <v>481003</v>
          </cell>
          <cell r="B190" t="str">
            <v>01959</v>
          </cell>
          <cell r="D190" t="str">
            <v>200</v>
          </cell>
          <cell r="E190" t="str">
            <v>2008-04-30</v>
          </cell>
          <cell r="F190" t="str">
            <v>470</v>
          </cell>
          <cell r="G190">
            <v>0.11</v>
          </cell>
          <cell r="H190">
            <v>0.02</v>
          </cell>
        </row>
        <row r="191">
          <cell r="A191" t="str">
            <v>481003</v>
          </cell>
          <cell r="B191" t="str">
            <v>01993</v>
          </cell>
          <cell r="D191" t="str">
            <v>200</v>
          </cell>
          <cell r="E191" t="str">
            <v>2008-04-30</v>
          </cell>
          <cell r="F191" t="str">
            <v>470</v>
          </cell>
          <cell r="G191">
            <v>1160.73</v>
          </cell>
          <cell r="H191">
            <v>185.47</v>
          </cell>
        </row>
        <row r="192">
          <cell r="A192" t="str">
            <v>481003</v>
          </cell>
          <cell r="B192" t="str">
            <v>01943</v>
          </cell>
          <cell r="D192" t="str">
            <v>200</v>
          </cell>
          <cell r="E192" t="str">
            <v>2008-04-30</v>
          </cell>
          <cell r="F192" t="str">
            <v>470</v>
          </cell>
          <cell r="G192">
            <v>545.88</v>
          </cell>
          <cell r="H192">
            <v>84.86</v>
          </cell>
        </row>
        <row r="193">
          <cell r="A193" t="str">
            <v>481003</v>
          </cell>
          <cell r="B193" t="str">
            <v>01953</v>
          </cell>
          <cell r="D193" t="str">
            <v>200</v>
          </cell>
          <cell r="E193" t="str">
            <v>2008-05-31</v>
          </cell>
          <cell r="F193" t="str">
            <v>470</v>
          </cell>
          <cell r="G193">
            <v>12782.33</v>
          </cell>
          <cell r="H193">
            <v>2404.15</v>
          </cell>
        </row>
        <row r="194">
          <cell r="A194" t="str">
            <v>481003</v>
          </cell>
          <cell r="B194" t="str">
            <v>01990</v>
          </cell>
          <cell r="D194" t="str">
            <v>200</v>
          </cell>
          <cell r="E194" t="str">
            <v>2008-05-31</v>
          </cell>
          <cell r="F194" t="str">
            <v>470</v>
          </cell>
          <cell r="G194">
            <v>7513.6</v>
          </cell>
          <cell r="H194">
            <v>1413.22</v>
          </cell>
        </row>
        <row r="195">
          <cell r="A195" t="str">
            <v>481003</v>
          </cell>
          <cell r="B195" t="str">
            <v>01986</v>
          </cell>
          <cell r="D195" t="str">
            <v>200</v>
          </cell>
          <cell r="E195" t="str">
            <v>2008-05-31</v>
          </cell>
          <cell r="F195" t="str">
            <v>470</v>
          </cell>
          <cell r="G195">
            <v>3279.02</v>
          </cell>
          <cell r="H195">
            <v>616.73</v>
          </cell>
        </row>
        <row r="196">
          <cell r="A196" t="str">
            <v>481003</v>
          </cell>
          <cell r="B196" t="str">
            <v>01993</v>
          </cell>
          <cell r="D196" t="str">
            <v>200</v>
          </cell>
          <cell r="E196" t="str">
            <v>2008-05-31</v>
          </cell>
          <cell r="F196" t="str">
            <v>470</v>
          </cell>
          <cell r="G196">
            <v>1346.2</v>
          </cell>
          <cell r="H196">
            <v>215.11</v>
          </cell>
        </row>
        <row r="197">
          <cell r="A197" t="str">
            <v>481003</v>
          </cell>
          <cell r="B197" t="str">
            <v>01943</v>
          </cell>
          <cell r="D197" t="str">
            <v>200</v>
          </cell>
          <cell r="E197" t="str">
            <v>2008-05-31</v>
          </cell>
          <cell r="F197" t="str">
            <v>470</v>
          </cell>
          <cell r="G197">
            <v>660.06</v>
          </cell>
          <cell r="H197">
            <v>102.59</v>
          </cell>
        </row>
        <row r="198">
          <cell r="A198" t="str">
            <v>481003</v>
          </cell>
          <cell r="B198" t="str">
            <v>01954</v>
          </cell>
          <cell r="D198" t="str">
            <v>200</v>
          </cell>
          <cell r="E198" t="str">
            <v>2008-05-31</v>
          </cell>
          <cell r="F198" t="str">
            <v>472B</v>
          </cell>
          <cell r="G198">
            <v>27.75</v>
          </cell>
          <cell r="H198">
            <v>5.14</v>
          </cell>
        </row>
        <row r="199">
          <cell r="A199" t="str">
            <v>481003</v>
          </cell>
          <cell r="B199" t="str">
            <v>01959</v>
          </cell>
          <cell r="D199" t="str">
            <v>200</v>
          </cell>
          <cell r="E199" t="str">
            <v>2008-05-31</v>
          </cell>
          <cell r="F199" t="str">
            <v>549A</v>
          </cell>
          <cell r="G199">
            <v>-0.03</v>
          </cell>
          <cell r="H199">
            <v>0</v>
          </cell>
        </row>
        <row r="200">
          <cell r="A200" t="str">
            <v>481003</v>
          </cell>
          <cell r="B200" t="str">
            <v>01943</v>
          </cell>
          <cell r="D200" t="str">
            <v>200</v>
          </cell>
          <cell r="E200" t="str">
            <v>2008-05-31</v>
          </cell>
          <cell r="F200" t="str">
            <v>549A</v>
          </cell>
          <cell r="G200">
            <v>-844.84</v>
          </cell>
          <cell r="H200">
            <v>0</v>
          </cell>
        </row>
        <row r="201">
          <cell r="A201" t="str">
            <v>481003</v>
          </cell>
          <cell r="B201" t="str">
            <v>01990</v>
          </cell>
          <cell r="D201" t="str">
            <v>200</v>
          </cell>
          <cell r="E201" t="str">
            <v>2008-05-31</v>
          </cell>
          <cell r="F201" t="str">
            <v>549A</v>
          </cell>
          <cell r="G201">
            <v>-2155.16</v>
          </cell>
          <cell r="H201">
            <v>0</v>
          </cell>
        </row>
        <row r="202">
          <cell r="A202" t="str">
            <v>481003</v>
          </cell>
          <cell r="B202" t="str">
            <v>01991</v>
          </cell>
          <cell r="D202" t="str">
            <v>200</v>
          </cell>
          <cell r="E202" t="str">
            <v>2008-05-31</v>
          </cell>
          <cell r="F202" t="str">
            <v>549A</v>
          </cell>
          <cell r="G202">
            <v>-17.22</v>
          </cell>
          <cell r="H202">
            <v>0</v>
          </cell>
        </row>
        <row r="203">
          <cell r="A203" t="str">
            <v>481003</v>
          </cell>
          <cell r="B203" t="str">
            <v>01993</v>
          </cell>
          <cell r="D203" t="str">
            <v>200</v>
          </cell>
          <cell r="E203" t="str">
            <v>2008-05-31</v>
          </cell>
          <cell r="F203" t="str">
            <v>549A</v>
          </cell>
          <cell r="G203">
            <v>-328.04</v>
          </cell>
          <cell r="H203">
            <v>0</v>
          </cell>
        </row>
        <row r="204">
          <cell r="A204" t="str">
            <v>481003</v>
          </cell>
          <cell r="B204" t="str">
            <v>01954</v>
          </cell>
          <cell r="D204" t="str">
            <v>200</v>
          </cell>
          <cell r="E204" t="str">
            <v>2008-05-31</v>
          </cell>
          <cell r="F204" t="str">
            <v>549A</v>
          </cell>
          <cell r="G204">
            <v>-7.84</v>
          </cell>
          <cell r="H204">
            <v>0</v>
          </cell>
        </row>
        <row r="205">
          <cell r="A205" t="str">
            <v>481003</v>
          </cell>
          <cell r="B205" t="str">
            <v>01953</v>
          </cell>
          <cell r="D205" t="str">
            <v>200</v>
          </cell>
          <cell r="E205" t="str">
            <v>2008-05-31</v>
          </cell>
          <cell r="F205" t="str">
            <v>549A</v>
          </cell>
          <cell r="G205">
            <v>-8236.07</v>
          </cell>
          <cell r="H205">
            <v>0</v>
          </cell>
        </row>
        <row r="206">
          <cell r="A206" t="str">
            <v>481003</v>
          </cell>
          <cell r="B206" t="str">
            <v>01986</v>
          </cell>
          <cell r="D206" t="str">
            <v>200</v>
          </cell>
          <cell r="E206" t="str">
            <v>2008-05-31</v>
          </cell>
          <cell r="F206" t="str">
            <v>549A</v>
          </cell>
          <cell r="G206">
            <v>-940.51</v>
          </cell>
          <cell r="H206">
            <v>0</v>
          </cell>
        </row>
        <row r="207">
          <cell r="A207" t="str">
            <v>481003</v>
          </cell>
          <cell r="B207" t="str">
            <v>01991</v>
          </cell>
          <cell r="D207" t="str">
            <v>200</v>
          </cell>
          <cell r="E207" t="str">
            <v>2008-05-31</v>
          </cell>
          <cell r="F207" t="str">
            <v>472B</v>
          </cell>
          <cell r="G207">
            <v>60.96</v>
          </cell>
          <cell r="H207">
            <v>11.29</v>
          </cell>
        </row>
        <row r="208">
          <cell r="A208" t="str">
            <v>481003</v>
          </cell>
          <cell r="B208" t="str">
            <v>01953</v>
          </cell>
          <cell r="D208" t="str">
            <v>200</v>
          </cell>
          <cell r="E208" t="str">
            <v>2008-05-31</v>
          </cell>
          <cell r="F208" t="str">
            <v>472B</v>
          </cell>
          <cell r="G208">
            <v>16298.04</v>
          </cell>
          <cell r="H208">
            <v>2996.55</v>
          </cell>
        </row>
        <row r="209">
          <cell r="A209" t="str">
            <v>481003</v>
          </cell>
          <cell r="B209" t="str">
            <v>01943</v>
          </cell>
          <cell r="D209" t="str">
            <v>200</v>
          </cell>
          <cell r="E209" t="str">
            <v>2008-05-31</v>
          </cell>
          <cell r="F209" t="str">
            <v>472B</v>
          </cell>
          <cell r="G209">
            <v>1580.04</v>
          </cell>
          <cell r="H209">
            <v>295.24</v>
          </cell>
        </row>
        <row r="210">
          <cell r="A210" t="str">
            <v>481003</v>
          </cell>
          <cell r="B210" t="str">
            <v>01969</v>
          </cell>
          <cell r="D210" t="str">
            <v>200</v>
          </cell>
          <cell r="E210" t="str">
            <v>2008-05-31</v>
          </cell>
          <cell r="F210" t="str">
            <v>BINGV31048</v>
          </cell>
          <cell r="G210">
            <v>4820.3100000000004</v>
          </cell>
          <cell r="H210">
            <v>606</v>
          </cell>
        </row>
        <row r="211">
          <cell r="A211" t="str">
            <v>481003</v>
          </cell>
          <cell r="B211" t="str">
            <v>01978</v>
          </cell>
          <cell r="D211" t="str">
            <v>200</v>
          </cell>
          <cell r="E211" t="str">
            <v>2008-05-31</v>
          </cell>
          <cell r="F211" t="str">
            <v>BINGV31048</v>
          </cell>
          <cell r="G211">
            <v>8108.61</v>
          </cell>
          <cell r="H211">
            <v>1019.4</v>
          </cell>
        </row>
        <row r="212">
          <cell r="A212" t="str">
            <v>481003</v>
          </cell>
          <cell r="B212" t="str">
            <v>01992</v>
          </cell>
          <cell r="D212" t="str">
            <v>200</v>
          </cell>
          <cell r="E212" t="str">
            <v>2008-05-31</v>
          </cell>
          <cell r="F212" t="str">
            <v>BINGV31048</v>
          </cell>
          <cell r="G212">
            <v>17438.400000000001</v>
          </cell>
          <cell r="H212">
            <v>2192.3200000000002</v>
          </cell>
        </row>
        <row r="213">
          <cell r="A213" t="str">
            <v>481003</v>
          </cell>
          <cell r="B213" t="str">
            <v>01977</v>
          </cell>
          <cell r="D213" t="str">
            <v>200</v>
          </cell>
          <cell r="E213" t="str">
            <v>2008-05-31</v>
          </cell>
          <cell r="F213" t="str">
            <v>BINGV31048</v>
          </cell>
          <cell r="G213">
            <v>6476.39</v>
          </cell>
          <cell r="H213">
            <v>814.2</v>
          </cell>
        </row>
        <row r="214">
          <cell r="A214" t="str">
            <v>481003</v>
          </cell>
          <cell r="B214" t="str">
            <v>01974</v>
          </cell>
          <cell r="D214" t="str">
            <v>200</v>
          </cell>
          <cell r="E214" t="str">
            <v>2008-05-31</v>
          </cell>
          <cell r="F214" t="str">
            <v>BINGV31048</v>
          </cell>
          <cell r="G214">
            <v>10093.049999999999</v>
          </cell>
          <cell r="H214">
            <v>1268.8800000000001</v>
          </cell>
        </row>
        <row r="215">
          <cell r="A215" t="str">
            <v>481003</v>
          </cell>
          <cell r="B215" t="str">
            <v>01952</v>
          </cell>
          <cell r="D215" t="str">
            <v>200</v>
          </cell>
          <cell r="E215" t="str">
            <v>2008-05-31</v>
          </cell>
          <cell r="F215" t="str">
            <v>BINGV31048</v>
          </cell>
          <cell r="G215">
            <v>17696.63</v>
          </cell>
          <cell r="H215">
            <v>2224.79</v>
          </cell>
        </row>
        <row r="216">
          <cell r="A216" t="str">
            <v>481003</v>
          </cell>
          <cell r="B216" t="str">
            <v>01989</v>
          </cell>
          <cell r="D216" t="str">
            <v>200</v>
          </cell>
          <cell r="E216" t="str">
            <v>2008-05-31</v>
          </cell>
          <cell r="F216" t="str">
            <v>BINGV31048</v>
          </cell>
          <cell r="G216">
            <v>3485.89</v>
          </cell>
          <cell r="H216">
            <v>438.24</v>
          </cell>
        </row>
        <row r="217">
          <cell r="A217" t="str">
            <v>481003</v>
          </cell>
          <cell r="B217" t="str">
            <v>01973</v>
          </cell>
          <cell r="D217" t="str">
            <v>200</v>
          </cell>
          <cell r="E217" t="str">
            <v>2008-05-31</v>
          </cell>
          <cell r="F217" t="str">
            <v>BINGV31048</v>
          </cell>
          <cell r="G217">
            <v>5915</v>
          </cell>
          <cell r="H217">
            <v>743.62</v>
          </cell>
        </row>
        <row r="218">
          <cell r="A218" t="str">
            <v>481003</v>
          </cell>
          <cell r="B218" t="str">
            <v>01988</v>
          </cell>
          <cell r="D218" t="str">
            <v>200</v>
          </cell>
          <cell r="E218" t="str">
            <v>2008-05-31</v>
          </cell>
          <cell r="F218" t="str">
            <v>BINGV31048</v>
          </cell>
          <cell r="G218">
            <v>10114.11</v>
          </cell>
          <cell r="H218">
            <v>1271.56</v>
          </cell>
        </row>
        <row r="219">
          <cell r="A219" t="str">
            <v>481003</v>
          </cell>
          <cell r="B219" t="str">
            <v>01986</v>
          </cell>
          <cell r="D219" t="str">
            <v>200</v>
          </cell>
          <cell r="E219" t="str">
            <v>2008-05-31</v>
          </cell>
          <cell r="F219" t="str">
            <v>BINGV31048</v>
          </cell>
          <cell r="G219">
            <v>26702.59</v>
          </cell>
          <cell r="H219">
            <v>3357</v>
          </cell>
        </row>
        <row r="220">
          <cell r="A220" t="str">
            <v>481003</v>
          </cell>
          <cell r="B220" t="str">
            <v>01968</v>
          </cell>
          <cell r="D220" t="str">
            <v>200</v>
          </cell>
          <cell r="E220" t="str">
            <v>2008-05-31</v>
          </cell>
          <cell r="F220" t="str">
            <v>BINGV31048</v>
          </cell>
          <cell r="G220">
            <v>3382.8</v>
          </cell>
          <cell r="H220">
            <v>425.28</v>
          </cell>
        </row>
        <row r="221">
          <cell r="A221" t="str">
            <v>481003</v>
          </cell>
          <cell r="B221" t="str">
            <v>01979</v>
          </cell>
          <cell r="D221" t="str">
            <v>200</v>
          </cell>
          <cell r="E221" t="str">
            <v>2008-05-31</v>
          </cell>
          <cell r="F221" t="str">
            <v>BINGV31048</v>
          </cell>
          <cell r="G221">
            <v>154.65</v>
          </cell>
          <cell r="H221">
            <v>19.440000000000001</v>
          </cell>
        </row>
        <row r="222">
          <cell r="A222" t="str">
            <v>481003</v>
          </cell>
          <cell r="B222" t="str">
            <v>01994</v>
          </cell>
          <cell r="D222" t="str">
            <v>200</v>
          </cell>
          <cell r="E222" t="str">
            <v>2008-05-31</v>
          </cell>
          <cell r="F222" t="str">
            <v>BINGV31048</v>
          </cell>
          <cell r="G222">
            <v>12114.83</v>
          </cell>
          <cell r="H222">
            <v>1523.1</v>
          </cell>
        </row>
        <row r="223">
          <cell r="A223" t="str">
            <v>481003</v>
          </cell>
          <cell r="B223" t="str">
            <v>01980</v>
          </cell>
          <cell r="D223" t="str">
            <v>200</v>
          </cell>
          <cell r="E223" t="str">
            <v>2008-05-31</v>
          </cell>
          <cell r="F223" t="str">
            <v>BINGV31048</v>
          </cell>
          <cell r="G223">
            <v>352.22</v>
          </cell>
          <cell r="H223">
            <v>44.28</v>
          </cell>
        </row>
        <row r="224">
          <cell r="A224" t="str">
            <v>481003</v>
          </cell>
          <cell r="B224" t="str">
            <v>01987</v>
          </cell>
          <cell r="D224" t="str">
            <v>200</v>
          </cell>
          <cell r="E224" t="str">
            <v>2008-05-31</v>
          </cell>
          <cell r="F224" t="str">
            <v>BINGV31048</v>
          </cell>
          <cell r="G224">
            <v>18093.3</v>
          </cell>
          <cell r="H224">
            <v>2274.7199999999998</v>
          </cell>
        </row>
        <row r="225">
          <cell r="A225" t="str">
            <v>481003</v>
          </cell>
          <cell r="B225" t="str">
            <v>01976</v>
          </cell>
          <cell r="D225" t="str">
            <v>200</v>
          </cell>
          <cell r="E225" t="str">
            <v>2008-05-31</v>
          </cell>
          <cell r="F225" t="str">
            <v>BINGV31048</v>
          </cell>
          <cell r="G225">
            <v>5584.87</v>
          </cell>
          <cell r="H225">
            <v>702.12</v>
          </cell>
        </row>
        <row r="226">
          <cell r="A226" t="str">
            <v>481003</v>
          </cell>
          <cell r="B226" t="str">
            <v>01970</v>
          </cell>
          <cell r="D226" t="str">
            <v>200</v>
          </cell>
          <cell r="E226" t="str">
            <v>2008-05-31</v>
          </cell>
          <cell r="F226" t="str">
            <v>BINGV31048</v>
          </cell>
          <cell r="G226">
            <v>2844.76</v>
          </cell>
          <cell r="H226">
            <v>357.64</v>
          </cell>
        </row>
        <row r="227">
          <cell r="A227" t="str">
            <v>481003</v>
          </cell>
          <cell r="B227" t="str">
            <v>01971</v>
          </cell>
          <cell r="D227" t="str">
            <v>200</v>
          </cell>
          <cell r="E227" t="str">
            <v>2008-05-31</v>
          </cell>
          <cell r="F227" t="str">
            <v>BINGV31048</v>
          </cell>
          <cell r="G227">
            <v>6044.95</v>
          </cell>
          <cell r="H227">
            <v>759.96</v>
          </cell>
        </row>
        <row r="228">
          <cell r="A228" t="str">
            <v>481003</v>
          </cell>
          <cell r="B228" t="str">
            <v>01959</v>
          </cell>
          <cell r="D228" t="str">
            <v>200</v>
          </cell>
          <cell r="E228" t="str">
            <v>2008-06-30</v>
          </cell>
          <cell r="F228" t="str">
            <v>549A</v>
          </cell>
          <cell r="G228">
            <v>0</v>
          </cell>
          <cell r="H228">
            <v>0</v>
          </cell>
        </row>
        <row r="229">
          <cell r="A229" t="str">
            <v>481003</v>
          </cell>
          <cell r="B229" t="str">
            <v>01943</v>
          </cell>
          <cell r="D229" t="str">
            <v>200</v>
          </cell>
          <cell r="E229" t="str">
            <v>2008-06-30</v>
          </cell>
          <cell r="F229" t="str">
            <v>549A</v>
          </cell>
          <cell r="G229">
            <v>-921.05</v>
          </cell>
          <cell r="H229">
            <v>0</v>
          </cell>
        </row>
        <row r="230">
          <cell r="A230" t="str">
            <v>481003</v>
          </cell>
          <cell r="B230" t="str">
            <v>01990</v>
          </cell>
          <cell r="D230" t="str">
            <v>200</v>
          </cell>
          <cell r="E230" t="str">
            <v>2008-06-30</v>
          </cell>
          <cell r="F230" t="str">
            <v>549A</v>
          </cell>
          <cell r="G230">
            <v>-1849.7</v>
          </cell>
          <cell r="H230">
            <v>0</v>
          </cell>
        </row>
        <row r="231">
          <cell r="A231" t="str">
            <v>481003</v>
          </cell>
          <cell r="B231" t="str">
            <v>01991</v>
          </cell>
          <cell r="D231" t="str">
            <v>200</v>
          </cell>
          <cell r="E231" t="str">
            <v>2008-06-30</v>
          </cell>
          <cell r="F231" t="str">
            <v>549A</v>
          </cell>
          <cell r="G231">
            <v>-16.55</v>
          </cell>
          <cell r="H231">
            <v>0</v>
          </cell>
        </row>
        <row r="232">
          <cell r="A232" t="str">
            <v>481003</v>
          </cell>
          <cell r="B232" t="str">
            <v>01993</v>
          </cell>
          <cell r="D232" t="str">
            <v>200</v>
          </cell>
          <cell r="E232" t="str">
            <v>2008-06-30</v>
          </cell>
          <cell r="F232" t="str">
            <v>549A</v>
          </cell>
          <cell r="G232">
            <v>-426.82</v>
          </cell>
          <cell r="H232">
            <v>0</v>
          </cell>
        </row>
        <row r="233">
          <cell r="A233" t="str">
            <v>481003</v>
          </cell>
          <cell r="B233" t="str">
            <v>01954</v>
          </cell>
          <cell r="D233" t="str">
            <v>200</v>
          </cell>
          <cell r="E233" t="str">
            <v>2008-06-30</v>
          </cell>
          <cell r="F233" t="str">
            <v>549A</v>
          </cell>
          <cell r="G233">
            <v>-8.6</v>
          </cell>
          <cell r="H233">
            <v>0</v>
          </cell>
        </row>
        <row r="234">
          <cell r="A234" t="str">
            <v>481003</v>
          </cell>
          <cell r="B234" t="str">
            <v>01953</v>
          </cell>
          <cell r="D234" t="str">
            <v>200</v>
          </cell>
          <cell r="E234" t="str">
            <v>2008-06-30</v>
          </cell>
          <cell r="F234" t="str">
            <v>549A</v>
          </cell>
          <cell r="G234">
            <v>-10686.94</v>
          </cell>
          <cell r="H234">
            <v>0</v>
          </cell>
        </row>
        <row r="235">
          <cell r="A235" t="str">
            <v>481003</v>
          </cell>
          <cell r="B235" t="str">
            <v>01986</v>
          </cell>
          <cell r="D235" t="str">
            <v>200</v>
          </cell>
          <cell r="E235" t="str">
            <v>2008-06-30</v>
          </cell>
          <cell r="F235" t="str">
            <v>549A</v>
          </cell>
          <cell r="G235">
            <v>-1337.15</v>
          </cell>
          <cell r="H235">
            <v>0</v>
          </cell>
        </row>
        <row r="236">
          <cell r="A236" t="str">
            <v>481003</v>
          </cell>
          <cell r="B236" t="str">
            <v>01990</v>
          </cell>
          <cell r="D236" t="str">
            <v>200</v>
          </cell>
          <cell r="E236" t="str">
            <v>2008-06-30</v>
          </cell>
          <cell r="F236" t="str">
            <v>470</v>
          </cell>
          <cell r="G236">
            <v>6448.8</v>
          </cell>
          <cell r="H236">
            <v>1212.92</v>
          </cell>
        </row>
        <row r="237">
          <cell r="A237" t="str">
            <v>481003</v>
          </cell>
          <cell r="B237" t="str">
            <v>01953</v>
          </cell>
          <cell r="D237" t="str">
            <v>200</v>
          </cell>
          <cell r="E237" t="str">
            <v>2008-06-30</v>
          </cell>
          <cell r="F237" t="str">
            <v>470</v>
          </cell>
          <cell r="G237">
            <v>16385.740000000002</v>
          </cell>
          <cell r="H237">
            <v>3081.93</v>
          </cell>
        </row>
        <row r="238">
          <cell r="A238" t="str">
            <v>481003</v>
          </cell>
          <cell r="B238" t="str">
            <v>01986</v>
          </cell>
          <cell r="D238" t="str">
            <v>200</v>
          </cell>
          <cell r="E238" t="str">
            <v>2008-06-30</v>
          </cell>
          <cell r="F238" t="str">
            <v>470</v>
          </cell>
          <cell r="G238">
            <v>4661.8900000000003</v>
          </cell>
          <cell r="H238">
            <v>876.82</v>
          </cell>
        </row>
        <row r="239">
          <cell r="A239" t="str">
            <v>481003</v>
          </cell>
          <cell r="B239" t="str">
            <v>01974</v>
          </cell>
          <cell r="D239" t="str">
            <v>200</v>
          </cell>
          <cell r="E239" t="str">
            <v>2008-06-30</v>
          </cell>
          <cell r="F239" t="str">
            <v>470</v>
          </cell>
          <cell r="G239">
            <v>10231.93</v>
          </cell>
          <cell r="H239">
            <v>1924.42</v>
          </cell>
        </row>
        <row r="240">
          <cell r="A240" t="str">
            <v>481003</v>
          </cell>
          <cell r="B240" t="str">
            <v>01988</v>
          </cell>
          <cell r="D240" t="str">
            <v>200</v>
          </cell>
          <cell r="E240" t="str">
            <v>2008-06-30</v>
          </cell>
          <cell r="F240" t="str">
            <v>470</v>
          </cell>
          <cell r="G240">
            <v>4699.5600000000004</v>
          </cell>
          <cell r="H240">
            <v>882.53</v>
          </cell>
        </row>
        <row r="241">
          <cell r="A241" t="str">
            <v>481003</v>
          </cell>
          <cell r="B241" t="str">
            <v>01993</v>
          </cell>
          <cell r="D241" t="str">
            <v>200</v>
          </cell>
          <cell r="E241" t="str">
            <v>2008-06-30</v>
          </cell>
          <cell r="F241" t="str">
            <v>470</v>
          </cell>
          <cell r="G241">
            <v>1751.48</v>
          </cell>
          <cell r="H241">
            <v>279.88</v>
          </cell>
        </row>
        <row r="242">
          <cell r="A242" t="str">
            <v>481003</v>
          </cell>
          <cell r="B242" t="str">
            <v>01943</v>
          </cell>
          <cell r="D242" t="str">
            <v>200</v>
          </cell>
          <cell r="E242" t="str">
            <v>2008-06-30</v>
          </cell>
          <cell r="F242" t="str">
            <v>470</v>
          </cell>
          <cell r="G242">
            <v>741.84</v>
          </cell>
          <cell r="H242">
            <v>115.32</v>
          </cell>
        </row>
        <row r="243">
          <cell r="A243" t="str">
            <v>481003</v>
          </cell>
          <cell r="B243" t="str">
            <v>01943</v>
          </cell>
          <cell r="D243" t="str">
            <v>200</v>
          </cell>
          <cell r="E243" t="str">
            <v>2008-06-30</v>
          </cell>
          <cell r="F243" t="str">
            <v>472B</v>
          </cell>
          <cell r="G243">
            <v>1704.08</v>
          </cell>
          <cell r="H243">
            <v>318.39</v>
          </cell>
        </row>
        <row r="244">
          <cell r="A244" t="str">
            <v>481003</v>
          </cell>
          <cell r="B244" t="str">
            <v>01954</v>
          </cell>
          <cell r="D244" t="str">
            <v>200</v>
          </cell>
          <cell r="E244" t="str">
            <v>2008-06-30</v>
          </cell>
          <cell r="F244" t="str">
            <v>472B</v>
          </cell>
          <cell r="G244">
            <v>30.42</v>
          </cell>
          <cell r="H244">
            <v>5.64</v>
          </cell>
        </row>
        <row r="245">
          <cell r="A245" t="str">
            <v>481003</v>
          </cell>
          <cell r="B245" t="str">
            <v>01953</v>
          </cell>
          <cell r="D245" t="str">
            <v>200</v>
          </cell>
          <cell r="E245" t="str">
            <v>2008-06-30</v>
          </cell>
          <cell r="F245" t="str">
            <v>472B</v>
          </cell>
          <cell r="G245">
            <v>21353</v>
          </cell>
          <cell r="H245">
            <v>3925.9</v>
          </cell>
        </row>
        <row r="246">
          <cell r="A246" t="str">
            <v>481003</v>
          </cell>
          <cell r="B246" t="str">
            <v>01991</v>
          </cell>
          <cell r="D246" t="str">
            <v>200</v>
          </cell>
          <cell r="E246" t="str">
            <v>2008-06-30</v>
          </cell>
          <cell r="F246" t="str">
            <v>472B</v>
          </cell>
          <cell r="G246">
            <v>58.5</v>
          </cell>
          <cell r="H246">
            <v>10.85</v>
          </cell>
        </row>
        <row r="247">
          <cell r="A247" t="str">
            <v>481003</v>
          </cell>
          <cell r="B247" t="str">
            <v>01989</v>
          </cell>
          <cell r="D247" t="str">
            <v>200</v>
          </cell>
          <cell r="E247" t="str">
            <v>2008-06-30</v>
          </cell>
          <cell r="F247" t="str">
            <v>BINGV31330</v>
          </cell>
          <cell r="G247">
            <v>3276.85</v>
          </cell>
          <cell r="H247">
            <v>411.96</v>
          </cell>
        </row>
        <row r="248">
          <cell r="A248" t="str">
            <v>481003</v>
          </cell>
          <cell r="B248" t="str">
            <v>01988</v>
          </cell>
          <cell r="D248" t="str">
            <v>200</v>
          </cell>
          <cell r="E248" t="str">
            <v>2008-06-30</v>
          </cell>
          <cell r="F248" t="str">
            <v>BINGV31330</v>
          </cell>
          <cell r="G248">
            <v>7274.88</v>
          </cell>
          <cell r="H248">
            <v>914.61</v>
          </cell>
        </row>
        <row r="249">
          <cell r="A249" t="str">
            <v>481003</v>
          </cell>
          <cell r="B249" t="str">
            <v>01986</v>
          </cell>
          <cell r="D249" t="str">
            <v>200</v>
          </cell>
          <cell r="E249" t="str">
            <v>2008-06-30</v>
          </cell>
          <cell r="F249" t="str">
            <v>BINGV31330</v>
          </cell>
          <cell r="G249">
            <v>25262.86</v>
          </cell>
          <cell r="H249">
            <v>3176</v>
          </cell>
        </row>
        <row r="250">
          <cell r="A250" t="str">
            <v>481003</v>
          </cell>
          <cell r="B250" t="str">
            <v>01968</v>
          </cell>
          <cell r="D250" t="str">
            <v>200</v>
          </cell>
          <cell r="E250" t="str">
            <v>2008-06-30</v>
          </cell>
          <cell r="F250" t="str">
            <v>BINGV31330</v>
          </cell>
          <cell r="G250">
            <v>3435.3</v>
          </cell>
          <cell r="H250">
            <v>431.88</v>
          </cell>
        </row>
        <row r="251">
          <cell r="A251" t="str">
            <v>481003</v>
          </cell>
          <cell r="B251" t="str">
            <v>01994</v>
          </cell>
          <cell r="D251" t="str">
            <v>200</v>
          </cell>
          <cell r="E251" t="str">
            <v>2008-06-30</v>
          </cell>
          <cell r="F251" t="str">
            <v>BINGV31330</v>
          </cell>
          <cell r="G251">
            <v>15061.94</v>
          </cell>
          <cell r="H251">
            <v>1893.56</v>
          </cell>
        </row>
        <row r="252">
          <cell r="A252" t="str">
            <v>481003</v>
          </cell>
          <cell r="B252" t="str">
            <v>01976</v>
          </cell>
          <cell r="D252" t="str">
            <v>200</v>
          </cell>
          <cell r="E252" t="str">
            <v>2008-06-30</v>
          </cell>
          <cell r="F252" t="str">
            <v>BINGV31330</v>
          </cell>
          <cell r="G252">
            <v>16095.05</v>
          </cell>
          <cell r="H252">
            <v>2023.44</v>
          </cell>
        </row>
        <row r="253">
          <cell r="A253" t="str">
            <v>481003</v>
          </cell>
          <cell r="B253" t="str">
            <v>01980</v>
          </cell>
          <cell r="D253" t="str">
            <v>200</v>
          </cell>
          <cell r="E253" t="str">
            <v>2008-06-30</v>
          </cell>
          <cell r="F253" t="str">
            <v>BINGV31330</v>
          </cell>
          <cell r="G253">
            <v>335.99</v>
          </cell>
          <cell r="H253">
            <v>42.24</v>
          </cell>
        </row>
        <row r="254">
          <cell r="A254" t="str">
            <v>481003</v>
          </cell>
          <cell r="B254" t="str">
            <v>01987</v>
          </cell>
          <cell r="D254" t="str">
            <v>200</v>
          </cell>
          <cell r="E254" t="str">
            <v>2008-06-30</v>
          </cell>
          <cell r="F254" t="str">
            <v>BINGV31330</v>
          </cell>
          <cell r="G254">
            <v>20481.46</v>
          </cell>
          <cell r="H254">
            <v>2574.9499999999998</v>
          </cell>
        </row>
        <row r="255">
          <cell r="A255" t="str">
            <v>481003</v>
          </cell>
          <cell r="B255" t="str">
            <v>01978</v>
          </cell>
          <cell r="D255" t="str">
            <v>200</v>
          </cell>
          <cell r="E255" t="str">
            <v>2008-06-30</v>
          </cell>
          <cell r="F255" t="str">
            <v>BINGV31330</v>
          </cell>
          <cell r="G255">
            <v>8667.7099999999991</v>
          </cell>
          <cell r="H255">
            <v>1089.72</v>
          </cell>
        </row>
        <row r="256">
          <cell r="A256" t="str">
            <v>481003</v>
          </cell>
          <cell r="B256" t="str">
            <v>01970</v>
          </cell>
          <cell r="D256" t="str">
            <v>200</v>
          </cell>
          <cell r="E256" t="str">
            <v>2008-06-30</v>
          </cell>
          <cell r="F256" t="str">
            <v>BINGV31330</v>
          </cell>
          <cell r="G256">
            <v>3578.18</v>
          </cell>
          <cell r="H256">
            <v>449.84</v>
          </cell>
        </row>
        <row r="257">
          <cell r="A257" t="str">
            <v>481003</v>
          </cell>
          <cell r="B257" t="str">
            <v>01971</v>
          </cell>
          <cell r="D257" t="str">
            <v>200</v>
          </cell>
          <cell r="E257" t="str">
            <v>2008-06-30</v>
          </cell>
          <cell r="F257" t="str">
            <v>BINGV31330</v>
          </cell>
          <cell r="G257">
            <v>8177.86</v>
          </cell>
          <cell r="H257">
            <v>1028.1600000000001</v>
          </cell>
        </row>
        <row r="258">
          <cell r="A258" t="str">
            <v>481003</v>
          </cell>
          <cell r="B258" t="str">
            <v>01969</v>
          </cell>
          <cell r="D258" t="str">
            <v>200</v>
          </cell>
          <cell r="E258" t="str">
            <v>2008-06-30</v>
          </cell>
          <cell r="F258" t="str">
            <v>BINGV31330</v>
          </cell>
          <cell r="G258">
            <v>5209.1499999999996</v>
          </cell>
          <cell r="H258">
            <v>654.9</v>
          </cell>
        </row>
        <row r="259">
          <cell r="A259" t="str">
            <v>481003</v>
          </cell>
          <cell r="B259" t="str">
            <v>01977</v>
          </cell>
          <cell r="D259" t="str">
            <v>200</v>
          </cell>
          <cell r="E259" t="str">
            <v>2008-06-30</v>
          </cell>
          <cell r="F259" t="str">
            <v>BINGV31330</v>
          </cell>
          <cell r="G259">
            <v>7312.55</v>
          </cell>
          <cell r="H259">
            <v>919.32</v>
          </cell>
        </row>
        <row r="260">
          <cell r="A260" t="str">
            <v>481003</v>
          </cell>
          <cell r="B260" t="str">
            <v>01992</v>
          </cell>
          <cell r="D260" t="str">
            <v>200</v>
          </cell>
          <cell r="E260" t="str">
            <v>2008-06-30</v>
          </cell>
          <cell r="F260" t="str">
            <v>BINGV31330</v>
          </cell>
          <cell r="G260">
            <v>22618.53</v>
          </cell>
          <cell r="H260">
            <v>2843.56</v>
          </cell>
        </row>
        <row r="261">
          <cell r="A261" t="str">
            <v>481003</v>
          </cell>
          <cell r="B261" t="str">
            <v>01973</v>
          </cell>
          <cell r="D261" t="str">
            <v>200</v>
          </cell>
          <cell r="E261" t="str">
            <v>2008-06-30</v>
          </cell>
          <cell r="F261" t="str">
            <v>BINGV31330</v>
          </cell>
          <cell r="G261">
            <v>13188.54</v>
          </cell>
          <cell r="H261">
            <v>1658.04</v>
          </cell>
        </row>
        <row r="262">
          <cell r="A262" t="str">
            <v>481003</v>
          </cell>
          <cell r="B262" t="str">
            <v>01952</v>
          </cell>
          <cell r="D262" t="str">
            <v>200</v>
          </cell>
          <cell r="E262" t="str">
            <v>2008-06-30</v>
          </cell>
          <cell r="F262" t="str">
            <v>BINGV31330</v>
          </cell>
          <cell r="G262">
            <v>20362.12</v>
          </cell>
          <cell r="H262">
            <v>2559.89</v>
          </cell>
        </row>
        <row r="263">
          <cell r="A263" t="str">
            <v>481003</v>
          </cell>
          <cell r="B263" t="str">
            <v>01953</v>
          </cell>
          <cell r="D263" t="str">
            <v>200</v>
          </cell>
          <cell r="E263" t="str">
            <v>2008-07-31</v>
          </cell>
          <cell r="F263" t="str">
            <v>470</v>
          </cell>
          <cell r="G263">
            <v>26772.09</v>
          </cell>
          <cell r="H263">
            <v>3888.85</v>
          </cell>
        </row>
        <row r="264">
          <cell r="A264" t="str">
            <v>481003</v>
          </cell>
          <cell r="B264" t="str">
            <v>01990</v>
          </cell>
          <cell r="D264" t="str">
            <v>200</v>
          </cell>
          <cell r="E264" t="str">
            <v>2008-07-31</v>
          </cell>
          <cell r="F264" t="str">
            <v>470</v>
          </cell>
          <cell r="G264">
            <v>7014.12</v>
          </cell>
          <cell r="H264">
            <v>1000.07</v>
          </cell>
        </row>
        <row r="265">
          <cell r="A265" t="str">
            <v>481003</v>
          </cell>
          <cell r="B265" t="str">
            <v>01986</v>
          </cell>
          <cell r="D265" t="str">
            <v>200</v>
          </cell>
          <cell r="E265" t="str">
            <v>2008-07-31</v>
          </cell>
          <cell r="F265" t="str">
            <v>470</v>
          </cell>
          <cell r="G265">
            <v>7361</v>
          </cell>
          <cell r="H265">
            <v>1075.6600000000001</v>
          </cell>
        </row>
        <row r="266">
          <cell r="A266" t="str">
            <v>481003</v>
          </cell>
          <cell r="B266" t="str">
            <v>01988</v>
          </cell>
          <cell r="D266" t="str">
            <v>200</v>
          </cell>
          <cell r="E266" t="str">
            <v>2008-07-31</v>
          </cell>
          <cell r="F266" t="str">
            <v>470</v>
          </cell>
          <cell r="G266">
            <v>6166.87</v>
          </cell>
          <cell r="H266">
            <v>901.8</v>
          </cell>
        </row>
        <row r="267">
          <cell r="A267" t="str">
            <v>481003</v>
          </cell>
          <cell r="B267" t="str">
            <v>01974</v>
          </cell>
          <cell r="D267" t="str">
            <v>200</v>
          </cell>
          <cell r="E267" t="str">
            <v>2008-07-31</v>
          </cell>
          <cell r="F267" t="str">
            <v>470</v>
          </cell>
          <cell r="G267">
            <v>16918.509999999998</v>
          </cell>
          <cell r="H267">
            <v>2474.66</v>
          </cell>
        </row>
        <row r="268">
          <cell r="A268" t="str">
            <v>481003</v>
          </cell>
          <cell r="B268" t="str">
            <v>01993</v>
          </cell>
          <cell r="D268" t="str">
            <v>200</v>
          </cell>
          <cell r="E268" t="str">
            <v>2008-07-31</v>
          </cell>
          <cell r="F268" t="str">
            <v>470</v>
          </cell>
          <cell r="G268">
            <v>3791.79</v>
          </cell>
          <cell r="H268">
            <v>390.69</v>
          </cell>
        </row>
        <row r="269">
          <cell r="A269" t="str">
            <v>481003</v>
          </cell>
          <cell r="B269" t="str">
            <v>01943</v>
          </cell>
          <cell r="D269" t="str">
            <v>200</v>
          </cell>
          <cell r="E269" t="str">
            <v>2008-07-31</v>
          </cell>
          <cell r="F269" t="str">
            <v>470</v>
          </cell>
          <cell r="G269">
            <v>1184.71</v>
          </cell>
          <cell r="H269">
            <v>120.2</v>
          </cell>
        </row>
        <row r="270">
          <cell r="A270" t="str">
            <v>481003</v>
          </cell>
          <cell r="B270" t="str">
            <v>01953</v>
          </cell>
          <cell r="D270" t="str">
            <v>200</v>
          </cell>
          <cell r="E270" t="str">
            <v>2008-07-31</v>
          </cell>
          <cell r="F270" t="str">
            <v>472B</v>
          </cell>
          <cell r="G270">
            <v>35324.15</v>
          </cell>
          <cell r="H270">
            <v>4837.5600000000004</v>
          </cell>
        </row>
        <row r="271">
          <cell r="A271" t="str">
            <v>481003</v>
          </cell>
          <cell r="B271" t="str">
            <v>01954</v>
          </cell>
          <cell r="D271" t="str">
            <v>200</v>
          </cell>
          <cell r="E271" t="str">
            <v>2008-07-31</v>
          </cell>
          <cell r="F271" t="str">
            <v>472B</v>
          </cell>
          <cell r="G271">
            <v>14.19</v>
          </cell>
          <cell r="H271">
            <v>1.96</v>
          </cell>
        </row>
        <row r="272">
          <cell r="A272" t="str">
            <v>481003</v>
          </cell>
          <cell r="B272" t="str">
            <v>01943</v>
          </cell>
          <cell r="D272" t="str">
            <v>200</v>
          </cell>
          <cell r="E272" t="str">
            <v>2008-07-31</v>
          </cell>
          <cell r="F272" t="str">
            <v>472B</v>
          </cell>
          <cell r="G272">
            <v>297.92</v>
          </cell>
          <cell r="H272">
            <v>55.68</v>
          </cell>
        </row>
        <row r="273">
          <cell r="A273" t="str">
            <v>481003</v>
          </cell>
          <cell r="B273" t="str">
            <v>01991</v>
          </cell>
          <cell r="D273" t="str">
            <v>200</v>
          </cell>
          <cell r="E273" t="str">
            <v>2008-07-31</v>
          </cell>
          <cell r="F273" t="str">
            <v>472B</v>
          </cell>
          <cell r="G273">
            <v>74.7</v>
          </cell>
          <cell r="H273">
            <v>10.31</v>
          </cell>
        </row>
        <row r="274">
          <cell r="A274" t="str">
            <v>481003</v>
          </cell>
          <cell r="B274" t="str">
            <v>01976</v>
          </cell>
          <cell r="D274" t="str">
            <v>200</v>
          </cell>
          <cell r="E274" t="str">
            <v>2008-07-31</v>
          </cell>
          <cell r="F274" t="str">
            <v>BINGV31717</v>
          </cell>
          <cell r="G274">
            <v>21999.68</v>
          </cell>
          <cell r="H274">
            <v>2765.76</v>
          </cell>
        </row>
        <row r="275">
          <cell r="A275" t="str">
            <v>481003</v>
          </cell>
          <cell r="B275" t="str">
            <v>01980</v>
          </cell>
          <cell r="D275" t="str">
            <v>200</v>
          </cell>
          <cell r="E275" t="str">
            <v>2008-07-31</v>
          </cell>
          <cell r="F275" t="str">
            <v>BINGV31717</v>
          </cell>
          <cell r="G275">
            <v>36.270000000000003</v>
          </cell>
          <cell r="H275">
            <v>4.5599999999999996</v>
          </cell>
        </row>
        <row r="276">
          <cell r="A276" t="str">
            <v>481003</v>
          </cell>
          <cell r="B276" t="str">
            <v>01987</v>
          </cell>
          <cell r="D276" t="str">
            <v>200</v>
          </cell>
          <cell r="E276" t="str">
            <v>2008-07-31</v>
          </cell>
          <cell r="F276" t="str">
            <v>BINGV31717</v>
          </cell>
          <cell r="G276">
            <v>24596.720000000001</v>
          </cell>
          <cell r="H276">
            <v>3092.34</v>
          </cell>
        </row>
        <row r="277">
          <cell r="A277" t="str">
            <v>481003</v>
          </cell>
          <cell r="B277" t="str">
            <v>01978</v>
          </cell>
          <cell r="D277" t="str">
            <v>200</v>
          </cell>
          <cell r="E277" t="str">
            <v>2008-07-31</v>
          </cell>
          <cell r="F277" t="str">
            <v>BINGV31717</v>
          </cell>
          <cell r="G277">
            <v>10379.4</v>
          </cell>
          <cell r="H277">
            <v>1304.8800000000001</v>
          </cell>
        </row>
        <row r="278">
          <cell r="A278" t="str">
            <v>481003</v>
          </cell>
          <cell r="B278" t="str">
            <v>01970</v>
          </cell>
          <cell r="D278" t="str">
            <v>200</v>
          </cell>
          <cell r="E278" t="str">
            <v>2008-07-31</v>
          </cell>
          <cell r="F278" t="str">
            <v>BINGV31717</v>
          </cell>
          <cell r="G278">
            <v>3896.56</v>
          </cell>
          <cell r="H278">
            <v>489.87</v>
          </cell>
        </row>
        <row r="279">
          <cell r="A279" t="str">
            <v>481003</v>
          </cell>
          <cell r="B279" t="str">
            <v>01971</v>
          </cell>
          <cell r="D279" t="str">
            <v>200</v>
          </cell>
          <cell r="E279" t="str">
            <v>2008-07-31</v>
          </cell>
          <cell r="F279" t="str">
            <v>BINGV31717</v>
          </cell>
          <cell r="G279">
            <v>12760.93</v>
          </cell>
          <cell r="H279">
            <v>1604.28</v>
          </cell>
        </row>
        <row r="280">
          <cell r="A280" t="str">
            <v>481003</v>
          </cell>
          <cell r="B280" t="str">
            <v>01969</v>
          </cell>
          <cell r="D280" t="str">
            <v>200</v>
          </cell>
          <cell r="E280" t="str">
            <v>2008-07-31</v>
          </cell>
          <cell r="F280" t="str">
            <v>BINGV31717</v>
          </cell>
          <cell r="G280">
            <v>3746.93</v>
          </cell>
          <cell r="H280">
            <v>471.06</v>
          </cell>
        </row>
        <row r="281">
          <cell r="A281" t="str">
            <v>481003</v>
          </cell>
          <cell r="B281" t="str">
            <v>01977</v>
          </cell>
          <cell r="D281" t="str">
            <v>200</v>
          </cell>
          <cell r="E281" t="str">
            <v>2008-07-31</v>
          </cell>
          <cell r="F281" t="str">
            <v>BINGV31717</v>
          </cell>
          <cell r="G281">
            <v>9283.6200000000008</v>
          </cell>
          <cell r="H281">
            <v>1167.1199999999999</v>
          </cell>
        </row>
        <row r="282">
          <cell r="A282" t="str">
            <v>481003</v>
          </cell>
          <cell r="B282" t="str">
            <v>01992</v>
          </cell>
          <cell r="D282" t="str">
            <v>200</v>
          </cell>
          <cell r="E282" t="str">
            <v>2008-07-31</v>
          </cell>
          <cell r="F282" t="str">
            <v>BINGV31717</v>
          </cell>
          <cell r="G282">
            <v>23581.59</v>
          </cell>
          <cell r="H282">
            <v>2964.63</v>
          </cell>
        </row>
        <row r="283">
          <cell r="A283" t="str">
            <v>481003</v>
          </cell>
          <cell r="B283" t="str">
            <v>01968</v>
          </cell>
          <cell r="D283" t="str">
            <v>200</v>
          </cell>
          <cell r="E283" t="str">
            <v>2008-07-31</v>
          </cell>
          <cell r="F283" t="str">
            <v>BINGV31717</v>
          </cell>
          <cell r="G283">
            <v>6320.8</v>
          </cell>
          <cell r="H283">
            <v>794.64</v>
          </cell>
        </row>
        <row r="284">
          <cell r="A284" t="str">
            <v>481003</v>
          </cell>
          <cell r="B284" t="str">
            <v>01994</v>
          </cell>
          <cell r="D284" t="str">
            <v>200</v>
          </cell>
          <cell r="E284" t="str">
            <v>2008-07-31</v>
          </cell>
          <cell r="F284" t="str">
            <v>BINGV31717</v>
          </cell>
          <cell r="G284">
            <v>9018.2099999999991</v>
          </cell>
          <cell r="H284">
            <v>1133.75</v>
          </cell>
        </row>
        <row r="285">
          <cell r="A285" t="str">
            <v>481003</v>
          </cell>
          <cell r="B285" t="str">
            <v>01995</v>
          </cell>
          <cell r="D285" t="str">
            <v>200</v>
          </cell>
          <cell r="E285" t="str">
            <v>2008-07-31</v>
          </cell>
          <cell r="F285" t="str">
            <v>BINGV31717</v>
          </cell>
          <cell r="G285">
            <v>25655.83</v>
          </cell>
          <cell r="H285">
            <v>3099.36</v>
          </cell>
        </row>
        <row r="286">
          <cell r="A286" t="str">
            <v>481003</v>
          </cell>
          <cell r="B286" t="str">
            <v>01973</v>
          </cell>
          <cell r="D286" t="str">
            <v>200</v>
          </cell>
          <cell r="E286" t="str">
            <v>2008-07-31</v>
          </cell>
          <cell r="F286" t="str">
            <v>BINGV31717</v>
          </cell>
          <cell r="G286">
            <v>34982.050000000003</v>
          </cell>
          <cell r="H286">
            <v>7398</v>
          </cell>
        </row>
        <row r="287">
          <cell r="A287" t="str">
            <v>481003</v>
          </cell>
          <cell r="B287" t="str">
            <v>01952</v>
          </cell>
          <cell r="D287" t="str">
            <v>200</v>
          </cell>
          <cell r="E287" t="str">
            <v>2008-07-31</v>
          </cell>
          <cell r="F287" t="str">
            <v>BINGV31717</v>
          </cell>
          <cell r="G287">
            <v>27819.94</v>
          </cell>
          <cell r="H287">
            <v>3497.47</v>
          </cell>
        </row>
        <row r="288">
          <cell r="A288" t="str">
            <v>481003</v>
          </cell>
          <cell r="B288" t="str">
            <v>01989</v>
          </cell>
          <cell r="D288" t="str">
            <v>200</v>
          </cell>
          <cell r="E288" t="str">
            <v>2008-07-31</v>
          </cell>
          <cell r="F288" t="str">
            <v>BINGV31717</v>
          </cell>
          <cell r="G288">
            <v>5401.61</v>
          </cell>
          <cell r="H288">
            <v>679.08</v>
          </cell>
        </row>
        <row r="289">
          <cell r="A289" t="str">
            <v>481003</v>
          </cell>
          <cell r="B289" t="str">
            <v>01988</v>
          </cell>
          <cell r="D289" t="str">
            <v>200</v>
          </cell>
          <cell r="E289" t="str">
            <v>2008-07-31</v>
          </cell>
          <cell r="F289" t="str">
            <v>BINGV31717</v>
          </cell>
          <cell r="G289">
            <v>7574.57</v>
          </cell>
          <cell r="H289">
            <v>952.29</v>
          </cell>
        </row>
        <row r="290">
          <cell r="A290" t="str">
            <v>481003</v>
          </cell>
          <cell r="B290" t="str">
            <v>01986</v>
          </cell>
          <cell r="D290" t="str">
            <v>200</v>
          </cell>
          <cell r="E290" t="str">
            <v>2008-07-31</v>
          </cell>
          <cell r="F290" t="str">
            <v>BINGV31717</v>
          </cell>
          <cell r="G290">
            <v>30266.11</v>
          </cell>
          <cell r="H290">
            <v>3805</v>
          </cell>
        </row>
        <row r="291">
          <cell r="A291" t="str">
            <v>481003</v>
          </cell>
          <cell r="B291" t="str">
            <v>01959</v>
          </cell>
          <cell r="D291" t="str">
            <v>200</v>
          </cell>
          <cell r="E291" t="str">
            <v>2008-07-31</v>
          </cell>
          <cell r="F291" t="str">
            <v>549A</v>
          </cell>
          <cell r="G291">
            <v>0</v>
          </cell>
          <cell r="H291">
            <v>0</v>
          </cell>
        </row>
        <row r="292">
          <cell r="A292" t="str">
            <v>481003</v>
          </cell>
          <cell r="B292" t="str">
            <v>01943</v>
          </cell>
          <cell r="D292" t="str">
            <v>200</v>
          </cell>
          <cell r="E292" t="str">
            <v>2008-07-31</v>
          </cell>
          <cell r="F292" t="str">
            <v>549A</v>
          </cell>
          <cell r="G292">
            <v>-420.15</v>
          </cell>
          <cell r="H292">
            <v>0</v>
          </cell>
        </row>
        <row r="293">
          <cell r="A293" t="str">
            <v>481003</v>
          </cell>
          <cell r="B293" t="str">
            <v>01990</v>
          </cell>
          <cell r="D293" t="str">
            <v>200</v>
          </cell>
          <cell r="E293" t="str">
            <v>2008-07-31</v>
          </cell>
          <cell r="F293" t="str">
            <v>549A</v>
          </cell>
          <cell r="G293">
            <v>-1525.11</v>
          </cell>
          <cell r="H293">
            <v>0</v>
          </cell>
        </row>
        <row r="294">
          <cell r="A294" t="str">
            <v>481003</v>
          </cell>
          <cell r="B294" t="str">
            <v>01991</v>
          </cell>
          <cell r="D294" t="str">
            <v>200</v>
          </cell>
          <cell r="E294" t="str">
            <v>2008-07-31</v>
          </cell>
          <cell r="F294" t="str">
            <v>549A</v>
          </cell>
          <cell r="G294">
            <v>-15.72</v>
          </cell>
          <cell r="H294">
            <v>0</v>
          </cell>
        </row>
        <row r="295">
          <cell r="A295" t="str">
            <v>481003</v>
          </cell>
          <cell r="B295" t="str">
            <v>01993</v>
          </cell>
          <cell r="D295" t="str">
            <v>200</v>
          </cell>
          <cell r="E295" t="str">
            <v>2008-07-31</v>
          </cell>
          <cell r="F295" t="str">
            <v>549A</v>
          </cell>
          <cell r="G295">
            <v>-595.79999999999995</v>
          </cell>
          <cell r="H295">
            <v>0</v>
          </cell>
        </row>
        <row r="296">
          <cell r="A296" t="str">
            <v>481003</v>
          </cell>
          <cell r="B296" t="str">
            <v>01954</v>
          </cell>
          <cell r="D296" t="str">
            <v>200</v>
          </cell>
          <cell r="E296" t="str">
            <v>2008-07-31</v>
          </cell>
          <cell r="F296" t="str">
            <v>549A</v>
          </cell>
          <cell r="G296">
            <v>-2.99</v>
          </cell>
          <cell r="H296">
            <v>0</v>
          </cell>
        </row>
        <row r="297">
          <cell r="A297" t="str">
            <v>481003</v>
          </cell>
          <cell r="B297" t="str">
            <v>01953</v>
          </cell>
          <cell r="D297" t="str">
            <v>200</v>
          </cell>
          <cell r="E297" t="str">
            <v>2008-07-31</v>
          </cell>
          <cell r="F297" t="str">
            <v>549A</v>
          </cell>
          <cell r="G297">
            <v>-13307.78</v>
          </cell>
          <cell r="H297">
            <v>0</v>
          </cell>
        </row>
        <row r="298">
          <cell r="A298" t="str">
            <v>481003</v>
          </cell>
          <cell r="B298" t="str">
            <v>01986</v>
          </cell>
          <cell r="D298" t="str">
            <v>200</v>
          </cell>
          <cell r="E298" t="str">
            <v>2008-07-31</v>
          </cell>
          <cell r="F298" t="str">
            <v>549A</v>
          </cell>
          <cell r="G298">
            <v>-1640.38</v>
          </cell>
          <cell r="H298">
            <v>0</v>
          </cell>
        </row>
        <row r="299">
          <cell r="A299" t="str">
            <v>481003</v>
          </cell>
          <cell r="B299" t="str">
            <v>01979</v>
          </cell>
          <cell r="D299" t="str">
            <v>200</v>
          </cell>
          <cell r="E299" t="str">
            <v>2008-08-31</v>
          </cell>
          <cell r="F299" t="str">
            <v>BINGV32099</v>
          </cell>
          <cell r="G299">
            <v>0.18</v>
          </cell>
          <cell r="H299">
            <v>0.02</v>
          </cell>
        </row>
        <row r="300">
          <cell r="A300" t="str">
            <v>481003</v>
          </cell>
          <cell r="B300" t="str">
            <v>01968</v>
          </cell>
          <cell r="D300" t="str">
            <v>200</v>
          </cell>
          <cell r="E300" t="str">
            <v>2008-08-31</v>
          </cell>
          <cell r="F300" t="str">
            <v>BINGV32099</v>
          </cell>
          <cell r="G300">
            <v>6582.96</v>
          </cell>
          <cell r="H300">
            <v>671.62</v>
          </cell>
        </row>
        <row r="301">
          <cell r="A301" t="str">
            <v>481003</v>
          </cell>
          <cell r="B301" t="str">
            <v>01994</v>
          </cell>
          <cell r="D301" t="str">
            <v>200</v>
          </cell>
          <cell r="E301" t="str">
            <v>2008-08-31</v>
          </cell>
          <cell r="F301" t="str">
            <v>BINGV32099</v>
          </cell>
          <cell r="G301">
            <v>16587.95</v>
          </cell>
          <cell r="H301">
            <v>1692.12</v>
          </cell>
        </row>
        <row r="302">
          <cell r="A302" t="str">
            <v>481003</v>
          </cell>
          <cell r="B302" t="str">
            <v>01995</v>
          </cell>
          <cell r="D302" t="str">
            <v>200</v>
          </cell>
          <cell r="E302" t="str">
            <v>2008-08-31</v>
          </cell>
          <cell r="F302" t="str">
            <v>BINGV32099</v>
          </cell>
          <cell r="G302">
            <v>5608.92</v>
          </cell>
          <cell r="H302">
            <v>572.16</v>
          </cell>
        </row>
        <row r="303">
          <cell r="A303" t="str">
            <v>481003</v>
          </cell>
          <cell r="B303" t="str">
            <v>01980</v>
          </cell>
          <cell r="D303" t="str">
            <v>200</v>
          </cell>
          <cell r="E303" t="str">
            <v>2008-08-31</v>
          </cell>
          <cell r="F303" t="str">
            <v>BINGV32099</v>
          </cell>
          <cell r="G303">
            <v>65.88</v>
          </cell>
          <cell r="H303">
            <v>6.72</v>
          </cell>
        </row>
        <row r="304">
          <cell r="A304" t="str">
            <v>481003</v>
          </cell>
          <cell r="B304" t="str">
            <v>01987</v>
          </cell>
          <cell r="D304" t="str">
            <v>200</v>
          </cell>
          <cell r="E304" t="str">
            <v>2008-08-31</v>
          </cell>
          <cell r="F304" t="str">
            <v>BINGV32099</v>
          </cell>
          <cell r="G304">
            <v>28321.919999999998</v>
          </cell>
          <cell r="H304">
            <v>2889.09</v>
          </cell>
        </row>
        <row r="305">
          <cell r="A305" t="str">
            <v>481003</v>
          </cell>
          <cell r="B305" t="str">
            <v>01976</v>
          </cell>
          <cell r="D305" t="str">
            <v>200</v>
          </cell>
          <cell r="E305" t="str">
            <v>2008-08-31</v>
          </cell>
          <cell r="F305" t="str">
            <v>BINGV32099</v>
          </cell>
          <cell r="G305">
            <v>16593.849999999999</v>
          </cell>
          <cell r="H305">
            <v>1692.72</v>
          </cell>
        </row>
        <row r="306">
          <cell r="A306" t="str">
            <v>481003</v>
          </cell>
          <cell r="B306" t="str">
            <v>01978</v>
          </cell>
          <cell r="D306" t="str">
            <v>200</v>
          </cell>
          <cell r="E306" t="str">
            <v>2008-08-31</v>
          </cell>
          <cell r="F306" t="str">
            <v>BINGV32099</v>
          </cell>
          <cell r="G306">
            <v>12404.8</v>
          </cell>
          <cell r="H306">
            <v>1265.4000000000001</v>
          </cell>
        </row>
        <row r="307">
          <cell r="A307" t="str">
            <v>481003</v>
          </cell>
          <cell r="B307" t="str">
            <v>01970</v>
          </cell>
          <cell r="D307" t="str">
            <v>200</v>
          </cell>
          <cell r="E307" t="str">
            <v>2008-08-31</v>
          </cell>
          <cell r="F307" t="str">
            <v>BINGV32099</v>
          </cell>
          <cell r="G307">
            <v>4519.92</v>
          </cell>
          <cell r="H307">
            <v>461.06</v>
          </cell>
        </row>
        <row r="308">
          <cell r="A308" t="str">
            <v>481003</v>
          </cell>
          <cell r="B308" t="str">
            <v>01971</v>
          </cell>
          <cell r="D308" t="str">
            <v>200</v>
          </cell>
          <cell r="E308" t="str">
            <v>2008-08-31</v>
          </cell>
          <cell r="F308" t="str">
            <v>BINGV32099</v>
          </cell>
          <cell r="G308">
            <v>16870.3</v>
          </cell>
          <cell r="H308">
            <v>1720.92</v>
          </cell>
        </row>
        <row r="309">
          <cell r="A309" t="str">
            <v>481003</v>
          </cell>
          <cell r="B309" t="str">
            <v>01969</v>
          </cell>
          <cell r="D309" t="str">
            <v>200</v>
          </cell>
          <cell r="E309" t="str">
            <v>2008-08-31</v>
          </cell>
          <cell r="F309" t="str">
            <v>BINGV32099</v>
          </cell>
          <cell r="G309">
            <v>7596.99</v>
          </cell>
          <cell r="H309">
            <v>774.96</v>
          </cell>
        </row>
        <row r="310">
          <cell r="A310" t="str">
            <v>481003</v>
          </cell>
          <cell r="B310" t="str">
            <v>01977</v>
          </cell>
          <cell r="D310" t="str">
            <v>200</v>
          </cell>
          <cell r="E310" t="str">
            <v>2008-08-31</v>
          </cell>
          <cell r="F310" t="str">
            <v>BINGV32099</v>
          </cell>
          <cell r="G310">
            <v>13605.88</v>
          </cell>
          <cell r="H310">
            <v>1387.92</v>
          </cell>
        </row>
        <row r="311">
          <cell r="A311" t="str">
            <v>481003</v>
          </cell>
          <cell r="B311" t="str">
            <v>01992</v>
          </cell>
          <cell r="D311" t="str">
            <v>200</v>
          </cell>
          <cell r="E311" t="str">
            <v>2008-08-31</v>
          </cell>
          <cell r="F311" t="str">
            <v>BINGV32099</v>
          </cell>
          <cell r="G311">
            <v>31345.81</v>
          </cell>
          <cell r="H311">
            <v>3197.55</v>
          </cell>
        </row>
        <row r="312">
          <cell r="A312" t="str">
            <v>481003</v>
          </cell>
          <cell r="B312" t="str">
            <v>01952</v>
          </cell>
          <cell r="D312" t="str">
            <v>200</v>
          </cell>
          <cell r="E312" t="str">
            <v>2008-08-31</v>
          </cell>
          <cell r="F312" t="str">
            <v>BINGV32099</v>
          </cell>
          <cell r="G312">
            <v>42326.21</v>
          </cell>
          <cell r="H312">
            <v>4317.6499999999996</v>
          </cell>
        </row>
        <row r="313">
          <cell r="A313" t="str">
            <v>481003</v>
          </cell>
          <cell r="B313" t="str">
            <v>01989</v>
          </cell>
          <cell r="D313" t="str">
            <v>200</v>
          </cell>
          <cell r="E313" t="str">
            <v>2008-08-31</v>
          </cell>
          <cell r="F313" t="str">
            <v>BINGV32099</v>
          </cell>
          <cell r="G313">
            <v>3558.51</v>
          </cell>
          <cell r="H313">
            <v>363</v>
          </cell>
        </row>
        <row r="314">
          <cell r="A314" t="str">
            <v>481003</v>
          </cell>
          <cell r="B314" t="str">
            <v>01973</v>
          </cell>
          <cell r="D314" t="str">
            <v>200</v>
          </cell>
          <cell r="E314" t="str">
            <v>2008-08-31</v>
          </cell>
          <cell r="F314" t="str">
            <v>BINGV32099</v>
          </cell>
          <cell r="G314">
            <v>18330.169999999998</v>
          </cell>
          <cell r="H314">
            <v>1869.84</v>
          </cell>
        </row>
        <row r="315">
          <cell r="A315" t="str">
            <v>481003</v>
          </cell>
          <cell r="B315" t="str">
            <v>01988</v>
          </cell>
          <cell r="D315" t="str">
            <v>200</v>
          </cell>
          <cell r="E315" t="str">
            <v>2008-08-31</v>
          </cell>
          <cell r="F315" t="str">
            <v>BINGV32099</v>
          </cell>
          <cell r="G315">
            <v>9927.75</v>
          </cell>
          <cell r="H315">
            <v>1012.72</v>
          </cell>
        </row>
        <row r="316">
          <cell r="A316" t="str">
            <v>481003</v>
          </cell>
          <cell r="B316" t="str">
            <v>01986</v>
          </cell>
          <cell r="D316" t="str">
            <v>200</v>
          </cell>
          <cell r="E316" t="str">
            <v>2008-08-31</v>
          </cell>
          <cell r="F316" t="str">
            <v>BINGV32099</v>
          </cell>
          <cell r="G316">
            <v>40987.75</v>
          </cell>
          <cell r="H316">
            <v>4181</v>
          </cell>
        </row>
        <row r="317">
          <cell r="A317" t="str">
            <v>481003</v>
          </cell>
          <cell r="B317" t="str">
            <v>01953</v>
          </cell>
          <cell r="D317" t="str">
            <v>200</v>
          </cell>
          <cell r="E317" t="str">
            <v>2008-08-31</v>
          </cell>
          <cell r="F317" t="str">
            <v>470</v>
          </cell>
          <cell r="G317">
            <v>37343.96</v>
          </cell>
          <cell r="H317">
            <v>5195.9399999999996</v>
          </cell>
        </row>
        <row r="318">
          <cell r="A318" t="str">
            <v>481003</v>
          </cell>
          <cell r="B318" t="str">
            <v>01990</v>
          </cell>
          <cell r="D318" t="str">
            <v>200</v>
          </cell>
          <cell r="E318" t="str">
            <v>2008-08-31</v>
          </cell>
          <cell r="F318" t="str">
            <v>470</v>
          </cell>
          <cell r="G318">
            <v>10449.93</v>
          </cell>
          <cell r="H318">
            <v>1453.87</v>
          </cell>
        </row>
        <row r="319">
          <cell r="A319" t="str">
            <v>481003</v>
          </cell>
          <cell r="B319" t="str">
            <v>01986</v>
          </cell>
          <cell r="D319" t="str">
            <v>200</v>
          </cell>
          <cell r="E319" t="str">
            <v>2008-08-31</v>
          </cell>
          <cell r="F319" t="str">
            <v>470</v>
          </cell>
          <cell r="G319">
            <v>10428.790000000001</v>
          </cell>
          <cell r="H319">
            <v>1450.49</v>
          </cell>
        </row>
        <row r="320">
          <cell r="A320" t="str">
            <v>481003</v>
          </cell>
          <cell r="B320" t="str">
            <v>01988</v>
          </cell>
          <cell r="D320" t="str">
            <v>200</v>
          </cell>
          <cell r="E320" t="str">
            <v>2008-08-31</v>
          </cell>
          <cell r="F320" t="str">
            <v>470</v>
          </cell>
          <cell r="G320">
            <v>7431.61</v>
          </cell>
          <cell r="H320">
            <v>1034.3499999999999</v>
          </cell>
        </row>
        <row r="321">
          <cell r="A321" t="str">
            <v>481003</v>
          </cell>
          <cell r="B321" t="str">
            <v>01974</v>
          </cell>
          <cell r="D321" t="str">
            <v>200</v>
          </cell>
          <cell r="E321" t="str">
            <v>2008-08-31</v>
          </cell>
          <cell r="F321" t="str">
            <v>470</v>
          </cell>
          <cell r="G321">
            <v>21153.59</v>
          </cell>
          <cell r="H321">
            <v>2946.86</v>
          </cell>
        </row>
        <row r="322">
          <cell r="A322" t="str">
            <v>481003</v>
          </cell>
          <cell r="B322" t="str">
            <v>01993</v>
          </cell>
          <cell r="D322" t="str">
            <v>200</v>
          </cell>
          <cell r="E322" t="str">
            <v>2008-08-31</v>
          </cell>
          <cell r="F322" t="str">
            <v>470</v>
          </cell>
          <cell r="G322">
            <v>5710.47</v>
          </cell>
          <cell r="H322">
            <v>559.39</v>
          </cell>
        </row>
        <row r="323">
          <cell r="A323" t="str">
            <v>481003</v>
          </cell>
          <cell r="B323" t="str">
            <v>01943</v>
          </cell>
          <cell r="D323" t="str">
            <v>200</v>
          </cell>
          <cell r="E323" t="str">
            <v>2008-08-31</v>
          </cell>
          <cell r="F323" t="str">
            <v>470</v>
          </cell>
          <cell r="G323">
            <v>686.57</v>
          </cell>
          <cell r="H323">
            <v>65.709999999999994</v>
          </cell>
        </row>
        <row r="324">
          <cell r="A324" t="str">
            <v>481003</v>
          </cell>
          <cell r="B324" t="str">
            <v>01943</v>
          </cell>
          <cell r="D324" t="str">
            <v>200</v>
          </cell>
          <cell r="E324" t="str">
            <v>2008-08-31</v>
          </cell>
          <cell r="F324" t="str">
            <v>472B</v>
          </cell>
          <cell r="G324">
            <v>2189.6</v>
          </cell>
          <cell r="H324">
            <v>409.11</v>
          </cell>
        </row>
        <row r="325">
          <cell r="A325" t="str">
            <v>481003</v>
          </cell>
          <cell r="B325" t="str">
            <v>01953</v>
          </cell>
          <cell r="D325" t="str">
            <v>200</v>
          </cell>
          <cell r="E325" t="str">
            <v>2008-08-31</v>
          </cell>
          <cell r="F325" t="str">
            <v>472B</v>
          </cell>
          <cell r="G325">
            <v>40490.79</v>
          </cell>
          <cell r="H325">
            <v>5545.02</v>
          </cell>
        </row>
        <row r="326">
          <cell r="A326" t="str">
            <v>481003</v>
          </cell>
          <cell r="B326" t="str">
            <v>01954</v>
          </cell>
          <cell r="D326" t="str">
            <v>200</v>
          </cell>
          <cell r="E326" t="str">
            <v>2008-08-31</v>
          </cell>
          <cell r="F326" t="str">
            <v>472B</v>
          </cell>
          <cell r="G326">
            <v>31.7</v>
          </cell>
          <cell r="H326">
            <v>4.37</v>
          </cell>
        </row>
        <row r="327">
          <cell r="A327" t="str">
            <v>481003</v>
          </cell>
          <cell r="B327" t="str">
            <v>01991</v>
          </cell>
          <cell r="D327" t="str">
            <v>200</v>
          </cell>
          <cell r="E327" t="str">
            <v>2008-08-31</v>
          </cell>
          <cell r="F327" t="str">
            <v>472B</v>
          </cell>
          <cell r="G327">
            <v>76.62</v>
          </cell>
          <cell r="H327">
            <v>10.58</v>
          </cell>
        </row>
        <row r="328">
          <cell r="A328" t="str">
            <v>481003</v>
          </cell>
          <cell r="B328" t="str">
            <v>01993</v>
          </cell>
          <cell r="D328" t="str">
            <v>200</v>
          </cell>
          <cell r="E328" t="str">
            <v>2008-08-31</v>
          </cell>
          <cell r="F328" t="str">
            <v>549A</v>
          </cell>
          <cell r="G328">
            <v>-853.07</v>
          </cell>
          <cell r="H328">
            <v>0</v>
          </cell>
        </row>
        <row r="329">
          <cell r="A329" t="str">
            <v>481003</v>
          </cell>
          <cell r="B329" t="str">
            <v>01954</v>
          </cell>
          <cell r="D329" t="str">
            <v>200</v>
          </cell>
          <cell r="E329" t="str">
            <v>2008-08-31</v>
          </cell>
          <cell r="F329" t="str">
            <v>549A</v>
          </cell>
          <cell r="G329">
            <v>-6.66</v>
          </cell>
          <cell r="H329">
            <v>0</v>
          </cell>
        </row>
        <row r="330">
          <cell r="A330" t="str">
            <v>481003</v>
          </cell>
          <cell r="B330" t="str">
            <v>01953</v>
          </cell>
          <cell r="D330" t="str">
            <v>200</v>
          </cell>
          <cell r="E330" t="str">
            <v>2008-08-31</v>
          </cell>
          <cell r="F330" t="str">
            <v>549A</v>
          </cell>
          <cell r="G330">
            <v>-16379.96</v>
          </cell>
          <cell r="H330">
            <v>0</v>
          </cell>
        </row>
        <row r="331">
          <cell r="A331" t="str">
            <v>481003</v>
          </cell>
          <cell r="B331" t="str">
            <v>01986</v>
          </cell>
          <cell r="D331" t="str">
            <v>200</v>
          </cell>
          <cell r="E331" t="str">
            <v>2008-08-31</v>
          </cell>
          <cell r="F331" t="str">
            <v>549A</v>
          </cell>
          <cell r="G331">
            <v>-2212</v>
          </cell>
          <cell r="H331">
            <v>0</v>
          </cell>
        </row>
        <row r="332">
          <cell r="A332" t="str">
            <v>481003</v>
          </cell>
          <cell r="B332" t="str">
            <v>01959</v>
          </cell>
          <cell r="D332" t="str">
            <v>200</v>
          </cell>
          <cell r="E332" t="str">
            <v>2008-08-31</v>
          </cell>
          <cell r="F332" t="str">
            <v>549A</v>
          </cell>
          <cell r="G332">
            <v>0</v>
          </cell>
          <cell r="H332">
            <v>0</v>
          </cell>
        </row>
        <row r="333">
          <cell r="A333" t="str">
            <v>481003</v>
          </cell>
          <cell r="B333" t="str">
            <v>01943</v>
          </cell>
          <cell r="D333" t="str">
            <v>200</v>
          </cell>
          <cell r="E333" t="str">
            <v>2008-08-31</v>
          </cell>
          <cell r="F333" t="str">
            <v>549A</v>
          </cell>
          <cell r="G333">
            <v>-1134.26</v>
          </cell>
          <cell r="H333">
            <v>0</v>
          </cell>
        </row>
        <row r="334">
          <cell r="A334" t="str">
            <v>481003</v>
          </cell>
          <cell r="B334" t="str">
            <v>01990</v>
          </cell>
          <cell r="D334" t="str">
            <v>200</v>
          </cell>
          <cell r="E334" t="str">
            <v>2008-08-31</v>
          </cell>
          <cell r="F334" t="str">
            <v>549A</v>
          </cell>
          <cell r="G334">
            <v>-2217.15</v>
          </cell>
          <cell r="H334">
            <v>0</v>
          </cell>
        </row>
        <row r="335">
          <cell r="A335" t="str">
            <v>481003</v>
          </cell>
          <cell r="B335" t="str">
            <v>01991</v>
          </cell>
          <cell r="D335" t="str">
            <v>200</v>
          </cell>
          <cell r="E335" t="str">
            <v>2008-08-31</v>
          </cell>
          <cell r="F335" t="str">
            <v>549A</v>
          </cell>
          <cell r="G335">
            <v>-16.13</v>
          </cell>
          <cell r="H335">
            <v>0</v>
          </cell>
        </row>
        <row r="336">
          <cell r="A336" t="str">
            <v>481003</v>
          </cell>
          <cell r="B336" t="str">
            <v>01952</v>
          </cell>
          <cell r="D336" t="str">
            <v>200</v>
          </cell>
          <cell r="E336" t="str">
            <v>2008-09-30</v>
          </cell>
          <cell r="F336" t="str">
            <v>BINGV32476</v>
          </cell>
          <cell r="G336">
            <v>32484.3</v>
          </cell>
          <cell r="H336">
            <v>3286.26</v>
          </cell>
        </row>
        <row r="337">
          <cell r="A337" t="str">
            <v>481003</v>
          </cell>
          <cell r="B337" t="str">
            <v>01989</v>
          </cell>
          <cell r="D337" t="str">
            <v>200</v>
          </cell>
          <cell r="E337" t="str">
            <v>2008-09-30</v>
          </cell>
          <cell r="F337" t="str">
            <v>BINGV32476</v>
          </cell>
          <cell r="G337">
            <v>3464.1</v>
          </cell>
          <cell r="H337">
            <v>350.76</v>
          </cell>
        </row>
        <row r="338">
          <cell r="A338" t="str">
            <v>481003</v>
          </cell>
          <cell r="B338" t="str">
            <v>01988</v>
          </cell>
          <cell r="D338" t="str">
            <v>200</v>
          </cell>
          <cell r="E338" t="str">
            <v>2008-09-30</v>
          </cell>
          <cell r="F338" t="str">
            <v>BINGV32476</v>
          </cell>
          <cell r="G338">
            <v>11163.07</v>
          </cell>
          <cell r="H338">
            <v>1130.26</v>
          </cell>
        </row>
        <row r="339">
          <cell r="A339" t="str">
            <v>481003</v>
          </cell>
          <cell r="B339" t="str">
            <v>01986</v>
          </cell>
          <cell r="D339" t="str">
            <v>200</v>
          </cell>
          <cell r="E339" t="str">
            <v>2008-09-30</v>
          </cell>
          <cell r="F339" t="str">
            <v>BINGV32476</v>
          </cell>
          <cell r="G339">
            <v>41370.44</v>
          </cell>
          <cell r="H339">
            <v>4181</v>
          </cell>
        </row>
        <row r="340">
          <cell r="A340" t="str">
            <v>481003</v>
          </cell>
          <cell r="B340" t="str">
            <v>01968</v>
          </cell>
          <cell r="D340" t="str">
            <v>200</v>
          </cell>
          <cell r="E340" t="str">
            <v>2008-09-30</v>
          </cell>
          <cell r="F340" t="str">
            <v>BINGV32476</v>
          </cell>
          <cell r="G340">
            <v>7313.35</v>
          </cell>
          <cell r="H340">
            <v>740.52</v>
          </cell>
        </row>
        <row r="341">
          <cell r="A341" t="str">
            <v>481003</v>
          </cell>
          <cell r="B341" t="str">
            <v>01974</v>
          </cell>
          <cell r="D341" t="str">
            <v>200</v>
          </cell>
          <cell r="E341" t="str">
            <v>2008-09-30</v>
          </cell>
          <cell r="F341" t="str">
            <v>BINGV32476</v>
          </cell>
          <cell r="G341">
            <v>22056.2</v>
          </cell>
          <cell r="H341">
            <v>2233.3200000000002</v>
          </cell>
        </row>
        <row r="342">
          <cell r="A342" t="str">
            <v>481003</v>
          </cell>
          <cell r="B342" t="str">
            <v>01992</v>
          </cell>
          <cell r="D342" t="str">
            <v>200</v>
          </cell>
          <cell r="E342" t="str">
            <v>2008-09-30</v>
          </cell>
          <cell r="F342" t="str">
            <v>BINGV32476</v>
          </cell>
          <cell r="G342">
            <v>32270.87</v>
          </cell>
          <cell r="H342">
            <v>3267.62</v>
          </cell>
        </row>
        <row r="343">
          <cell r="A343" t="str">
            <v>481003</v>
          </cell>
          <cell r="B343" t="str">
            <v>01979</v>
          </cell>
          <cell r="D343" t="str">
            <v>200</v>
          </cell>
          <cell r="E343" t="str">
            <v>2008-09-30</v>
          </cell>
          <cell r="F343" t="str">
            <v>BINGV32476</v>
          </cell>
          <cell r="G343">
            <v>17.41</v>
          </cell>
          <cell r="H343">
            <v>0.02</v>
          </cell>
        </row>
        <row r="344">
          <cell r="A344" t="str">
            <v>481003</v>
          </cell>
          <cell r="B344" t="str">
            <v>01994</v>
          </cell>
          <cell r="D344" t="str">
            <v>200</v>
          </cell>
          <cell r="E344" t="str">
            <v>2008-09-30</v>
          </cell>
          <cell r="F344" t="str">
            <v>BINGV32476</v>
          </cell>
          <cell r="G344">
            <v>1733.52</v>
          </cell>
          <cell r="H344">
            <v>175.35</v>
          </cell>
        </row>
        <row r="345">
          <cell r="A345" t="str">
            <v>481003</v>
          </cell>
          <cell r="B345" t="str">
            <v>01995</v>
          </cell>
          <cell r="D345" t="str">
            <v>200</v>
          </cell>
          <cell r="E345" t="str">
            <v>2008-09-30</v>
          </cell>
          <cell r="F345" t="str">
            <v>BINGV32476</v>
          </cell>
          <cell r="G345">
            <v>13709.42</v>
          </cell>
          <cell r="H345">
            <v>1388.16</v>
          </cell>
        </row>
        <row r="346">
          <cell r="A346" t="str">
            <v>481003</v>
          </cell>
          <cell r="B346" t="str">
            <v>01976</v>
          </cell>
          <cell r="D346" t="str">
            <v>200</v>
          </cell>
          <cell r="E346" t="str">
            <v>2008-09-30</v>
          </cell>
          <cell r="F346" t="str">
            <v>BINGV32476</v>
          </cell>
          <cell r="G346">
            <v>24643.31</v>
          </cell>
          <cell r="H346">
            <v>2495.2800000000002</v>
          </cell>
        </row>
        <row r="347">
          <cell r="A347" t="str">
            <v>481003</v>
          </cell>
          <cell r="B347" t="str">
            <v>01980</v>
          </cell>
          <cell r="D347" t="str">
            <v>200</v>
          </cell>
          <cell r="E347" t="str">
            <v>2008-09-30</v>
          </cell>
          <cell r="F347" t="str">
            <v>BINGV32476</v>
          </cell>
          <cell r="G347">
            <v>42.66</v>
          </cell>
          <cell r="H347">
            <v>4.32</v>
          </cell>
        </row>
        <row r="348">
          <cell r="A348" t="str">
            <v>481003</v>
          </cell>
          <cell r="B348" t="str">
            <v>01987</v>
          </cell>
          <cell r="D348" t="str">
            <v>200</v>
          </cell>
          <cell r="E348" t="str">
            <v>2008-09-30</v>
          </cell>
          <cell r="F348" t="str">
            <v>BINGV32476</v>
          </cell>
          <cell r="G348">
            <v>30116.959999999999</v>
          </cell>
          <cell r="H348">
            <v>3049.52</v>
          </cell>
        </row>
        <row r="349">
          <cell r="A349" t="str">
            <v>481003</v>
          </cell>
          <cell r="B349" t="str">
            <v>01978</v>
          </cell>
          <cell r="D349" t="str">
            <v>200</v>
          </cell>
          <cell r="E349" t="str">
            <v>2008-09-30</v>
          </cell>
          <cell r="F349" t="str">
            <v>BINGV32476</v>
          </cell>
          <cell r="G349">
            <v>14137.25</v>
          </cell>
          <cell r="H349">
            <v>1431.48</v>
          </cell>
        </row>
        <row r="350">
          <cell r="A350" t="str">
            <v>481003</v>
          </cell>
          <cell r="B350" t="str">
            <v>01970</v>
          </cell>
          <cell r="D350" t="str">
            <v>200</v>
          </cell>
          <cell r="E350" t="str">
            <v>2008-09-30</v>
          </cell>
          <cell r="F350" t="str">
            <v>BINGV32476</v>
          </cell>
          <cell r="G350">
            <v>3657.88</v>
          </cell>
          <cell r="H350">
            <v>370.37</v>
          </cell>
        </row>
        <row r="351">
          <cell r="A351" t="str">
            <v>481003</v>
          </cell>
          <cell r="B351" t="str">
            <v>01971</v>
          </cell>
          <cell r="D351" t="str">
            <v>200</v>
          </cell>
          <cell r="E351" t="str">
            <v>2008-09-30</v>
          </cell>
          <cell r="F351" t="str">
            <v>BINGV32476</v>
          </cell>
          <cell r="G351">
            <v>18480.09</v>
          </cell>
          <cell r="H351">
            <v>1871.16</v>
          </cell>
        </row>
        <row r="352">
          <cell r="A352" t="str">
            <v>481003</v>
          </cell>
          <cell r="B352" t="str">
            <v>01969</v>
          </cell>
          <cell r="D352" t="str">
            <v>200</v>
          </cell>
          <cell r="E352" t="str">
            <v>2008-09-30</v>
          </cell>
          <cell r="F352" t="str">
            <v>BINGV32476</v>
          </cell>
          <cell r="G352">
            <v>9954.98</v>
          </cell>
          <cell r="H352">
            <v>1008</v>
          </cell>
        </row>
        <row r="353">
          <cell r="A353" t="str">
            <v>481003</v>
          </cell>
          <cell r="B353" t="str">
            <v>01977</v>
          </cell>
          <cell r="D353" t="str">
            <v>200</v>
          </cell>
          <cell r="E353" t="str">
            <v>2008-09-30</v>
          </cell>
          <cell r="F353" t="str">
            <v>BINGV32476</v>
          </cell>
          <cell r="G353">
            <v>12866.81</v>
          </cell>
          <cell r="H353">
            <v>1302.8399999999999</v>
          </cell>
        </row>
        <row r="354">
          <cell r="A354" t="str">
            <v>481003</v>
          </cell>
          <cell r="B354" t="str">
            <v>01954</v>
          </cell>
          <cell r="D354" t="str">
            <v>200</v>
          </cell>
          <cell r="E354" t="str">
            <v>2008-09-30</v>
          </cell>
          <cell r="F354" t="str">
            <v>472B</v>
          </cell>
          <cell r="G354">
            <v>37.06</v>
          </cell>
          <cell r="H354">
            <v>5.1100000000000003</v>
          </cell>
        </row>
        <row r="355">
          <cell r="A355" t="str">
            <v>481003</v>
          </cell>
          <cell r="B355" t="str">
            <v>01991</v>
          </cell>
          <cell r="D355" t="str">
            <v>200</v>
          </cell>
          <cell r="E355" t="str">
            <v>2008-09-30</v>
          </cell>
          <cell r="F355" t="str">
            <v>472B</v>
          </cell>
          <cell r="G355">
            <v>63.78</v>
          </cell>
          <cell r="H355">
            <v>8.8000000000000007</v>
          </cell>
        </row>
        <row r="356">
          <cell r="A356" t="str">
            <v>481003</v>
          </cell>
          <cell r="B356" t="str">
            <v>01943</v>
          </cell>
          <cell r="D356" t="str">
            <v>200</v>
          </cell>
          <cell r="E356" t="str">
            <v>2008-09-30</v>
          </cell>
          <cell r="F356" t="str">
            <v>472B</v>
          </cell>
          <cell r="G356">
            <v>894.04</v>
          </cell>
          <cell r="H356">
            <v>167.03</v>
          </cell>
        </row>
        <row r="357">
          <cell r="A357" t="str">
            <v>481003</v>
          </cell>
          <cell r="B357" t="str">
            <v>01953</v>
          </cell>
          <cell r="D357" t="str">
            <v>200</v>
          </cell>
          <cell r="E357" t="str">
            <v>2008-09-30</v>
          </cell>
          <cell r="F357" t="str">
            <v>472B</v>
          </cell>
          <cell r="G357">
            <v>32443.46</v>
          </cell>
          <cell r="H357">
            <v>4443.04</v>
          </cell>
        </row>
        <row r="358">
          <cell r="A358" t="str">
            <v>481003</v>
          </cell>
          <cell r="B358" t="str">
            <v>01990</v>
          </cell>
          <cell r="D358" t="str">
            <v>200</v>
          </cell>
          <cell r="E358" t="str">
            <v>2008-09-30</v>
          </cell>
          <cell r="F358" t="str">
            <v>470</v>
          </cell>
          <cell r="G358">
            <v>10666.65</v>
          </cell>
          <cell r="H358">
            <v>1463.09</v>
          </cell>
        </row>
        <row r="359">
          <cell r="A359" t="str">
            <v>481003</v>
          </cell>
          <cell r="B359" t="str">
            <v>01953</v>
          </cell>
          <cell r="D359" t="str">
            <v>200</v>
          </cell>
          <cell r="E359" t="str">
            <v>2008-09-30</v>
          </cell>
          <cell r="F359" t="str">
            <v>470</v>
          </cell>
          <cell r="G359">
            <v>29982.49</v>
          </cell>
          <cell r="H359">
            <v>4111.7</v>
          </cell>
        </row>
        <row r="360">
          <cell r="A360" t="str">
            <v>481003</v>
          </cell>
          <cell r="B360" t="str">
            <v>01986</v>
          </cell>
          <cell r="D360" t="str">
            <v>200</v>
          </cell>
          <cell r="E360" t="str">
            <v>2008-09-30</v>
          </cell>
          <cell r="F360" t="str">
            <v>470</v>
          </cell>
          <cell r="G360">
            <v>11677.7</v>
          </cell>
          <cell r="H360">
            <v>1601.5</v>
          </cell>
        </row>
        <row r="361">
          <cell r="A361" t="str">
            <v>481003</v>
          </cell>
          <cell r="B361" t="str">
            <v>01974</v>
          </cell>
          <cell r="D361" t="str">
            <v>200</v>
          </cell>
          <cell r="E361" t="str">
            <v>2008-09-30</v>
          </cell>
          <cell r="F361" t="str">
            <v>470</v>
          </cell>
          <cell r="G361">
            <v>22843.01</v>
          </cell>
          <cell r="H361">
            <v>3132.55</v>
          </cell>
        </row>
        <row r="362">
          <cell r="A362" t="str">
            <v>481003</v>
          </cell>
          <cell r="B362" t="str">
            <v>01988</v>
          </cell>
          <cell r="D362" t="str">
            <v>200</v>
          </cell>
          <cell r="E362" t="str">
            <v>2008-09-30</v>
          </cell>
          <cell r="F362" t="str">
            <v>470</v>
          </cell>
          <cell r="G362">
            <v>6382.86</v>
          </cell>
          <cell r="H362">
            <v>875.21</v>
          </cell>
        </row>
        <row r="363">
          <cell r="A363" t="str">
            <v>481003</v>
          </cell>
          <cell r="B363" t="str">
            <v>01993</v>
          </cell>
          <cell r="D363" t="str">
            <v>200</v>
          </cell>
          <cell r="E363" t="str">
            <v>2008-09-30</v>
          </cell>
          <cell r="F363" t="str">
            <v>470</v>
          </cell>
          <cell r="G363">
            <v>5934.55</v>
          </cell>
          <cell r="H363">
            <v>581.33000000000004</v>
          </cell>
        </row>
        <row r="364">
          <cell r="A364" t="str">
            <v>481003</v>
          </cell>
          <cell r="B364" t="str">
            <v>01943</v>
          </cell>
          <cell r="D364" t="str">
            <v>200</v>
          </cell>
          <cell r="E364" t="str">
            <v>2008-09-30</v>
          </cell>
          <cell r="F364" t="str">
            <v>470</v>
          </cell>
          <cell r="G364">
            <v>549.95000000000005</v>
          </cell>
          <cell r="H364">
            <v>52.62</v>
          </cell>
        </row>
        <row r="365">
          <cell r="A365" t="str">
            <v>481003</v>
          </cell>
          <cell r="B365" t="str">
            <v>01943</v>
          </cell>
          <cell r="D365" t="str">
            <v>200</v>
          </cell>
          <cell r="E365" t="str">
            <v>2008-09-30</v>
          </cell>
          <cell r="F365" t="str">
            <v>549A</v>
          </cell>
          <cell r="G365">
            <v>-524.70000000000005</v>
          </cell>
          <cell r="H365">
            <v>0</v>
          </cell>
        </row>
        <row r="366">
          <cell r="A366" t="str">
            <v>481003</v>
          </cell>
          <cell r="B366" t="str">
            <v>01990</v>
          </cell>
          <cell r="D366" t="str">
            <v>200</v>
          </cell>
          <cell r="E366" t="str">
            <v>2008-09-30</v>
          </cell>
          <cell r="F366" t="str">
            <v>549A</v>
          </cell>
          <cell r="G366">
            <v>-2231.21</v>
          </cell>
          <cell r="H366">
            <v>0</v>
          </cell>
        </row>
        <row r="367">
          <cell r="A367" t="str">
            <v>481003</v>
          </cell>
          <cell r="B367" t="str">
            <v>01991</v>
          </cell>
          <cell r="D367" t="str">
            <v>200</v>
          </cell>
          <cell r="E367" t="str">
            <v>2008-09-30</v>
          </cell>
          <cell r="F367" t="str">
            <v>549A</v>
          </cell>
          <cell r="G367">
            <v>-13.42</v>
          </cell>
          <cell r="H367">
            <v>0</v>
          </cell>
        </row>
        <row r="368">
          <cell r="A368" t="str">
            <v>481003</v>
          </cell>
          <cell r="B368" t="str">
            <v>01993</v>
          </cell>
          <cell r="D368" t="str">
            <v>200</v>
          </cell>
          <cell r="E368" t="str">
            <v>2008-09-30</v>
          </cell>
          <cell r="F368" t="str">
            <v>549A</v>
          </cell>
          <cell r="G368">
            <v>-886.53</v>
          </cell>
          <cell r="H368">
            <v>0</v>
          </cell>
        </row>
        <row r="369">
          <cell r="A369" t="str">
            <v>481003</v>
          </cell>
          <cell r="B369" t="str">
            <v>01954</v>
          </cell>
          <cell r="D369" t="str">
            <v>200</v>
          </cell>
          <cell r="E369" t="str">
            <v>2008-09-30</v>
          </cell>
          <cell r="F369" t="str">
            <v>549A</v>
          </cell>
          <cell r="G369">
            <v>-7.79</v>
          </cell>
          <cell r="H369">
            <v>0</v>
          </cell>
        </row>
        <row r="370">
          <cell r="A370" t="str">
            <v>481003</v>
          </cell>
          <cell r="B370" t="str">
            <v>01953</v>
          </cell>
          <cell r="D370" t="str">
            <v>200</v>
          </cell>
          <cell r="E370" t="str">
            <v>2008-09-30</v>
          </cell>
          <cell r="F370" t="str">
            <v>549A</v>
          </cell>
          <cell r="G370">
            <v>-13045.98</v>
          </cell>
          <cell r="H370">
            <v>0</v>
          </cell>
        </row>
        <row r="371">
          <cell r="A371" t="str">
            <v>481003</v>
          </cell>
          <cell r="B371" t="str">
            <v>01986</v>
          </cell>
          <cell r="D371" t="str">
            <v>200</v>
          </cell>
          <cell r="E371" t="str">
            <v>2008-09-30</v>
          </cell>
          <cell r="F371" t="str">
            <v>549A</v>
          </cell>
          <cell r="G371">
            <v>-2442.29</v>
          </cell>
          <cell r="H371">
            <v>0</v>
          </cell>
        </row>
        <row r="372">
          <cell r="A372" t="str">
            <v>481003</v>
          </cell>
          <cell r="B372" t="str">
            <v>01959</v>
          </cell>
          <cell r="D372" t="str">
            <v>200</v>
          </cell>
          <cell r="E372" t="str">
            <v>2008-09-30</v>
          </cell>
          <cell r="F372" t="str">
            <v>549A</v>
          </cell>
          <cell r="G372">
            <v>0</v>
          </cell>
          <cell r="H372">
            <v>0</v>
          </cell>
        </row>
        <row r="373">
          <cell r="A373" t="str">
            <v>481003</v>
          </cell>
          <cell r="B373" t="str">
            <v>01968</v>
          </cell>
          <cell r="D373" t="str">
            <v>200</v>
          </cell>
          <cell r="E373" t="str">
            <v>2008-10-31</v>
          </cell>
          <cell r="F373" t="str">
            <v>BINGV32977</v>
          </cell>
          <cell r="G373">
            <v>6366.01</v>
          </cell>
          <cell r="H373">
            <v>640.67999999999995</v>
          </cell>
        </row>
        <row r="374">
          <cell r="A374" t="str">
            <v>481003</v>
          </cell>
          <cell r="B374" t="str">
            <v>01979</v>
          </cell>
          <cell r="D374" t="str">
            <v>200</v>
          </cell>
          <cell r="E374" t="str">
            <v>2008-10-31</v>
          </cell>
          <cell r="F374" t="str">
            <v>BINGV32977</v>
          </cell>
          <cell r="G374">
            <v>446.26</v>
          </cell>
          <cell r="H374">
            <v>44.91</v>
          </cell>
        </row>
        <row r="375">
          <cell r="A375" t="str">
            <v>481003</v>
          </cell>
          <cell r="B375" t="str">
            <v>01994</v>
          </cell>
          <cell r="D375" t="str">
            <v>200</v>
          </cell>
          <cell r="E375" t="str">
            <v>2008-10-31</v>
          </cell>
          <cell r="F375" t="str">
            <v>BINGV32977</v>
          </cell>
          <cell r="G375">
            <v>24102.19</v>
          </cell>
          <cell r="H375">
            <v>2425.66</v>
          </cell>
        </row>
        <row r="376">
          <cell r="A376" t="str">
            <v>481003</v>
          </cell>
          <cell r="B376" t="str">
            <v>01995</v>
          </cell>
          <cell r="D376" t="str">
            <v>200</v>
          </cell>
          <cell r="E376" t="str">
            <v>2008-10-31</v>
          </cell>
          <cell r="F376" t="str">
            <v>BINGV32977</v>
          </cell>
          <cell r="G376">
            <v>12209.67</v>
          </cell>
          <cell r="H376">
            <v>1228.8</v>
          </cell>
        </row>
        <row r="377">
          <cell r="A377" t="str">
            <v>481003</v>
          </cell>
          <cell r="B377" t="str">
            <v>01976</v>
          </cell>
          <cell r="D377" t="str">
            <v>200</v>
          </cell>
          <cell r="E377" t="str">
            <v>2008-10-31</v>
          </cell>
          <cell r="F377" t="str">
            <v>BINGV32977</v>
          </cell>
          <cell r="G377">
            <v>20371.48</v>
          </cell>
          <cell r="H377">
            <v>2050.1999999999998</v>
          </cell>
        </row>
        <row r="378">
          <cell r="A378" t="str">
            <v>481003</v>
          </cell>
          <cell r="B378" t="str">
            <v>01980</v>
          </cell>
          <cell r="D378" t="str">
            <v>200</v>
          </cell>
          <cell r="E378" t="str">
            <v>2008-10-31</v>
          </cell>
          <cell r="F378" t="str">
            <v>BINGV32977</v>
          </cell>
          <cell r="G378">
            <v>72.73</v>
          </cell>
          <cell r="H378">
            <v>7.32</v>
          </cell>
        </row>
        <row r="379">
          <cell r="A379" t="str">
            <v>481003</v>
          </cell>
          <cell r="B379" t="str">
            <v>01987</v>
          </cell>
          <cell r="D379" t="str">
            <v>200</v>
          </cell>
          <cell r="E379" t="str">
            <v>2008-10-31</v>
          </cell>
          <cell r="F379" t="str">
            <v>BINGV32977</v>
          </cell>
          <cell r="G379">
            <v>31198.28</v>
          </cell>
          <cell r="H379">
            <v>3139.81</v>
          </cell>
        </row>
        <row r="380">
          <cell r="A380" t="str">
            <v>481003</v>
          </cell>
          <cell r="B380" t="str">
            <v>01978</v>
          </cell>
          <cell r="D380" t="str">
            <v>200</v>
          </cell>
          <cell r="E380" t="str">
            <v>2008-10-31</v>
          </cell>
          <cell r="F380" t="str">
            <v>BINGV32977</v>
          </cell>
          <cell r="G380">
            <v>12506.67</v>
          </cell>
          <cell r="H380">
            <v>1258.68</v>
          </cell>
        </row>
        <row r="381">
          <cell r="A381" t="str">
            <v>481003</v>
          </cell>
          <cell r="B381" t="str">
            <v>01970</v>
          </cell>
          <cell r="D381" t="str">
            <v>200</v>
          </cell>
          <cell r="E381" t="str">
            <v>2008-10-31</v>
          </cell>
          <cell r="F381" t="str">
            <v>BINGV32977</v>
          </cell>
          <cell r="G381">
            <v>4535.49</v>
          </cell>
          <cell r="H381">
            <v>456.46</v>
          </cell>
        </row>
        <row r="382">
          <cell r="A382" t="str">
            <v>481003</v>
          </cell>
          <cell r="B382" t="str">
            <v>01971</v>
          </cell>
          <cell r="D382" t="str">
            <v>200</v>
          </cell>
          <cell r="E382" t="str">
            <v>2008-10-31</v>
          </cell>
          <cell r="F382" t="str">
            <v>BINGV32977</v>
          </cell>
          <cell r="G382">
            <v>19453.37</v>
          </cell>
          <cell r="H382">
            <v>1957.8</v>
          </cell>
        </row>
        <row r="383">
          <cell r="A383" t="str">
            <v>481003</v>
          </cell>
          <cell r="B383" t="str">
            <v>01969</v>
          </cell>
          <cell r="D383" t="str">
            <v>200</v>
          </cell>
          <cell r="E383" t="str">
            <v>2008-10-31</v>
          </cell>
          <cell r="F383" t="str">
            <v>BINGV32977</v>
          </cell>
          <cell r="G383">
            <v>8602.89</v>
          </cell>
          <cell r="H383">
            <v>865.8</v>
          </cell>
        </row>
        <row r="384">
          <cell r="A384" t="str">
            <v>481003</v>
          </cell>
          <cell r="B384" t="str">
            <v>01974</v>
          </cell>
          <cell r="D384" t="str">
            <v>200</v>
          </cell>
          <cell r="E384" t="str">
            <v>2008-10-31</v>
          </cell>
          <cell r="F384" t="str">
            <v>BINGV32977</v>
          </cell>
          <cell r="G384">
            <v>-22056.2</v>
          </cell>
          <cell r="H384">
            <v>-2233.3200000000002</v>
          </cell>
        </row>
        <row r="385">
          <cell r="A385" t="str">
            <v>481003</v>
          </cell>
          <cell r="B385" t="str">
            <v>01977</v>
          </cell>
          <cell r="D385" t="str">
            <v>200</v>
          </cell>
          <cell r="E385" t="str">
            <v>2008-10-31</v>
          </cell>
          <cell r="F385" t="str">
            <v>BINGV32977</v>
          </cell>
          <cell r="G385">
            <v>14724.47</v>
          </cell>
          <cell r="H385">
            <v>1481.88</v>
          </cell>
        </row>
        <row r="386">
          <cell r="A386" t="str">
            <v>481003</v>
          </cell>
          <cell r="B386" t="str">
            <v>01992</v>
          </cell>
          <cell r="D386" t="str">
            <v>200</v>
          </cell>
          <cell r="E386" t="str">
            <v>2008-10-31</v>
          </cell>
          <cell r="F386" t="str">
            <v>BINGV32977</v>
          </cell>
          <cell r="G386">
            <v>32415.46</v>
          </cell>
          <cell r="H386">
            <v>3262.31</v>
          </cell>
        </row>
        <row r="387">
          <cell r="A387" t="str">
            <v>481003</v>
          </cell>
          <cell r="B387" t="str">
            <v>01973</v>
          </cell>
          <cell r="D387" t="str">
            <v>200</v>
          </cell>
          <cell r="E387" t="str">
            <v>2008-10-31</v>
          </cell>
          <cell r="F387" t="str">
            <v>BINGV32977</v>
          </cell>
          <cell r="G387">
            <v>45246.43</v>
          </cell>
          <cell r="H387">
            <v>4567.2</v>
          </cell>
        </row>
        <row r="388">
          <cell r="A388" t="str">
            <v>481003</v>
          </cell>
          <cell r="B388" t="str">
            <v>01952</v>
          </cell>
          <cell r="D388" t="str">
            <v>200</v>
          </cell>
          <cell r="E388" t="str">
            <v>2008-10-31</v>
          </cell>
          <cell r="F388" t="str">
            <v>BINGV32977</v>
          </cell>
          <cell r="G388">
            <v>42518.53</v>
          </cell>
          <cell r="H388">
            <v>4279.09</v>
          </cell>
        </row>
        <row r="389">
          <cell r="A389" t="str">
            <v>481003</v>
          </cell>
          <cell r="B389" t="str">
            <v>01989</v>
          </cell>
          <cell r="D389" t="str">
            <v>200</v>
          </cell>
          <cell r="E389" t="str">
            <v>2008-10-31</v>
          </cell>
          <cell r="F389" t="str">
            <v>BINGV32977</v>
          </cell>
          <cell r="G389">
            <v>2829.48</v>
          </cell>
          <cell r="H389">
            <v>284.76</v>
          </cell>
        </row>
        <row r="390">
          <cell r="A390" t="str">
            <v>481003</v>
          </cell>
          <cell r="B390" t="str">
            <v>01988</v>
          </cell>
          <cell r="D390" t="str">
            <v>200</v>
          </cell>
          <cell r="E390" t="str">
            <v>2008-10-31</v>
          </cell>
          <cell r="F390" t="str">
            <v>BINGV32977</v>
          </cell>
          <cell r="G390">
            <v>9781.06</v>
          </cell>
          <cell r="H390">
            <v>984.37</v>
          </cell>
        </row>
        <row r="391">
          <cell r="A391" t="str">
            <v>481003</v>
          </cell>
          <cell r="B391" t="str">
            <v>01986</v>
          </cell>
          <cell r="D391" t="str">
            <v>200</v>
          </cell>
          <cell r="E391" t="str">
            <v>2008-10-31</v>
          </cell>
          <cell r="F391" t="str">
            <v>BINGV32977</v>
          </cell>
          <cell r="G391">
            <v>46987.34</v>
          </cell>
          <cell r="H391">
            <v>4729</v>
          </cell>
        </row>
        <row r="392">
          <cell r="A392" t="str">
            <v>481003</v>
          </cell>
          <cell r="B392" t="str">
            <v>01953</v>
          </cell>
          <cell r="D392" t="str">
            <v>200</v>
          </cell>
          <cell r="E392" t="str">
            <v>2008-10-31</v>
          </cell>
          <cell r="F392" t="str">
            <v>470</v>
          </cell>
          <cell r="G392">
            <v>21455.45</v>
          </cell>
          <cell r="H392">
            <v>2942.33</v>
          </cell>
        </row>
        <row r="393">
          <cell r="A393" t="str">
            <v>481003</v>
          </cell>
          <cell r="B393" t="str">
            <v>01990</v>
          </cell>
          <cell r="D393" t="str">
            <v>200</v>
          </cell>
          <cell r="E393" t="str">
            <v>2008-10-31</v>
          </cell>
          <cell r="F393" t="str">
            <v>470</v>
          </cell>
          <cell r="G393">
            <v>10195.92</v>
          </cell>
          <cell r="H393">
            <v>1398.29</v>
          </cell>
        </row>
        <row r="394">
          <cell r="A394" t="str">
            <v>481003</v>
          </cell>
          <cell r="B394" t="str">
            <v>01986</v>
          </cell>
          <cell r="D394" t="str">
            <v>200</v>
          </cell>
          <cell r="E394" t="str">
            <v>2008-10-31</v>
          </cell>
          <cell r="F394" t="str">
            <v>470</v>
          </cell>
          <cell r="G394">
            <v>12280.44</v>
          </cell>
          <cell r="H394">
            <v>1684.14</v>
          </cell>
        </row>
        <row r="395">
          <cell r="A395" t="str">
            <v>481003</v>
          </cell>
          <cell r="B395" t="str">
            <v>01974</v>
          </cell>
          <cell r="D395" t="str">
            <v>200</v>
          </cell>
          <cell r="E395" t="str">
            <v>2008-10-31</v>
          </cell>
          <cell r="F395" t="str">
            <v>470</v>
          </cell>
          <cell r="G395">
            <v>25679.43</v>
          </cell>
          <cell r="H395">
            <v>3521.55</v>
          </cell>
        </row>
        <row r="396">
          <cell r="A396" t="str">
            <v>481003</v>
          </cell>
          <cell r="B396" t="str">
            <v>01988</v>
          </cell>
          <cell r="D396" t="str">
            <v>200</v>
          </cell>
          <cell r="E396" t="str">
            <v>2008-10-31</v>
          </cell>
          <cell r="F396" t="str">
            <v>470</v>
          </cell>
          <cell r="G396">
            <v>6481.25</v>
          </cell>
          <cell r="H396">
            <v>888.76</v>
          </cell>
        </row>
        <row r="397">
          <cell r="A397" t="str">
            <v>481003</v>
          </cell>
          <cell r="B397" t="str">
            <v>01993</v>
          </cell>
          <cell r="D397" t="str">
            <v>200</v>
          </cell>
          <cell r="E397" t="str">
            <v>2008-10-31</v>
          </cell>
          <cell r="F397" t="str">
            <v>470</v>
          </cell>
          <cell r="G397">
            <v>4237.76</v>
          </cell>
          <cell r="H397">
            <v>415.13</v>
          </cell>
        </row>
        <row r="398">
          <cell r="A398" t="str">
            <v>481003</v>
          </cell>
          <cell r="B398" t="str">
            <v>01943</v>
          </cell>
          <cell r="D398" t="str">
            <v>200</v>
          </cell>
          <cell r="E398" t="str">
            <v>2008-10-31</v>
          </cell>
          <cell r="F398" t="str">
            <v>470</v>
          </cell>
          <cell r="G398">
            <v>1842.14</v>
          </cell>
          <cell r="H398">
            <v>176.29</v>
          </cell>
        </row>
        <row r="399">
          <cell r="A399" t="str">
            <v>481003</v>
          </cell>
          <cell r="B399" t="str">
            <v>01991</v>
          </cell>
          <cell r="D399" t="str">
            <v>200</v>
          </cell>
          <cell r="E399" t="str">
            <v>2008-10-31</v>
          </cell>
          <cell r="F399" t="str">
            <v>472B</v>
          </cell>
          <cell r="G399">
            <v>13.5</v>
          </cell>
          <cell r="H399">
            <v>1.87</v>
          </cell>
        </row>
        <row r="400">
          <cell r="A400" t="str">
            <v>481003</v>
          </cell>
          <cell r="B400" t="str">
            <v>01959</v>
          </cell>
          <cell r="D400" t="str">
            <v>200</v>
          </cell>
          <cell r="E400" t="str">
            <v>2008-10-31</v>
          </cell>
          <cell r="F400" t="str">
            <v>549A</v>
          </cell>
          <cell r="G400">
            <v>0</v>
          </cell>
          <cell r="H400">
            <v>0</v>
          </cell>
        </row>
        <row r="401">
          <cell r="A401" t="str">
            <v>481003</v>
          </cell>
          <cell r="B401" t="str">
            <v>01943</v>
          </cell>
          <cell r="D401" t="str">
            <v>200</v>
          </cell>
          <cell r="E401" t="str">
            <v>2008-10-31</v>
          </cell>
          <cell r="F401" t="str">
            <v>549A</v>
          </cell>
          <cell r="G401">
            <v>-1138.3599999999999</v>
          </cell>
          <cell r="H401">
            <v>0</v>
          </cell>
        </row>
        <row r="402">
          <cell r="A402" t="str">
            <v>481003</v>
          </cell>
          <cell r="B402" t="str">
            <v>01990</v>
          </cell>
          <cell r="D402" t="str">
            <v>200</v>
          </cell>
          <cell r="E402" t="str">
            <v>2008-10-31</v>
          </cell>
          <cell r="F402" t="str">
            <v>549A</v>
          </cell>
          <cell r="G402">
            <v>-2132.39</v>
          </cell>
          <cell r="H402">
            <v>0</v>
          </cell>
        </row>
        <row r="403">
          <cell r="A403" t="str">
            <v>481003</v>
          </cell>
          <cell r="B403" t="str">
            <v>01991</v>
          </cell>
          <cell r="D403" t="str">
            <v>200</v>
          </cell>
          <cell r="E403" t="str">
            <v>2008-10-31</v>
          </cell>
          <cell r="F403" t="str">
            <v>549A</v>
          </cell>
          <cell r="G403">
            <v>-2.85</v>
          </cell>
          <cell r="H403">
            <v>0</v>
          </cell>
        </row>
        <row r="404">
          <cell r="A404" t="str">
            <v>481003</v>
          </cell>
          <cell r="B404" t="str">
            <v>01993</v>
          </cell>
          <cell r="D404" t="str">
            <v>200</v>
          </cell>
          <cell r="E404" t="str">
            <v>2008-10-31</v>
          </cell>
          <cell r="F404" t="str">
            <v>549A</v>
          </cell>
          <cell r="G404">
            <v>-633.07000000000005</v>
          </cell>
          <cell r="H404">
            <v>0</v>
          </cell>
        </row>
        <row r="405">
          <cell r="A405" t="str">
            <v>481003</v>
          </cell>
          <cell r="B405" t="str">
            <v>01954</v>
          </cell>
          <cell r="D405" t="str">
            <v>200</v>
          </cell>
          <cell r="E405" t="str">
            <v>2008-10-31</v>
          </cell>
          <cell r="F405" t="str">
            <v>549A</v>
          </cell>
          <cell r="G405">
            <v>-7.64</v>
          </cell>
          <cell r="H405">
            <v>0</v>
          </cell>
        </row>
        <row r="406">
          <cell r="A406" t="str">
            <v>481003</v>
          </cell>
          <cell r="B406" t="str">
            <v>01953</v>
          </cell>
          <cell r="D406" t="str">
            <v>200</v>
          </cell>
          <cell r="E406" t="str">
            <v>2008-10-31</v>
          </cell>
          <cell r="F406" t="str">
            <v>549A</v>
          </cell>
          <cell r="G406">
            <v>-10476.66</v>
          </cell>
          <cell r="H406">
            <v>0</v>
          </cell>
        </row>
        <row r="407">
          <cell r="A407" t="str">
            <v>481003</v>
          </cell>
          <cell r="B407" t="str">
            <v>01986</v>
          </cell>
          <cell r="D407" t="str">
            <v>200</v>
          </cell>
          <cell r="E407" t="str">
            <v>2008-10-31</v>
          </cell>
          <cell r="F407" t="str">
            <v>549A</v>
          </cell>
          <cell r="G407">
            <v>-2568.31</v>
          </cell>
          <cell r="H407">
            <v>0</v>
          </cell>
        </row>
        <row r="408">
          <cell r="A408" t="str">
            <v>481003</v>
          </cell>
          <cell r="B408" t="str">
            <v>01943</v>
          </cell>
          <cell r="D408" t="str">
            <v>200</v>
          </cell>
          <cell r="E408" t="str">
            <v>2008-10-31</v>
          </cell>
          <cell r="F408" t="str">
            <v>472B</v>
          </cell>
          <cell r="G408">
            <v>1606.92</v>
          </cell>
          <cell r="H408">
            <v>300.25</v>
          </cell>
        </row>
        <row r="409">
          <cell r="A409" t="str">
            <v>481003</v>
          </cell>
          <cell r="B409" t="str">
            <v>01953</v>
          </cell>
          <cell r="D409" t="str">
            <v>200</v>
          </cell>
          <cell r="E409" t="str">
            <v>2008-10-31</v>
          </cell>
          <cell r="F409" t="str">
            <v>472B</v>
          </cell>
          <cell r="G409">
            <v>28679.83</v>
          </cell>
          <cell r="H409">
            <v>3927.61</v>
          </cell>
        </row>
        <row r="410">
          <cell r="A410" t="str">
            <v>481003</v>
          </cell>
          <cell r="B410" t="str">
            <v>01954</v>
          </cell>
          <cell r="D410" t="str">
            <v>200</v>
          </cell>
          <cell r="E410" t="str">
            <v>2008-10-31</v>
          </cell>
          <cell r="F410" t="str">
            <v>472B</v>
          </cell>
          <cell r="G410">
            <v>36.31</v>
          </cell>
          <cell r="H410">
            <v>5.01</v>
          </cell>
        </row>
        <row r="411">
          <cell r="A411" t="str">
            <v>481003</v>
          </cell>
          <cell r="B411" t="str">
            <v>01959</v>
          </cell>
          <cell r="D411" t="str">
            <v>200</v>
          </cell>
          <cell r="E411" t="str">
            <v>2008-11-30</v>
          </cell>
          <cell r="F411" t="str">
            <v>549A</v>
          </cell>
          <cell r="G411">
            <v>0</v>
          </cell>
          <cell r="H411">
            <v>0</v>
          </cell>
        </row>
        <row r="412">
          <cell r="A412" t="str">
            <v>481003</v>
          </cell>
          <cell r="B412" t="str">
            <v>01943</v>
          </cell>
          <cell r="D412" t="str">
            <v>200</v>
          </cell>
          <cell r="E412" t="str">
            <v>2008-11-30</v>
          </cell>
          <cell r="F412" t="str">
            <v>549A</v>
          </cell>
          <cell r="G412">
            <v>-910.49</v>
          </cell>
          <cell r="H412">
            <v>0</v>
          </cell>
        </row>
        <row r="413">
          <cell r="A413" t="str">
            <v>481003</v>
          </cell>
          <cell r="B413" t="str">
            <v>01990</v>
          </cell>
          <cell r="D413" t="str">
            <v>200</v>
          </cell>
          <cell r="E413" t="str">
            <v>2008-11-30</v>
          </cell>
          <cell r="F413" t="str">
            <v>549A</v>
          </cell>
          <cell r="G413">
            <v>-1813.84</v>
          </cell>
          <cell r="H413">
            <v>0</v>
          </cell>
        </row>
        <row r="414">
          <cell r="A414" t="str">
            <v>481003</v>
          </cell>
          <cell r="B414" t="str">
            <v>01991</v>
          </cell>
          <cell r="D414" t="str">
            <v>200</v>
          </cell>
          <cell r="E414" t="str">
            <v>2008-11-30</v>
          </cell>
          <cell r="F414" t="str">
            <v>549A</v>
          </cell>
          <cell r="G414">
            <v>0</v>
          </cell>
          <cell r="H414">
            <v>0</v>
          </cell>
        </row>
        <row r="415">
          <cell r="A415" t="str">
            <v>481003</v>
          </cell>
          <cell r="B415" t="str">
            <v>01993</v>
          </cell>
          <cell r="D415" t="str">
            <v>200</v>
          </cell>
          <cell r="E415" t="str">
            <v>2008-11-30</v>
          </cell>
          <cell r="F415" t="str">
            <v>549A</v>
          </cell>
          <cell r="G415">
            <v>-603.58000000000004</v>
          </cell>
          <cell r="H415">
            <v>0</v>
          </cell>
        </row>
        <row r="416">
          <cell r="A416" t="str">
            <v>481003</v>
          </cell>
          <cell r="B416" t="str">
            <v>01954</v>
          </cell>
          <cell r="D416" t="str">
            <v>200</v>
          </cell>
          <cell r="E416" t="str">
            <v>2008-11-30</v>
          </cell>
          <cell r="F416" t="str">
            <v>549A</v>
          </cell>
          <cell r="G416">
            <v>-6.83</v>
          </cell>
          <cell r="H416">
            <v>0</v>
          </cell>
        </row>
        <row r="417">
          <cell r="A417" t="str">
            <v>481003</v>
          </cell>
          <cell r="B417" t="str">
            <v>01953</v>
          </cell>
          <cell r="D417" t="str">
            <v>200</v>
          </cell>
          <cell r="E417" t="str">
            <v>2008-11-30</v>
          </cell>
          <cell r="F417" t="str">
            <v>549A</v>
          </cell>
          <cell r="G417">
            <v>-8392.17</v>
          </cell>
          <cell r="H417">
            <v>0</v>
          </cell>
        </row>
        <row r="418">
          <cell r="A418" t="str">
            <v>481003</v>
          </cell>
          <cell r="B418" t="str">
            <v>01986</v>
          </cell>
          <cell r="D418" t="str">
            <v>200</v>
          </cell>
          <cell r="E418" t="str">
            <v>2008-11-30</v>
          </cell>
          <cell r="F418" t="str">
            <v>549A</v>
          </cell>
          <cell r="G418">
            <v>-2758.73</v>
          </cell>
          <cell r="H418">
            <v>0</v>
          </cell>
        </row>
        <row r="419">
          <cell r="A419" t="str">
            <v>481003</v>
          </cell>
          <cell r="B419" t="str">
            <v>01953</v>
          </cell>
          <cell r="D419" t="str">
            <v>200</v>
          </cell>
          <cell r="E419" t="str">
            <v>2008-11-30</v>
          </cell>
          <cell r="F419" t="str">
            <v>470</v>
          </cell>
          <cell r="G419">
            <v>15840.52</v>
          </cell>
          <cell r="H419">
            <v>2304.2800000000002</v>
          </cell>
        </row>
        <row r="420">
          <cell r="A420" t="str">
            <v>481003</v>
          </cell>
          <cell r="B420" t="str">
            <v>01990</v>
          </cell>
          <cell r="D420" t="str">
            <v>200</v>
          </cell>
          <cell r="E420" t="str">
            <v>2008-11-30</v>
          </cell>
          <cell r="F420" t="str">
            <v>470</v>
          </cell>
          <cell r="G420">
            <v>8146.56</v>
          </cell>
          <cell r="H420">
            <v>1189.4000000000001</v>
          </cell>
        </row>
        <row r="421">
          <cell r="A421" t="str">
            <v>481003</v>
          </cell>
          <cell r="B421" t="str">
            <v>01986</v>
          </cell>
          <cell r="D421" t="str">
            <v>200</v>
          </cell>
          <cell r="E421" t="str">
            <v>2008-11-30</v>
          </cell>
          <cell r="F421" t="str">
            <v>470</v>
          </cell>
          <cell r="G421">
            <v>12391.6</v>
          </cell>
          <cell r="H421">
            <v>1809.02</v>
          </cell>
        </row>
        <row r="422">
          <cell r="A422" t="str">
            <v>481003</v>
          </cell>
          <cell r="B422" t="str">
            <v>01974</v>
          </cell>
          <cell r="D422" t="str">
            <v>200</v>
          </cell>
          <cell r="E422" t="str">
            <v>2008-11-30</v>
          </cell>
          <cell r="F422" t="str">
            <v>470</v>
          </cell>
          <cell r="G422">
            <v>23948.7</v>
          </cell>
          <cell r="H422">
            <v>3491.59</v>
          </cell>
        </row>
        <row r="423">
          <cell r="A423" t="str">
            <v>481003</v>
          </cell>
          <cell r="B423" t="str">
            <v>01988</v>
          </cell>
          <cell r="D423" t="str">
            <v>200</v>
          </cell>
          <cell r="E423" t="str">
            <v>2008-11-30</v>
          </cell>
          <cell r="F423" t="str">
            <v>470</v>
          </cell>
          <cell r="G423">
            <v>4416.57</v>
          </cell>
          <cell r="H423">
            <v>634.39</v>
          </cell>
        </row>
        <row r="424">
          <cell r="A424" t="str">
            <v>481003</v>
          </cell>
          <cell r="B424" t="str">
            <v>01993</v>
          </cell>
          <cell r="D424" t="str">
            <v>200</v>
          </cell>
          <cell r="E424" t="str">
            <v>2008-11-30</v>
          </cell>
          <cell r="F424" t="str">
            <v>470</v>
          </cell>
          <cell r="G424">
            <v>3152.47</v>
          </cell>
          <cell r="H424">
            <v>395.79</v>
          </cell>
        </row>
        <row r="425">
          <cell r="A425" t="str">
            <v>481003</v>
          </cell>
          <cell r="B425" t="str">
            <v>01943</v>
          </cell>
          <cell r="D425" t="str">
            <v>200</v>
          </cell>
          <cell r="E425" t="str">
            <v>2008-11-30</v>
          </cell>
          <cell r="F425" t="str">
            <v>470</v>
          </cell>
          <cell r="G425">
            <v>1238.6600000000001</v>
          </cell>
          <cell r="H425">
            <v>143.46</v>
          </cell>
        </row>
        <row r="426">
          <cell r="A426" t="str">
            <v>481003</v>
          </cell>
          <cell r="B426" t="str">
            <v>01973</v>
          </cell>
          <cell r="D426" t="str">
            <v>200</v>
          </cell>
          <cell r="E426" t="str">
            <v>2008-11-30</v>
          </cell>
          <cell r="F426" t="str">
            <v>BINGV33552</v>
          </cell>
          <cell r="G426">
            <v>25059.85</v>
          </cell>
          <cell r="H426">
            <v>2522.04</v>
          </cell>
        </row>
        <row r="427">
          <cell r="A427" t="str">
            <v>481003</v>
          </cell>
          <cell r="B427" t="str">
            <v>01952</v>
          </cell>
          <cell r="D427" t="str">
            <v>200</v>
          </cell>
          <cell r="E427" t="str">
            <v>2008-11-30</v>
          </cell>
          <cell r="F427" t="str">
            <v>BINGV33552</v>
          </cell>
          <cell r="G427">
            <v>36886.75</v>
          </cell>
          <cell r="H427">
            <v>3712.31</v>
          </cell>
        </row>
        <row r="428">
          <cell r="A428" t="str">
            <v>481003</v>
          </cell>
          <cell r="B428" t="str">
            <v>01989</v>
          </cell>
          <cell r="D428" t="str">
            <v>200</v>
          </cell>
          <cell r="E428" t="str">
            <v>2008-11-30</v>
          </cell>
          <cell r="F428" t="str">
            <v>BINGV33552</v>
          </cell>
          <cell r="G428">
            <v>3571.13</v>
          </cell>
          <cell r="H428">
            <v>359.4</v>
          </cell>
        </row>
        <row r="429">
          <cell r="A429" t="str">
            <v>481003</v>
          </cell>
          <cell r="B429" t="str">
            <v>01988</v>
          </cell>
          <cell r="D429" t="str">
            <v>200</v>
          </cell>
          <cell r="E429" t="str">
            <v>2008-11-30</v>
          </cell>
          <cell r="F429" t="str">
            <v>BINGV33552</v>
          </cell>
          <cell r="G429">
            <v>9695.94</v>
          </cell>
          <cell r="H429">
            <v>975.81</v>
          </cell>
        </row>
        <row r="430">
          <cell r="A430" t="str">
            <v>481003</v>
          </cell>
          <cell r="B430" t="str">
            <v>01986</v>
          </cell>
          <cell r="D430" t="str">
            <v>200</v>
          </cell>
          <cell r="E430" t="str">
            <v>2008-11-30</v>
          </cell>
          <cell r="F430" t="str">
            <v>BINGV33552</v>
          </cell>
          <cell r="G430">
            <v>-165631.82999999999</v>
          </cell>
          <cell r="H430">
            <v>-14187.7</v>
          </cell>
        </row>
        <row r="431">
          <cell r="A431" t="str">
            <v>481003</v>
          </cell>
          <cell r="B431" t="str">
            <v>01968</v>
          </cell>
          <cell r="D431" t="str">
            <v>200</v>
          </cell>
          <cell r="E431" t="str">
            <v>2008-11-30</v>
          </cell>
          <cell r="F431" t="str">
            <v>BINGV33552</v>
          </cell>
          <cell r="G431">
            <v>7707.42</v>
          </cell>
          <cell r="H431">
            <v>775.68</v>
          </cell>
        </row>
        <row r="432">
          <cell r="A432" t="str">
            <v>481003</v>
          </cell>
          <cell r="B432" t="str">
            <v>01979</v>
          </cell>
          <cell r="D432" t="str">
            <v>200</v>
          </cell>
          <cell r="E432" t="str">
            <v>2008-11-30</v>
          </cell>
          <cell r="F432" t="str">
            <v>BINGV33552</v>
          </cell>
          <cell r="G432">
            <v>196.83</v>
          </cell>
          <cell r="H432">
            <v>19.809999999999999</v>
          </cell>
        </row>
        <row r="433">
          <cell r="A433" t="str">
            <v>481003</v>
          </cell>
          <cell r="B433" t="str">
            <v>01994</v>
          </cell>
          <cell r="D433" t="str">
            <v>200</v>
          </cell>
          <cell r="E433" t="str">
            <v>2008-11-30</v>
          </cell>
          <cell r="F433" t="str">
            <v>BINGV33552</v>
          </cell>
          <cell r="G433">
            <v>30448.79</v>
          </cell>
          <cell r="H433">
            <v>3064.39</v>
          </cell>
        </row>
        <row r="434">
          <cell r="A434" t="str">
            <v>481003</v>
          </cell>
          <cell r="B434" t="str">
            <v>01995</v>
          </cell>
          <cell r="D434" t="str">
            <v>200</v>
          </cell>
          <cell r="E434" t="str">
            <v>2008-11-30</v>
          </cell>
          <cell r="F434" t="str">
            <v>BINGV33552</v>
          </cell>
          <cell r="G434">
            <v>13968.5</v>
          </cell>
          <cell r="H434">
            <v>1408.8</v>
          </cell>
        </row>
        <row r="435">
          <cell r="A435" t="str">
            <v>481003</v>
          </cell>
          <cell r="B435" t="str">
            <v>01976</v>
          </cell>
          <cell r="D435" t="str">
            <v>200</v>
          </cell>
          <cell r="E435" t="str">
            <v>2008-11-30</v>
          </cell>
          <cell r="F435" t="str">
            <v>BINGV33552</v>
          </cell>
          <cell r="G435">
            <v>22998.27</v>
          </cell>
          <cell r="H435">
            <v>2314.56</v>
          </cell>
        </row>
        <row r="436">
          <cell r="A436" t="str">
            <v>481003</v>
          </cell>
          <cell r="B436" t="str">
            <v>01980</v>
          </cell>
          <cell r="D436" t="str">
            <v>200</v>
          </cell>
          <cell r="E436" t="str">
            <v>2008-11-30</v>
          </cell>
          <cell r="F436" t="str">
            <v>BINGV33552</v>
          </cell>
          <cell r="G436">
            <v>283.77</v>
          </cell>
          <cell r="H436">
            <v>28.56</v>
          </cell>
        </row>
        <row r="437">
          <cell r="A437" t="str">
            <v>481003</v>
          </cell>
          <cell r="B437" t="str">
            <v>01987</v>
          </cell>
          <cell r="D437" t="str">
            <v>200</v>
          </cell>
          <cell r="E437" t="str">
            <v>2008-11-30</v>
          </cell>
          <cell r="F437" t="str">
            <v>BINGV33552</v>
          </cell>
          <cell r="G437">
            <v>32694.94</v>
          </cell>
          <cell r="H437">
            <v>3290.44</v>
          </cell>
        </row>
        <row r="438">
          <cell r="A438" t="str">
            <v>481003</v>
          </cell>
          <cell r="B438" t="str">
            <v>01978</v>
          </cell>
          <cell r="D438" t="str">
            <v>200</v>
          </cell>
          <cell r="E438" t="str">
            <v>2008-11-30</v>
          </cell>
          <cell r="F438" t="str">
            <v>BINGV33552</v>
          </cell>
          <cell r="G438">
            <v>12450.64</v>
          </cell>
          <cell r="H438">
            <v>1253.04</v>
          </cell>
        </row>
        <row r="439">
          <cell r="A439" t="str">
            <v>481003</v>
          </cell>
          <cell r="B439" t="str">
            <v>01970</v>
          </cell>
          <cell r="D439" t="str">
            <v>200</v>
          </cell>
          <cell r="E439" t="str">
            <v>2008-11-30</v>
          </cell>
          <cell r="F439" t="str">
            <v>BINGV33552</v>
          </cell>
          <cell r="G439">
            <v>5669.05</v>
          </cell>
          <cell r="H439">
            <v>570.54</v>
          </cell>
        </row>
        <row r="440">
          <cell r="A440" t="str">
            <v>481003</v>
          </cell>
          <cell r="B440" t="str">
            <v>01971</v>
          </cell>
          <cell r="D440" t="str">
            <v>200</v>
          </cell>
          <cell r="E440" t="str">
            <v>2008-11-30</v>
          </cell>
          <cell r="F440" t="str">
            <v>BINGV33552</v>
          </cell>
          <cell r="G440">
            <v>18743.91</v>
          </cell>
          <cell r="H440">
            <v>1886.4</v>
          </cell>
        </row>
        <row r="441">
          <cell r="A441" t="str">
            <v>481003</v>
          </cell>
          <cell r="B441" t="str">
            <v>01969</v>
          </cell>
          <cell r="D441" t="str">
            <v>200</v>
          </cell>
          <cell r="E441" t="str">
            <v>2008-11-30</v>
          </cell>
          <cell r="F441" t="str">
            <v>BINGV33552</v>
          </cell>
          <cell r="G441">
            <v>10821.88</v>
          </cell>
          <cell r="H441">
            <v>1089.1199999999999</v>
          </cell>
        </row>
        <row r="442">
          <cell r="A442" t="str">
            <v>481003</v>
          </cell>
          <cell r="B442" t="str">
            <v>01977</v>
          </cell>
          <cell r="D442" t="str">
            <v>200</v>
          </cell>
          <cell r="E442" t="str">
            <v>2008-11-30</v>
          </cell>
          <cell r="F442" t="str">
            <v>BINGV33552</v>
          </cell>
          <cell r="G442">
            <v>15634.24</v>
          </cell>
          <cell r="H442">
            <v>1573.44</v>
          </cell>
        </row>
        <row r="443">
          <cell r="A443" t="str">
            <v>481003</v>
          </cell>
          <cell r="B443" t="str">
            <v>01992</v>
          </cell>
          <cell r="D443" t="str">
            <v>200</v>
          </cell>
          <cell r="E443" t="str">
            <v>2008-11-30</v>
          </cell>
          <cell r="F443" t="str">
            <v>BINGV33552</v>
          </cell>
          <cell r="G443">
            <v>34182.26</v>
          </cell>
          <cell r="H443">
            <v>3440.13</v>
          </cell>
        </row>
        <row r="444">
          <cell r="A444" t="str">
            <v>481003</v>
          </cell>
          <cell r="B444" t="str">
            <v>01943</v>
          </cell>
          <cell r="D444" t="str">
            <v>200</v>
          </cell>
          <cell r="E444" t="str">
            <v>2008-11-30</v>
          </cell>
          <cell r="F444" t="str">
            <v>472B</v>
          </cell>
          <cell r="G444">
            <v>1480.08</v>
          </cell>
          <cell r="H444">
            <v>237.69</v>
          </cell>
        </row>
        <row r="445">
          <cell r="A445" t="str">
            <v>481003</v>
          </cell>
          <cell r="B445" t="str">
            <v>01953</v>
          </cell>
          <cell r="D445" t="str">
            <v>200</v>
          </cell>
          <cell r="E445" t="str">
            <v>2008-11-30</v>
          </cell>
          <cell r="F445" t="str">
            <v>472B</v>
          </cell>
          <cell r="G445">
            <v>21316.32</v>
          </cell>
          <cell r="H445">
            <v>3198.78</v>
          </cell>
        </row>
        <row r="446">
          <cell r="A446" t="str">
            <v>481003</v>
          </cell>
          <cell r="B446" t="str">
            <v>01954</v>
          </cell>
          <cell r="D446" t="str">
            <v>200</v>
          </cell>
          <cell r="E446" t="str">
            <v>2008-11-30</v>
          </cell>
          <cell r="F446" t="str">
            <v>472B</v>
          </cell>
          <cell r="G446">
            <v>29.62</v>
          </cell>
          <cell r="H446">
            <v>4.4800000000000004</v>
          </cell>
        </row>
        <row r="447">
          <cell r="A447" t="str">
            <v>481003</v>
          </cell>
          <cell r="B447" t="str">
            <v>01953</v>
          </cell>
          <cell r="D447" t="str">
            <v>200</v>
          </cell>
          <cell r="E447" t="str">
            <v>2008-12-31</v>
          </cell>
          <cell r="F447" t="str">
            <v>472B</v>
          </cell>
          <cell r="G447">
            <v>689.32</v>
          </cell>
          <cell r="H447">
            <v>134.25</v>
          </cell>
        </row>
        <row r="448">
          <cell r="A448" t="str">
            <v>481003</v>
          </cell>
          <cell r="B448" t="str">
            <v>01954</v>
          </cell>
          <cell r="D448" t="str">
            <v>200</v>
          </cell>
          <cell r="E448" t="str">
            <v>2008-12-31</v>
          </cell>
          <cell r="F448" t="str">
            <v>472B</v>
          </cell>
          <cell r="G448">
            <v>159.41999999999999</v>
          </cell>
          <cell r="H448">
            <v>31.12</v>
          </cell>
        </row>
        <row r="449">
          <cell r="A449" t="str">
            <v>481003</v>
          </cell>
          <cell r="B449" t="str">
            <v>01943</v>
          </cell>
          <cell r="D449" t="str">
            <v>200</v>
          </cell>
          <cell r="E449" t="str">
            <v>2008-12-31</v>
          </cell>
          <cell r="F449" t="str">
            <v>472B</v>
          </cell>
          <cell r="G449">
            <v>-125.59</v>
          </cell>
          <cell r="H449">
            <v>0</v>
          </cell>
        </row>
        <row r="450">
          <cell r="A450" t="str">
            <v>481003</v>
          </cell>
          <cell r="B450" t="str">
            <v>01943</v>
          </cell>
          <cell r="D450" t="str">
            <v>200</v>
          </cell>
          <cell r="E450" t="str">
            <v>2008-12-31</v>
          </cell>
          <cell r="F450" t="str">
            <v>472B</v>
          </cell>
          <cell r="G450">
            <v>1110.97</v>
          </cell>
          <cell r="H450">
            <v>190.15</v>
          </cell>
        </row>
        <row r="451">
          <cell r="A451" t="str">
            <v>481003</v>
          </cell>
          <cell r="B451" t="str">
            <v>01952</v>
          </cell>
          <cell r="D451" t="str">
            <v>200</v>
          </cell>
          <cell r="E451" t="str">
            <v>2008-12-31</v>
          </cell>
          <cell r="F451" t="str">
            <v>472B</v>
          </cell>
          <cell r="G451">
            <v>58.78</v>
          </cell>
          <cell r="H451">
            <v>11.45</v>
          </cell>
        </row>
        <row r="452">
          <cell r="A452" t="str">
            <v>481003</v>
          </cell>
          <cell r="B452" t="str">
            <v>01953</v>
          </cell>
          <cell r="D452" t="str">
            <v>200</v>
          </cell>
          <cell r="E452" t="str">
            <v>2008-12-31</v>
          </cell>
          <cell r="F452" t="str">
            <v>GLCOR17A</v>
          </cell>
          <cell r="G452">
            <v>2491.8200000000002</v>
          </cell>
          <cell r="H452">
            <v>0</v>
          </cell>
        </row>
        <row r="453">
          <cell r="A453" t="str">
            <v>481003</v>
          </cell>
          <cell r="B453" t="str">
            <v>01954</v>
          </cell>
          <cell r="D453" t="str">
            <v>200</v>
          </cell>
          <cell r="E453" t="str">
            <v>2008-12-31</v>
          </cell>
          <cell r="F453" t="str">
            <v>GLCOR17A</v>
          </cell>
          <cell r="G453">
            <v>424.55</v>
          </cell>
          <cell r="H453">
            <v>0</v>
          </cell>
        </row>
        <row r="454">
          <cell r="A454" t="str">
            <v>481003</v>
          </cell>
          <cell r="B454" t="str">
            <v>01991</v>
          </cell>
          <cell r="D454" t="str">
            <v>200</v>
          </cell>
          <cell r="E454" t="str">
            <v>2008-12-31</v>
          </cell>
          <cell r="F454" t="str">
            <v>GLCOR17A</v>
          </cell>
          <cell r="G454">
            <v>114.97</v>
          </cell>
          <cell r="H454">
            <v>0</v>
          </cell>
        </row>
        <row r="455">
          <cell r="A455" t="str">
            <v>481003</v>
          </cell>
          <cell r="B455" t="str">
            <v>01943</v>
          </cell>
          <cell r="D455" t="str">
            <v>200</v>
          </cell>
          <cell r="E455" t="str">
            <v>2008-12-31</v>
          </cell>
          <cell r="F455" t="str">
            <v>GLCOR17A</v>
          </cell>
          <cell r="G455">
            <v>3769.96</v>
          </cell>
          <cell r="H455">
            <v>0</v>
          </cell>
        </row>
        <row r="456">
          <cell r="A456" t="str">
            <v>481003</v>
          </cell>
          <cell r="B456" t="str">
            <v>01952</v>
          </cell>
          <cell r="D456" t="str">
            <v>200</v>
          </cell>
          <cell r="E456" t="str">
            <v>2008-12-31</v>
          </cell>
          <cell r="F456" t="str">
            <v>GLCOR17A</v>
          </cell>
          <cell r="G456">
            <v>156.91999999999999</v>
          </cell>
          <cell r="H456">
            <v>0</v>
          </cell>
        </row>
        <row r="457">
          <cell r="A457" t="str">
            <v>481003</v>
          </cell>
          <cell r="B457" t="str">
            <v>01953</v>
          </cell>
          <cell r="D457" t="str">
            <v>200</v>
          </cell>
          <cell r="E457" t="str">
            <v>2008-12-31</v>
          </cell>
          <cell r="F457" t="str">
            <v>470</v>
          </cell>
          <cell r="G457">
            <v>9110.16</v>
          </cell>
          <cell r="H457">
            <v>1775.05</v>
          </cell>
        </row>
        <row r="458">
          <cell r="A458" t="str">
            <v>481003</v>
          </cell>
          <cell r="B458" t="str">
            <v>01990</v>
          </cell>
          <cell r="D458" t="str">
            <v>200</v>
          </cell>
          <cell r="E458" t="str">
            <v>2008-12-31</v>
          </cell>
          <cell r="F458" t="str">
            <v>470</v>
          </cell>
          <cell r="G458">
            <v>5598.83</v>
          </cell>
          <cell r="H458">
            <v>1090.7</v>
          </cell>
        </row>
        <row r="459">
          <cell r="A459" t="str">
            <v>481003</v>
          </cell>
          <cell r="B459" t="str">
            <v>01986</v>
          </cell>
          <cell r="D459" t="str">
            <v>200</v>
          </cell>
          <cell r="E459" t="str">
            <v>2008-12-31</v>
          </cell>
          <cell r="F459" t="str">
            <v>470</v>
          </cell>
          <cell r="G459">
            <v>8687.32</v>
          </cell>
          <cell r="H459">
            <v>1692.33</v>
          </cell>
        </row>
        <row r="460">
          <cell r="A460" t="str">
            <v>481003</v>
          </cell>
          <cell r="B460" t="str">
            <v>01974</v>
          </cell>
          <cell r="D460" t="str">
            <v>200</v>
          </cell>
          <cell r="E460" t="str">
            <v>2008-12-31</v>
          </cell>
          <cell r="F460" t="str">
            <v>470</v>
          </cell>
          <cell r="G460">
            <v>14373.07</v>
          </cell>
          <cell r="H460">
            <v>2799.89</v>
          </cell>
        </row>
        <row r="461">
          <cell r="A461" t="str">
            <v>481003</v>
          </cell>
          <cell r="B461" t="str">
            <v>01988</v>
          </cell>
          <cell r="D461" t="str">
            <v>200</v>
          </cell>
          <cell r="E461" t="str">
            <v>2008-12-31</v>
          </cell>
          <cell r="F461" t="str">
            <v>470</v>
          </cell>
          <cell r="G461">
            <v>274.77999999999997</v>
          </cell>
          <cell r="H461">
            <v>53.53</v>
          </cell>
        </row>
        <row r="462">
          <cell r="A462" t="str">
            <v>481003</v>
          </cell>
          <cell r="B462" t="str">
            <v>01993</v>
          </cell>
          <cell r="D462" t="str">
            <v>200</v>
          </cell>
          <cell r="E462" t="str">
            <v>2008-12-31</v>
          </cell>
          <cell r="F462" t="str">
            <v>470</v>
          </cell>
          <cell r="G462">
            <v>1487.57</v>
          </cell>
          <cell r="H462">
            <v>262.91000000000003</v>
          </cell>
        </row>
        <row r="463">
          <cell r="A463" t="str">
            <v>481003</v>
          </cell>
          <cell r="B463" t="str">
            <v>01943</v>
          </cell>
          <cell r="D463" t="str">
            <v>200</v>
          </cell>
          <cell r="E463" t="str">
            <v>2008-12-31</v>
          </cell>
          <cell r="F463" t="str">
            <v>470</v>
          </cell>
          <cell r="G463">
            <v>642.74</v>
          </cell>
          <cell r="H463">
            <v>110.03</v>
          </cell>
        </row>
        <row r="464">
          <cell r="A464" t="str">
            <v>481003</v>
          </cell>
          <cell r="B464" t="str">
            <v>01943</v>
          </cell>
          <cell r="D464" t="str">
            <v>200</v>
          </cell>
          <cell r="E464" t="str">
            <v>2008-12-31</v>
          </cell>
          <cell r="F464" t="str">
            <v>470</v>
          </cell>
          <cell r="G464">
            <v>-72.66</v>
          </cell>
          <cell r="H464">
            <v>0</v>
          </cell>
        </row>
        <row r="465">
          <cell r="A465" t="str">
            <v>481003</v>
          </cell>
          <cell r="B465" t="str">
            <v>01979</v>
          </cell>
          <cell r="D465" t="str">
            <v>200</v>
          </cell>
          <cell r="E465" t="str">
            <v>2008-12-31</v>
          </cell>
          <cell r="F465" t="str">
            <v>BINGV33782</v>
          </cell>
          <cell r="G465">
            <v>223.32</v>
          </cell>
          <cell r="H465">
            <v>24.01</v>
          </cell>
        </row>
        <row r="466">
          <cell r="A466" t="str">
            <v>481003</v>
          </cell>
          <cell r="B466" t="str">
            <v>01968</v>
          </cell>
          <cell r="D466" t="str">
            <v>200</v>
          </cell>
          <cell r="E466" t="str">
            <v>2008-12-31</v>
          </cell>
          <cell r="F466" t="str">
            <v>BINGV33782</v>
          </cell>
          <cell r="G466">
            <v>6320.58</v>
          </cell>
          <cell r="H466">
            <v>679.44</v>
          </cell>
        </row>
        <row r="467">
          <cell r="A467" t="str">
            <v>481003</v>
          </cell>
          <cell r="B467" t="str">
            <v>01995</v>
          </cell>
          <cell r="D467" t="str">
            <v>200</v>
          </cell>
          <cell r="E467" t="str">
            <v>2008-12-31</v>
          </cell>
          <cell r="F467" t="str">
            <v>BINGV33782</v>
          </cell>
          <cell r="G467">
            <v>13673.75</v>
          </cell>
          <cell r="H467">
            <v>1469.88</v>
          </cell>
        </row>
        <row r="468">
          <cell r="A468" t="str">
            <v>481003</v>
          </cell>
          <cell r="B468" t="str">
            <v>01994</v>
          </cell>
          <cell r="D468" t="str">
            <v>200</v>
          </cell>
          <cell r="E468" t="str">
            <v>2008-12-31</v>
          </cell>
          <cell r="F468" t="str">
            <v>BINGV33782</v>
          </cell>
          <cell r="G468">
            <v>26029.82</v>
          </cell>
          <cell r="H468">
            <v>2798.11</v>
          </cell>
        </row>
        <row r="469">
          <cell r="A469" t="str">
            <v>481003</v>
          </cell>
          <cell r="B469" t="str">
            <v>01976</v>
          </cell>
          <cell r="D469" t="str">
            <v>200</v>
          </cell>
          <cell r="E469" t="str">
            <v>2008-12-31</v>
          </cell>
          <cell r="F469" t="str">
            <v>BINGV33782</v>
          </cell>
          <cell r="G469">
            <v>18395.77</v>
          </cell>
          <cell r="H469">
            <v>1977.48</v>
          </cell>
        </row>
        <row r="470">
          <cell r="A470" t="str">
            <v>481003</v>
          </cell>
          <cell r="B470" t="str">
            <v>01980</v>
          </cell>
          <cell r="D470" t="str">
            <v>200</v>
          </cell>
          <cell r="E470" t="str">
            <v>2008-12-31</v>
          </cell>
          <cell r="F470" t="str">
            <v>BINGV33782</v>
          </cell>
          <cell r="G470">
            <v>309.22000000000003</v>
          </cell>
          <cell r="H470">
            <v>33.24</v>
          </cell>
        </row>
        <row r="471">
          <cell r="A471" t="str">
            <v>481003</v>
          </cell>
          <cell r="B471" t="str">
            <v>01987</v>
          </cell>
          <cell r="D471" t="str">
            <v>200</v>
          </cell>
          <cell r="E471" t="str">
            <v>2008-12-31</v>
          </cell>
          <cell r="F471" t="str">
            <v>BINGV33782</v>
          </cell>
          <cell r="G471">
            <v>25056.15</v>
          </cell>
          <cell r="H471">
            <v>2693.35</v>
          </cell>
        </row>
        <row r="472">
          <cell r="A472" t="str">
            <v>481003</v>
          </cell>
          <cell r="B472" t="str">
            <v>01978</v>
          </cell>
          <cell r="D472" t="str">
            <v>200</v>
          </cell>
          <cell r="E472" t="str">
            <v>2008-12-31</v>
          </cell>
          <cell r="F472" t="str">
            <v>BINGV33782</v>
          </cell>
          <cell r="G472">
            <v>14622.61</v>
          </cell>
          <cell r="H472">
            <v>1571.88</v>
          </cell>
        </row>
        <row r="473">
          <cell r="A473" t="str">
            <v>481003</v>
          </cell>
          <cell r="B473" t="str">
            <v>01970</v>
          </cell>
          <cell r="D473" t="str">
            <v>200</v>
          </cell>
          <cell r="E473" t="str">
            <v>2008-12-31</v>
          </cell>
          <cell r="F473" t="str">
            <v>BINGV33782</v>
          </cell>
          <cell r="G473">
            <v>4193.84</v>
          </cell>
          <cell r="H473">
            <v>450.82</v>
          </cell>
        </row>
        <row r="474">
          <cell r="A474" t="str">
            <v>481003</v>
          </cell>
          <cell r="B474" t="str">
            <v>01971</v>
          </cell>
          <cell r="D474" t="str">
            <v>200</v>
          </cell>
          <cell r="E474" t="str">
            <v>2008-12-31</v>
          </cell>
          <cell r="F474" t="str">
            <v>BINGV33782</v>
          </cell>
          <cell r="G474">
            <v>13275.23</v>
          </cell>
          <cell r="H474">
            <v>1427.04</v>
          </cell>
        </row>
        <row r="475">
          <cell r="A475" t="str">
            <v>481003</v>
          </cell>
          <cell r="B475" t="str">
            <v>01969</v>
          </cell>
          <cell r="D475" t="str">
            <v>200</v>
          </cell>
          <cell r="E475" t="str">
            <v>2008-12-31</v>
          </cell>
          <cell r="F475" t="str">
            <v>BINGV33782</v>
          </cell>
          <cell r="G475">
            <v>9478.64</v>
          </cell>
          <cell r="H475">
            <v>1018.92</v>
          </cell>
        </row>
        <row r="476">
          <cell r="A476" t="str">
            <v>481003</v>
          </cell>
          <cell r="B476" t="str">
            <v>01977</v>
          </cell>
          <cell r="D476" t="str">
            <v>200</v>
          </cell>
          <cell r="E476" t="str">
            <v>2008-12-31</v>
          </cell>
          <cell r="F476" t="str">
            <v>BINGV33782</v>
          </cell>
          <cell r="G476">
            <v>12526.18</v>
          </cell>
          <cell r="H476">
            <v>1346.52</v>
          </cell>
        </row>
        <row r="477">
          <cell r="A477" t="str">
            <v>481003</v>
          </cell>
          <cell r="B477" t="str">
            <v>01992</v>
          </cell>
          <cell r="D477" t="str">
            <v>200</v>
          </cell>
          <cell r="E477" t="str">
            <v>2008-12-31</v>
          </cell>
          <cell r="F477" t="str">
            <v>BINGV33782</v>
          </cell>
          <cell r="G477">
            <v>27924.03</v>
          </cell>
          <cell r="H477">
            <v>-3001.74</v>
          </cell>
        </row>
        <row r="478">
          <cell r="A478" t="str">
            <v>481003</v>
          </cell>
          <cell r="B478" t="str">
            <v>01973</v>
          </cell>
          <cell r="D478" t="str">
            <v>200</v>
          </cell>
          <cell r="E478" t="str">
            <v>2008-12-31</v>
          </cell>
          <cell r="F478" t="str">
            <v>BINGV33782</v>
          </cell>
          <cell r="G478">
            <v>19077.830000000002</v>
          </cell>
          <cell r="H478">
            <v>2050.8000000000002</v>
          </cell>
        </row>
        <row r="479">
          <cell r="A479" t="str">
            <v>481003</v>
          </cell>
          <cell r="B479" t="str">
            <v>01952</v>
          </cell>
          <cell r="D479" t="str">
            <v>200</v>
          </cell>
          <cell r="E479" t="str">
            <v>2008-12-31</v>
          </cell>
          <cell r="F479" t="str">
            <v>BINGV33782</v>
          </cell>
          <cell r="G479">
            <v>36705.68</v>
          </cell>
          <cell r="H479">
            <v>3945.73</v>
          </cell>
        </row>
        <row r="480">
          <cell r="A480" t="str">
            <v>481003</v>
          </cell>
          <cell r="B480" t="str">
            <v>01989</v>
          </cell>
          <cell r="D480" t="str">
            <v>200</v>
          </cell>
          <cell r="E480" t="str">
            <v>2008-12-31</v>
          </cell>
          <cell r="F480" t="str">
            <v>BINGV33782</v>
          </cell>
          <cell r="G480">
            <v>14198.42</v>
          </cell>
          <cell r="H480">
            <v>1526.28</v>
          </cell>
        </row>
        <row r="481">
          <cell r="A481" t="str">
            <v>481003</v>
          </cell>
          <cell r="B481" t="str">
            <v>01988</v>
          </cell>
          <cell r="D481" t="str">
            <v>200</v>
          </cell>
          <cell r="E481" t="str">
            <v>2008-12-31</v>
          </cell>
          <cell r="F481" t="str">
            <v>BINGV33782</v>
          </cell>
          <cell r="G481">
            <v>9596.0300000000007</v>
          </cell>
          <cell r="H481">
            <v>1031.54</v>
          </cell>
        </row>
        <row r="482">
          <cell r="A482" t="str">
            <v>481003</v>
          </cell>
          <cell r="B482" t="str">
            <v>01986</v>
          </cell>
          <cell r="D482" t="str">
            <v>200</v>
          </cell>
          <cell r="E482" t="str">
            <v>2008-12-31</v>
          </cell>
          <cell r="F482" t="str">
            <v>BINGV33782</v>
          </cell>
          <cell r="G482">
            <v>17944.849999999999</v>
          </cell>
          <cell r="H482">
            <v>1929</v>
          </cell>
        </row>
        <row r="483">
          <cell r="A483" t="str">
            <v>481003</v>
          </cell>
          <cell r="B483" t="str">
            <v>01989</v>
          </cell>
          <cell r="D483" t="str">
            <v>200</v>
          </cell>
          <cell r="E483" t="str">
            <v>2008-12-31</v>
          </cell>
          <cell r="F483" t="str">
            <v>BINGV33921</v>
          </cell>
          <cell r="G483">
            <v>-11163.19</v>
          </cell>
          <cell r="H483">
            <v>-1200</v>
          </cell>
        </row>
        <row r="484">
          <cell r="A484" t="str">
            <v>481003</v>
          </cell>
          <cell r="B484" t="str">
            <v>01974</v>
          </cell>
          <cell r="D484" t="str">
            <v>200</v>
          </cell>
          <cell r="E484" t="str">
            <v>2008-12-31</v>
          </cell>
          <cell r="F484" t="str">
            <v>GLCOR17B</v>
          </cell>
          <cell r="G484">
            <v>-26674.73</v>
          </cell>
          <cell r="H484">
            <v>0</v>
          </cell>
        </row>
        <row r="485">
          <cell r="A485" t="str">
            <v>481003</v>
          </cell>
          <cell r="B485" t="str">
            <v>01988</v>
          </cell>
          <cell r="D485" t="str">
            <v>200</v>
          </cell>
          <cell r="E485" t="str">
            <v>2008-12-31</v>
          </cell>
          <cell r="F485" t="str">
            <v>GLCOR17B</v>
          </cell>
          <cell r="G485">
            <v>-7955.99</v>
          </cell>
          <cell r="H485">
            <v>0</v>
          </cell>
        </row>
        <row r="486">
          <cell r="G486">
            <v>3044863.1599999997</v>
          </cell>
          <cell r="H486">
            <v>402027.17000000004</v>
          </cell>
        </row>
      </sheetData>
      <sheetData sheetId="6">
        <row r="3">
          <cell r="J3" t="str">
            <v>Account</v>
          </cell>
          <cell r="K3" t="str">
            <v>Dept</v>
          </cell>
          <cell r="L3" t="str">
            <v>Sum Amount</v>
          </cell>
          <cell r="M3" t="str">
            <v>Trans</v>
          </cell>
          <cell r="N3" t="str">
            <v>Product</v>
          </cell>
          <cell r="O3" t="str">
            <v>Sum Stat Amt</v>
          </cell>
          <cell r="P3" t="str">
            <v>Period</v>
          </cell>
          <cell r="Q3" t="str">
            <v>Date</v>
          </cell>
        </row>
        <row r="4">
          <cell r="M4">
            <v>202</v>
          </cell>
          <cell r="N4">
            <v>407</v>
          </cell>
          <cell r="Q4">
            <v>39478</v>
          </cell>
        </row>
        <row r="89">
          <cell r="J89" t="str">
            <v>Account</v>
          </cell>
          <cell r="K89" t="str">
            <v>Dept</v>
          </cell>
          <cell r="L89" t="str">
            <v>Sum Amount</v>
          </cell>
          <cell r="M89" t="str">
            <v>Trans</v>
          </cell>
          <cell r="N89" t="str">
            <v>Product</v>
          </cell>
          <cell r="O89" t="str">
            <v>Sum Stat Amt</v>
          </cell>
          <cell r="P89" t="str">
            <v>Period</v>
          </cell>
          <cell r="Q89" t="str">
            <v>Date</v>
          </cell>
          <cell r="S89" t="str">
            <v>Account</v>
          </cell>
          <cell r="T89" t="str">
            <v>Dept</v>
          </cell>
          <cell r="U89" t="str">
            <v>Sum Amount</v>
          </cell>
          <cell r="V89" t="str">
            <v>Trans</v>
          </cell>
          <cell r="W89" t="str">
            <v>Product</v>
          </cell>
          <cell r="X89" t="str">
            <v>Sum Stat Amt</v>
          </cell>
          <cell r="Y89" t="str">
            <v>Period</v>
          </cell>
          <cell r="Z89" t="str">
            <v>Date</v>
          </cell>
          <cell r="AB89" t="str">
            <v>Account</v>
          </cell>
          <cell r="AC89" t="str">
            <v>Dept</v>
          </cell>
          <cell r="AD89" t="str">
            <v>Sum Amount</v>
          </cell>
          <cell r="AE89" t="str">
            <v>Trans</v>
          </cell>
          <cell r="AF89" t="str">
            <v>Product</v>
          </cell>
          <cell r="AG89" t="str">
            <v>Sum Stat Amt</v>
          </cell>
          <cell r="AH89" t="str">
            <v>Period</v>
          </cell>
          <cell r="AI89" t="str">
            <v>Date</v>
          </cell>
          <cell r="AK89" t="str">
            <v>Account</v>
          </cell>
          <cell r="AL89" t="str">
            <v>Dept</v>
          </cell>
          <cell r="AM89" t="str">
            <v>Sum Amount</v>
          </cell>
          <cell r="AN89" t="str">
            <v>Trans</v>
          </cell>
          <cell r="AO89" t="str">
            <v>Product</v>
          </cell>
          <cell r="AP89" t="str">
            <v>Sum Stat Amt</v>
          </cell>
          <cell r="AQ89" t="str">
            <v>Period</v>
          </cell>
          <cell r="AR89" t="str">
            <v>Date</v>
          </cell>
          <cell r="AT89" t="str">
            <v>Account</v>
          </cell>
          <cell r="AU89" t="str">
            <v>Dept</v>
          </cell>
          <cell r="AV89" t="str">
            <v>Sum Amount</v>
          </cell>
          <cell r="AW89" t="str">
            <v>Trans</v>
          </cell>
          <cell r="AX89" t="str">
            <v>Product</v>
          </cell>
          <cell r="AY89" t="str">
            <v>Sum Stat Amt</v>
          </cell>
          <cell r="AZ89" t="str">
            <v>Period</v>
          </cell>
          <cell r="BA89" t="str">
            <v>Date</v>
          </cell>
          <cell r="BC89" t="str">
            <v>Account</v>
          </cell>
          <cell r="BD89" t="str">
            <v>Dept</v>
          </cell>
          <cell r="BE89" t="str">
            <v>Sum Amount</v>
          </cell>
          <cell r="BF89" t="str">
            <v>Trans</v>
          </cell>
          <cell r="BG89" t="str">
            <v>Product</v>
          </cell>
          <cell r="BH89" t="str">
            <v>Sum Stat Amt</v>
          </cell>
          <cell r="BI89" t="str">
            <v>Period</v>
          </cell>
          <cell r="BJ89" t="str">
            <v>Date</v>
          </cell>
          <cell r="BL89" t="str">
            <v>Account</v>
          </cell>
          <cell r="BM89" t="str">
            <v>Dept</v>
          </cell>
          <cell r="BN89" t="str">
            <v>Sum Amount</v>
          </cell>
          <cell r="BO89" t="str">
            <v>Trans</v>
          </cell>
          <cell r="BP89" t="str">
            <v>Product</v>
          </cell>
          <cell r="BQ89" t="str">
            <v>Sum Stat Amt</v>
          </cell>
          <cell r="BR89" t="str">
            <v>Period</v>
          </cell>
          <cell r="BS89" t="str">
            <v>Date</v>
          </cell>
          <cell r="BU89" t="str">
            <v>Account</v>
          </cell>
          <cell r="BV89" t="str">
            <v>Dept</v>
          </cell>
          <cell r="BW89" t="str">
            <v>Sum Amount</v>
          </cell>
          <cell r="BX89" t="str">
            <v>Trans</v>
          </cell>
          <cell r="BY89" t="str">
            <v>Product</v>
          </cell>
          <cell r="BZ89" t="str">
            <v>Sum Stat Amt</v>
          </cell>
          <cell r="CA89" t="str">
            <v>Period</v>
          </cell>
          <cell r="CB89" t="str">
            <v>Date</v>
          </cell>
          <cell r="CD89" t="str">
            <v>Account</v>
          </cell>
          <cell r="CE89" t="str">
            <v>Dept</v>
          </cell>
          <cell r="CF89" t="str">
            <v>Sum Amount</v>
          </cell>
          <cell r="CG89" t="str">
            <v>Trans</v>
          </cell>
          <cell r="CH89" t="str">
            <v>Product</v>
          </cell>
          <cell r="CI89" t="str">
            <v>Sum Stat Amt</v>
          </cell>
          <cell r="CJ89" t="str">
            <v>Period</v>
          </cell>
          <cell r="CK89" t="str">
            <v>Date</v>
          </cell>
          <cell r="CM89" t="str">
            <v>Account</v>
          </cell>
          <cell r="CN89" t="str">
            <v>Dept</v>
          </cell>
          <cell r="CO89" t="str">
            <v>Sum Amount</v>
          </cell>
          <cell r="CP89" t="str">
            <v>Trans</v>
          </cell>
          <cell r="CQ89" t="str">
            <v>Product</v>
          </cell>
          <cell r="CR89" t="str">
            <v>Sum Stat Amt</v>
          </cell>
          <cell r="CS89" t="str">
            <v>Period</v>
          </cell>
          <cell r="CT89" t="str">
            <v>Date</v>
          </cell>
          <cell r="CV89" t="str">
            <v>Account</v>
          </cell>
          <cell r="CW89" t="str">
            <v>Dept</v>
          </cell>
          <cell r="CX89" t="str">
            <v>Sum Amount</v>
          </cell>
          <cell r="CY89" t="str">
            <v>Trans</v>
          </cell>
          <cell r="CZ89" t="str">
            <v>Product</v>
          </cell>
          <cell r="DA89" t="str">
            <v>Sum Stat Amt</v>
          </cell>
          <cell r="DB89" t="str">
            <v>Period</v>
          </cell>
          <cell r="DC89" t="str">
            <v>Date</v>
          </cell>
          <cell r="DE89" t="str">
            <v>Account</v>
          </cell>
          <cell r="DF89" t="str">
            <v>Dept</v>
          </cell>
          <cell r="DG89" t="str">
            <v>Sum Amount</v>
          </cell>
          <cell r="DH89" t="str">
            <v>Trans</v>
          </cell>
          <cell r="DI89" t="str">
            <v>Product</v>
          </cell>
          <cell r="DJ89" t="str">
            <v>Sum Stat Amt</v>
          </cell>
          <cell r="DK89" t="str">
            <v>Period</v>
          </cell>
          <cell r="DL89" t="str">
            <v>Date</v>
          </cell>
        </row>
        <row r="90">
          <cell r="M90">
            <v>204</v>
          </cell>
          <cell r="N90">
            <v>406</v>
          </cell>
          <cell r="Q90">
            <v>39478</v>
          </cell>
          <cell r="V90">
            <v>204</v>
          </cell>
          <cell r="W90">
            <v>406</v>
          </cell>
          <cell r="Z90">
            <v>39507</v>
          </cell>
          <cell r="AE90">
            <v>204</v>
          </cell>
          <cell r="AF90">
            <v>406</v>
          </cell>
          <cell r="AI90">
            <v>39538</v>
          </cell>
          <cell r="AN90">
            <v>204</v>
          </cell>
          <cell r="AO90">
            <v>406</v>
          </cell>
          <cell r="AR90">
            <v>39568</v>
          </cell>
          <cell r="AW90">
            <v>204</v>
          </cell>
          <cell r="AX90">
            <v>406</v>
          </cell>
          <cell r="BA90">
            <v>39599</v>
          </cell>
          <cell r="BF90">
            <v>204</v>
          </cell>
          <cell r="BG90">
            <v>406</v>
          </cell>
          <cell r="BJ90">
            <v>39629</v>
          </cell>
          <cell r="BO90">
            <v>204</v>
          </cell>
          <cell r="BP90">
            <v>406</v>
          </cell>
          <cell r="BS90">
            <v>39660</v>
          </cell>
          <cell r="BX90">
            <v>204</v>
          </cell>
          <cell r="BY90">
            <v>406</v>
          </cell>
          <cell r="CB90">
            <v>39691</v>
          </cell>
          <cell r="CG90">
            <v>204</v>
          </cell>
          <cell r="CH90">
            <v>406</v>
          </cell>
          <cell r="CK90">
            <v>39721</v>
          </cell>
          <cell r="CP90">
            <v>204</v>
          </cell>
          <cell r="CQ90">
            <v>406</v>
          </cell>
          <cell r="CT90">
            <v>39752</v>
          </cell>
          <cell r="CY90">
            <v>204</v>
          </cell>
          <cell r="CZ90">
            <v>406</v>
          </cell>
          <cell r="DC90">
            <v>39782</v>
          </cell>
          <cell r="DH90">
            <v>204</v>
          </cell>
          <cell r="DI90">
            <v>406</v>
          </cell>
          <cell r="DL90">
            <v>39813</v>
          </cell>
        </row>
        <row r="98">
          <cell r="J98" t="str">
            <v>Account</v>
          </cell>
          <cell r="K98" t="str">
            <v>Dept</v>
          </cell>
          <cell r="L98" t="str">
            <v>Sum Amount</v>
          </cell>
          <cell r="M98" t="str">
            <v>Trans</v>
          </cell>
          <cell r="N98" t="str">
            <v>Product</v>
          </cell>
          <cell r="O98" t="str">
            <v>Sum Stat Amt</v>
          </cell>
          <cell r="P98" t="str">
            <v>Period</v>
          </cell>
          <cell r="Q98" t="str">
            <v>Date</v>
          </cell>
          <cell r="S98" t="str">
            <v>Account</v>
          </cell>
          <cell r="T98" t="str">
            <v>Dept</v>
          </cell>
          <cell r="U98" t="str">
            <v>Sum Amount</v>
          </cell>
          <cell r="V98" t="str">
            <v>Trans</v>
          </cell>
          <cell r="W98" t="str">
            <v>Product</v>
          </cell>
          <cell r="X98" t="str">
            <v>Sum Stat Amt</v>
          </cell>
          <cell r="Y98" t="str">
            <v>Period</v>
          </cell>
          <cell r="Z98" t="str">
            <v>Date</v>
          </cell>
          <cell r="AB98" t="str">
            <v>Account</v>
          </cell>
          <cell r="AC98" t="str">
            <v>Dept</v>
          </cell>
          <cell r="AD98" t="str">
            <v>Sum Amount</v>
          </cell>
          <cell r="AE98" t="str">
            <v>Trans</v>
          </cell>
          <cell r="AF98" t="str">
            <v>Product</v>
          </cell>
          <cell r="AG98" t="str">
            <v>Sum Stat Amt</v>
          </cell>
          <cell r="AH98" t="str">
            <v>Period</v>
          </cell>
          <cell r="AI98" t="str">
            <v>Date</v>
          </cell>
          <cell r="AK98" t="str">
            <v>Account</v>
          </cell>
          <cell r="AL98" t="str">
            <v>Dept</v>
          </cell>
          <cell r="AM98" t="str">
            <v>Sum Amount</v>
          </cell>
          <cell r="AN98" t="str">
            <v>Trans</v>
          </cell>
          <cell r="AO98" t="str">
            <v>Product</v>
          </cell>
          <cell r="AP98" t="str">
            <v>Sum Stat Amt</v>
          </cell>
          <cell r="AQ98" t="str">
            <v>Period</v>
          </cell>
          <cell r="AR98" t="str">
            <v>Date</v>
          </cell>
          <cell r="AT98" t="str">
            <v>Account</v>
          </cell>
          <cell r="AU98" t="str">
            <v>Dept</v>
          </cell>
          <cell r="AV98" t="str">
            <v>Sum Amount</v>
          </cell>
          <cell r="AW98" t="str">
            <v>Trans</v>
          </cell>
          <cell r="AX98" t="str">
            <v>Product</v>
          </cell>
          <cell r="AY98" t="str">
            <v>Sum Stat Amt</v>
          </cell>
          <cell r="AZ98" t="str">
            <v>Period</v>
          </cell>
          <cell r="BA98" t="str">
            <v>Date</v>
          </cell>
          <cell r="BC98" t="str">
            <v>Account</v>
          </cell>
          <cell r="BD98" t="str">
            <v>Dept</v>
          </cell>
          <cell r="BE98" t="str">
            <v>Sum Amount</v>
          </cell>
          <cell r="BF98" t="str">
            <v>Trans</v>
          </cell>
          <cell r="BG98" t="str">
            <v>Product</v>
          </cell>
          <cell r="BH98" t="str">
            <v>Sum Stat Amt</v>
          </cell>
          <cell r="BI98" t="str">
            <v>Period</v>
          </cell>
          <cell r="BJ98" t="str">
            <v>Date</v>
          </cell>
          <cell r="BL98" t="str">
            <v>Account</v>
          </cell>
          <cell r="BM98" t="str">
            <v>Dept</v>
          </cell>
          <cell r="BN98" t="str">
            <v>Sum Amount</v>
          </cell>
          <cell r="BO98" t="str">
            <v>Trans</v>
          </cell>
          <cell r="BP98" t="str">
            <v>Product</v>
          </cell>
          <cell r="BQ98" t="str">
            <v>Sum Stat Amt</v>
          </cell>
          <cell r="BR98" t="str">
            <v>Period</v>
          </cell>
          <cell r="BS98" t="str">
            <v>Date</v>
          </cell>
          <cell r="BU98" t="str">
            <v>Account</v>
          </cell>
          <cell r="BV98" t="str">
            <v>Dept</v>
          </cell>
          <cell r="BW98" t="str">
            <v>Sum Amount</v>
          </cell>
          <cell r="BX98" t="str">
            <v>Trans</v>
          </cell>
          <cell r="BY98" t="str">
            <v>Product</v>
          </cell>
          <cell r="BZ98" t="str">
            <v>Sum Stat Amt</v>
          </cell>
          <cell r="CA98" t="str">
            <v>Period</v>
          </cell>
          <cell r="CB98" t="str">
            <v>Date</v>
          </cell>
          <cell r="CD98" t="str">
            <v>Account</v>
          </cell>
          <cell r="CE98" t="str">
            <v>Dept</v>
          </cell>
          <cell r="CF98" t="str">
            <v>Sum Amount</v>
          </cell>
          <cell r="CG98" t="str">
            <v>Trans</v>
          </cell>
          <cell r="CH98" t="str">
            <v>Product</v>
          </cell>
          <cell r="CI98" t="str">
            <v>Sum Stat Amt</v>
          </cell>
          <cell r="CJ98" t="str">
            <v>Period</v>
          </cell>
          <cell r="CK98" t="str">
            <v>Date</v>
          </cell>
          <cell r="CM98" t="str">
            <v>Account</v>
          </cell>
          <cell r="CN98" t="str">
            <v>Dept</v>
          </cell>
          <cell r="CO98" t="str">
            <v>Sum Amount</v>
          </cell>
          <cell r="CP98" t="str">
            <v>Trans</v>
          </cell>
          <cell r="CQ98" t="str">
            <v>Product</v>
          </cell>
          <cell r="CR98" t="str">
            <v>Sum Stat Amt</v>
          </cell>
          <cell r="CS98" t="str">
            <v>Period</v>
          </cell>
          <cell r="CT98" t="str">
            <v>Date</v>
          </cell>
          <cell r="CV98" t="str">
            <v>Account</v>
          </cell>
          <cell r="CW98" t="str">
            <v>Dept</v>
          </cell>
          <cell r="CX98" t="str">
            <v>Sum Amount</v>
          </cell>
          <cell r="CY98" t="str">
            <v>Trans</v>
          </cell>
          <cell r="CZ98" t="str">
            <v>Product</v>
          </cell>
          <cell r="DA98" t="str">
            <v>Sum Stat Amt</v>
          </cell>
          <cell r="DB98" t="str">
            <v>Period</v>
          </cell>
          <cell r="DC98" t="str">
            <v>Date</v>
          </cell>
          <cell r="DE98" t="str">
            <v>Account</v>
          </cell>
          <cell r="DF98" t="str">
            <v>Dept</v>
          </cell>
          <cell r="DG98" t="str">
            <v>Sum Amount</v>
          </cell>
          <cell r="DH98" t="str">
            <v>Trans</v>
          </cell>
          <cell r="DI98" t="str">
            <v>Product</v>
          </cell>
          <cell r="DJ98" t="str">
            <v>Sum Stat Amt</v>
          </cell>
          <cell r="DK98" t="str">
            <v>Period</v>
          </cell>
          <cell r="DL98" t="str">
            <v>Date</v>
          </cell>
        </row>
        <row r="99">
          <cell r="M99">
            <v>203</v>
          </cell>
          <cell r="N99">
            <v>416</v>
          </cell>
          <cell r="Q99">
            <v>39478</v>
          </cell>
          <cell r="V99">
            <v>203</v>
          </cell>
          <cell r="W99">
            <v>416</v>
          </cell>
          <cell r="Z99">
            <v>39507</v>
          </cell>
          <cell r="AE99">
            <v>203</v>
          </cell>
          <cell r="AF99">
            <v>416</v>
          </cell>
          <cell r="AI99">
            <v>39538</v>
          </cell>
          <cell r="AN99">
            <v>203</v>
          </cell>
          <cell r="AO99">
            <v>416</v>
          </cell>
          <cell r="AR99">
            <v>39568</v>
          </cell>
          <cell r="AW99">
            <v>203</v>
          </cell>
          <cell r="AX99">
            <v>416</v>
          </cell>
          <cell r="BA99">
            <v>39599</v>
          </cell>
          <cell r="BF99">
            <v>203</v>
          </cell>
          <cell r="BG99">
            <v>416</v>
          </cell>
          <cell r="BJ99">
            <v>39629</v>
          </cell>
          <cell r="BO99">
            <v>203</v>
          </cell>
          <cell r="BP99">
            <v>416</v>
          </cell>
          <cell r="BS99">
            <v>39660</v>
          </cell>
          <cell r="BX99">
            <v>203</v>
          </cell>
          <cell r="BY99">
            <v>416</v>
          </cell>
          <cell r="CB99">
            <v>39691</v>
          </cell>
          <cell r="CG99">
            <v>203</v>
          </cell>
          <cell r="CH99">
            <v>416</v>
          </cell>
          <cell r="CK99">
            <v>39721</v>
          </cell>
          <cell r="CP99">
            <v>203</v>
          </cell>
          <cell r="CQ99">
            <v>416</v>
          </cell>
          <cell r="CT99">
            <v>39752</v>
          </cell>
          <cell r="CY99">
            <v>203</v>
          </cell>
          <cell r="CZ99">
            <v>416</v>
          </cell>
          <cell r="DC99">
            <v>39782</v>
          </cell>
          <cell r="DH99">
            <v>203</v>
          </cell>
          <cell r="DI99">
            <v>416</v>
          </cell>
          <cell r="DL99">
            <v>39813</v>
          </cell>
        </row>
        <row r="104">
          <cell r="J104" t="str">
            <v>Account</v>
          </cell>
          <cell r="K104" t="str">
            <v>Dept</v>
          </cell>
          <cell r="L104" t="str">
            <v>Sum Amount</v>
          </cell>
          <cell r="M104" t="str">
            <v>Trans</v>
          </cell>
          <cell r="N104" t="str">
            <v>Product</v>
          </cell>
          <cell r="O104" t="str">
            <v>Sum Stat Amt</v>
          </cell>
          <cell r="P104" t="str">
            <v>Period</v>
          </cell>
          <cell r="Q104" t="str">
            <v>Date</v>
          </cell>
          <cell r="S104" t="str">
            <v>Account</v>
          </cell>
          <cell r="T104" t="str">
            <v>Dept</v>
          </cell>
          <cell r="U104" t="str">
            <v>Sum Amount</v>
          </cell>
          <cell r="V104" t="str">
            <v>Trans</v>
          </cell>
          <cell r="W104" t="str">
            <v>Product</v>
          </cell>
          <cell r="X104" t="str">
            <v>Sum Stat Amt</v>
          </cell>
          <cell r="Y104" t="str">
            <v>Period</v>
          </cell>
          <cell r="Z104" t="str">
            <v>Date</v>
          </cell>
          <cell r="AB104" t="str">
            <v>Account</v>
          </cell>
          <cell r="AC104" t="str">
            <v>Dept</v>
          </cell>
          <cell r="AD104" t="str">
            <v>Sum Amount</v>
          </cell>
          <cell r="AE104" t="str">
            <v>Trans</v>
          </cell>
          <cell r="AF104" t="str">
            <v>Product</v>
          </cell>
          <cell r="AG104" t="str">
            <v>Sum Stat Amt</v>
          </cell>
          <cell r="AH104" t="str">
            <v>Period</v>
          </cell>
          <cell r="AI104" t="str">
            <v>Date</v>
          </cell>
          <cell r="AK104" t="str">
            <v>Account</v>
          </cell>
          <cell r="AL104" t="str">
            <v>Dept</v>
          </cell>
          <cell r="AM104" t="str">
            <v>Sum Amount</v>
          </cell>
          <cell r="AN104" t="str">
            <v>Trans</v>
          </cell>
          <cell r="AO104" t="str">
            <v>Product</v>
          </cell>
          <cell r="AP104" t="str">
            <v>Sum Stat Amt</v>
          </cell>
          <cell r="AQ104" t="str">
            <v>Period</v>
          </cell>
          <cell r="AR104" t="str">
            <v>Date</v>
          </cell>
          <cell r="AT104" t="str">
            <v>Account</v>
          </cell>
          <cell r="AU104" t="str">
            <v>Dept</v>
          </cell>
          <cell r="AV104" t="str">
            <v>Sum Amount</v>
          </cell>
          <cell r="AW104" t="str">
            <v>Trans</v>
          </cell>
          <cell r="AX104" t="str">
            <v>Product</v>
          </cell>
          <cell r="AY104" t="str">
            <v>Sum Stat Amt</v>
          </cell>
          <cell r="AZ104" t="str">
            <v>Period</v>
          </cell>
          <cell r="BA104" t="str">
            <v>Date</v>
          </cell>
          <cell r="BC104" t="str">
            <v>Account</v>
          </cell>
          <cell r="BD104" t="str">
            <v>Dept</v>
          </cell>
          <cell r="BE104" t="str">
            <v>Sum Amount</v>
          </cell>
          <cell r="BF104" t="str">
            <v>Trans</v>
          </cell>
          <cell r="BG104" t="str">
            <v>Product</v>
          </cell>
          <cell r="BH104" t="str">
            <v>Sum Stat Amt</v>
          </cell>
          <cell r="BI104" t="str">
            <v>Period</v>
          </cell>
          <cell r="BJ104" t="str">
            <v>Date</v>
          </cell>
          <cell r="BL104" t="str">
            <v>Account</v>
          </cell>
          <cell r="BM104" t="str">
            <v>Dept</v>
          </cell>
          <cell r="BN104" t="str">
            <v>Sum Amount</v>
          </cell>
          <cell r="BO104" t="str">
            <v>Trans</v>
          </cell>
          <cell r="BP104" t="str">
            <v>Product</v>
          </cell>
          <cell r="BQ104" t="str">
            <v>Sum Stat Amt</v>
          </cell>
          <cell r="BR104" t="str">
            <v>Period</v>
          </cell>
          <cell r="BS104" t="str">
            <v>Date</v>
          </cell>
          <cell r="BU104" t="str">
            <v>Account</v>
          </cell>
          <cell r="BV104" t="str">
            <v>Dept</v>
          </cell>
          <cell r="BW104" t="str">
            <v>Sum Amount</v>
          </cell>
          <cell r="BX104" t="str">
            <v>Trans</v>
          </cell>
          <cell r="BY104" t="str">
            <v>Product</v>
          </cell>
          <cell r="BZ104" t="str">
            <v>Sum Stat Amt</v>
          </cell>
          <cell r="CA104" t="str">
            <v>Period</v>
          </cell>
          <cell r="CB104" t="str">
            <v>Date</v>
          </cell>
          <cell r="CD104" t="str">
            <v>Account</v>
          </cell>
          <cell r="CE104" t="str">
            <v>Dept</v>
          </cell>
          <cell r="CF104" t="str">
            <v>Sum Amount</v>
          </cell>
          <cell r="CG104" t="str">
            <v>Trans</v>
          </cell>
          <cell r="CH104" t="str">
            <v>Product</v>
          </cell>
          <cell r="CI104" t="str">
            <v>Sum Stat Amt</v>
          </cell>
          <cell r="CJ104" t="str">
            <v>Period</v>
          </cell>
          <cell r="CK104" t="str">
            <v>Date</v>
          </cell>
          <cell r="CM104" t="str">
            <v>Account</v>
          </cell>
          <cell r="CN104" t="str">
            <v>Dept</v>
          </cell>
          <cell r="CO104" t="str">
            <v>Sum Amount</v>
          </cell>
          <cell r="CP104" t="str">
            <v>Trans</v>
          </cell>
          <cell r="CQ104" t="str">
            <v>Product</v>
          </cell>
          <cell r="CR104" t="str">
            <v>Sum Stat Amt</v>
          </cell>
          <cell r="CS104" t="str">
            <v>Period</v>
          </cell>
          <cell r="CT104" t="str">
            <v>Date</v>
          </cell>
          <cell r="CV104" t="str">
            <v>Account</v>
          </cell>
          <cell r="CW104" t="str">
            <v>Dept</v>
          </cell>
          <cell r="CX104" t="str">
            <v>Sum Amount</v>
          </cell>
          <cell r="CY104" t="str">
            <v>Trans</v>
          </cell>
          <cell r="CZ104" t="str">
            <v>Product</v>
          </cell>
          <cell r="DA104" t="str">
            <v>Sum Stat Amt</v>
          </cell>
          <cell r="DB104" t="str">
            <v>Period</v>
          </cell>
          <cell r="DC104" t="str">
            <v>Date</v>
          </cell>
          <cell r="DE104" t="str">
            <v>Account</v>
          </cell>
          <cell r="DF104" t="str">
            <v>Dept</v>
          </cell>
          <cell r="DG104" t="str">
            <v>Sum Amount</v>
          </cell>
          <cell r="DH104" t="str">
            <v>Trans</v>
          </cell>
          <cell r="DI104" t="str">
            <v>Product</v>
          </cell>
          <cell r="DJ104" t="str">
            <v>Sum Stat Amt</v>
          </cell>
          <cell r="DK104" t="str">
            <v>Period</v>
          </cell>
          <cell r="DL104" t="str">
            <v>Date</v>
          </cell>
        </row>
        <row r="105">
          <cell r="M105">
            <v>204</v>
          </cell>
          <cell r="N105">
            <v>415</v>
          </cell>
          <cell r="Q105">
            <v>39478</v>
          </cell>
          <cell r="V105">
            <v>204</v>
          </cell>
          <cell r="W105">
            <v>415</v>
          </cell>
          <cell r="Z105">
            <v>39507</v>
          </cell>
          <cell r="AE105">
            <v>204</v>
          </cell>
          <cell r="AF105">
            <v>415</v>
          </cell>
          <cell r="AI105">
            <v>39538</v>
          </cell>
          <cell r="AN105">
            <v>204</v>
          </cell>
          <cell r="AO105">
            <v>415</v>
          </cell>
          <cell r="AR105">
            <v>39568</v>
          </cell>
          <cell r="AW105">
            <v>204</v>
          </cell>
          <cell r="AX105">
            <v>415</v>
          </cell>
          <cell r="BA105">
            <v>39599</v>
          </cell>
          <cell r="BF105">
            <v>204</v>
          </cell>
          <cell r="BG105">
            <v>415</v>
          </cell>
          <cell r="BJ105">
            <v>39629</v>
          </cell>
          <cell r="BO105">
            <v>204</v>
          </cell>
          <cell r="BP105">
            <v>415</v>
          </cell>
          <cell r="BS105">
            <v>39660</v>
          </cell>
          <cell r="BX105">
            <v>204</v>
          </cell>
          <cell r="BY105">
            <v>415</v>
          </cell>
          <cell r="CB105">
            <v>39691</v>
          </cell>
          <cell r="CG105">
            <v>204</v>
          </cell>
          <cell r="CH105">
            <v>415</v>
          </cell>
          <cell r="CK105">
            <v>39721</v>
          </cell>
          <cell r="CP105">
            <v>204</v>
          </cell>
          <cell r="CQ105">
            <v>415</v>
          </cell>
          <cell r="CT105">
            <v>39752</v>
          </cell>
          <cell r="CY105">
            <v>204</v>
          </cell>
          <cell r="CZ105">
            <v>415</v>
          </cell>
          <cell r="DC105">
            <v>39782</v>
          </cell>
          <cell r="DH105">
            <v>204</v>
          </cell>
          <cell r="DI105">
            <v>415</v>
          </cell>
          <cell r="DL105">
            <v>39813</v>
          </cell>
        </row>
        <row r="135">
          <cell r="J135" t="str">
            <v>Account</v>
          </cell>
          <cell r="K135" t="str">
            <v>Dept</v>
          </cell>
          <cell r="L135" t="str">
            <v>Sum Amount</v>
          </cell>
          <cell r="M135" t="str">
            <v>Trans</v>
          </cell>
          <cell r="N135" t="str">
            <v>Product</v>
          </cell>
          <cell r="O135" t="str">
            <v>Sum Stat Amt</v>
          </cell>
          <cell r="P135" t="str">
            <v>Period</v>
          </cell>
          <cell r="Q135" t="str">
            <v>Date</v>
          </cell>
          <cell r="S135" t="str">
            <v>Account</v>
          </cell>
          <cell r="T135" t="str">
            <v>Dept</v>
          </cell>
          <cell r="U135" t="str">
            <v>Sum Amount</v>
          </cell>
          <cell r="V135" t="str">
            <v>Trans</v>
          </cell>
          <cell r="W135" t="str">
            <v>Product</v>
          </cell>
          <cell r="X135" t="str">
            <v>Sum Stat Amt</v>
          </cell>
          <cell r="Y135" t="str">
            <v>Period</v>
          </cell>
          <cell r="Z135" t="str">
            <v>Date</v>
          </cell>
          <cell r="AB135" t="str">
            <v>Account</v>
          </cell>
          <cell r="AC135" t="str">
            <v>Dept</v>
          </cell>
          <cell r="AD135" t="str">
            <v>Sum Amount</v>
          </cell>
          <cell r="AE135" t="str">
            <v>Trans</v>
          </cell>
          <cell r="AF135" t="str">
            <v>Product</v>
          </cell>
          <cell r="AG135" t="str">
            <v>Sum Stat Amt</v>
          </cell>
          <cell r="AH135" t="str">
            <v>Period</v>
          </cell>
          <cell r="AI135" t="str">
            <v>Date</v>
          </cell>
          <cell r="AK135" t="str">
            <v>Account</v>
          </cell>
          <cell r="AL135" t="str">
            <v>Dept</v>
          </cell>
          <cell r="AM135" t="str">
            <v>Sum Amount</v>
          </cell>
          <cell r="AN135" t="str">
            <v>Trans</v>
          </cell>
          <cell r="AO135" t="str">
            <v>Product</v>
          </cell>
          <cell r="AP135" t="str">
            <v>Sum Stat Amt</v>
          </cell>
          <cell r="AQ135" t="str">
            <v>Period</v>
          </cell>
          <cell r="AR135" t="str">
            <v>Date</v>
          </cell>
          <cell r="AT135" t="str">
            <v>Account</v>
          </cell>
          <cell r="AU135" t="str">
            <v>Dept</v>
          </cell>
          <cell r="AV135" t="str">
            <v>Sum Amount</v>
          </cell>
          <cell r="AW135" t="str">
            <v>Trans</v>
          </cell>
          <cell r="AX135" t="str">
            <v>Product</v>
          </cell>
          <cell r="AY135" t="str">
            <v>Sum Stat Amt</v>
          </cell>
          <cell r="AZ135" t="str">
            <v>Period</v>
          </cell>
          <cell r="BA135" t="str">
            <v>Date</v>
          </cell>
          <cell r="BC135" t="str">
            <v>Account</v>
          </cell>
          <cell r="BD135" t="str">
            <v>Dept</v>
          </cell>
          <cell r="BE135" t="str">
            <v>Sum Amount</v>
          </cell>
          <cell r="BF135" t="str">
            <v>Trans</v>
          </cell>
          <cell r="BG135" t="str">
            <v>Product</v>
          </cell>
          <cell r="BH135" t="str">
            <v>Sum Stat Amt</v>
          </cell>
          <cell r="BI135" t="str">
            <v>Period</v>
          </cell>
          <cell r="BJ135" t="str">
            <v>Date</v>
          </cell>
          <cell r="BL135" t="str">
            <v>Account</v>
          </cell>
          <cell r="BM135" t="str">
            <v>Dept</v>
          </cell>
          <cell r="BN135" t="str">
            <v>Sum Amount</v>
          </cell>
          <cell r="BO135" t="str">
            <v>Trans</v>
          </cell>
          <cell r="BP135" t="str">
            <v>Product</v>
          </cell>
          <cell r="BQ135" t="str">
            <v>Sum Stat Amt</v>
          </cell>
          <cell r="BR135" t="str">
            <v>Period</v>
          </cell>
          <cell r="BS135" t="str">
            <v>Date</v>
          </cell>
          <cell r="BU135" t="str">
            <v>Account</v>
          </cell>
          <cell r="BV135" t="str">
            <v>Dept</v>
          </cell>
          <cell r="BW135" t="str">
            <v>Sum Amount</v>
          </cell>
          <cell r="BX135" t="str">
            <v>Trans</v>
          </cell>
          <cell r="BY135" t="str">
            <v>Product</v>
          </cell>
          <cell r="BZ135" t="str">
            <v>Sum Stat Amt</v>
          </cell>
          <cell r="CA135" t="str">
            <v>Period</v>
          </cell>
          <cell r="CB135" t="str">
            <v>Date</v>
          </cell>
          <cell r="CD135" t="str">
            <v>Account</v>
          </cell>
          <cell r="CE135" t="str">
            <v>Dept</v>
          </cell>
          <cell r="CF135" t="str">
            <v>Sum Amount</v>
          </cell>
          <cell r="CG135" t="str">
            <v>Trans</v>
          </cell>
          <cell r="CH135" t="str">
            <v>Product</v>
          </cell>
          <cell r="CI135" t="str">
            <v>Sum Stat Amt</v>
          </cell>
          <cell r="CJ135" t="str">
            <v>Period</v>
          </cell>
          <cell r="CK135" t="str">
            <v>Date</v>
          </cell>
          <cell r="CM135" t="str">
            <v>Account</v>
          </cell>
          <cell r="CN135" t="str">
            <v>Dept</v>
          </cell>
          <cell r="CO135" t="str">
            <v>Sum Amount</v>
          </cell>
          <cell r="CP135" t="str">
            <v>Trans</v>
          </cell>
          <cell r="CQ135" t="str">
            <v>Product</v>
          </cell>
          <cell r="CR135" t="str">
            <v>Sum Stat Amt</v>
          </cell>
          <cell r="CS135" t="str">
            <v>Period</v>
          </cell>
          <cell r="CT135" t="str">
            <v>Date</v>
          </cell>
          <cell r="CV135" t="str">
            <v>Account</v>
          </cell>
          <cell r="CW135" t="str">
            <v>Dept</v>
          </cell>
          <cell r="CX135" t="str">
            <v>Sum Amount</v>
          </cell>
          <cell r="CY135" t="str">
            <v>Trans</v>
          </cell>
          <cell r="CZ135" t="str">
            <v>Product</v>
          </cell>
          <cell r="DA135" t="str">
            <v>Sum Stat Amt</v>
          </cell>
          <cell r="DB135" t="str">
            <v>Period</v>
          </cell>
          <cell r="DC135" t="str">
            <v>Date</v>
          </cell>
          <cell r="DE135" t="str">
            <v>Account</v>
          </cell>
          <cell r="DF135" t="str">
            <v>Dept</v>
          </cell>
          <cell r="DG135" t="str">
            <v>Sum Amount</v>
          </cell>
          <cell r="DH135" t="str">
            <v>Trans</v>
          </cell>
          <cell r="DI135" t="str">
            <v>Product</v>
          </cell>
          <cell r="DJ135" t="str">
            <v>Sum Stat Amt</v>
          </cell>
          <cell r="DK135" t="str">
            <v>Period</v>
          </cell>
          <cell r="DL135" t="str">
            <v>Date</v>
          </cell>
        </row>
        <row r="136">
          <cell r="M136">
            <v>205</v>
          </cell>
          <cell r="N136">
            <v>455</v>
          </cell>
          <cell r="Q136">
            <v>39478</v>
          </cell>
          <cell r="V136">
            <v>205</v>
          </cell>
          <cell r="W136">
            <v>455</v>
          </cell>
          <cell r="Z136">
            <v>39507</v>
          </cell>
          <cell r="AE136">
            <v>205</v>
          </cell>
          <cell r="AF136">
            <v>455</v>
          </cell>
          <cell r="AI136">
            <v>39538</v>
          </cell>
          <cell r="AN136">
            <v>205</v>
          </cell>
          <cell r="AO136">
            <v>455</v>
          </cell>
          <cell r="AR136">
            <v>39568</v>
          </cell>
          <cell r="AW136">
            <v>205</v>
          </cell>
          <cell r="AX136">
            <v>455</v>
          </cell>
          <cell r="BA136">
            <v>39599</v>
          </cell>
          <cell r="BF136">
            <v>205</v>
          </cell>
          <cell r="BG136">
            <v>455</v>
          </cell>
          <cell r="BJ136">
            <v>39629</v>
          </cell>
          <cell r="BO136">
            <v>205</v>
          </cell>
          <cell r="BP136">
            <v>455</v>
          </cell>
          <cell r="BS136">
            <v>39660</v>
          </cell>
          <cell r="BX136">
            <v>205</v>
          </cell>
          <cell r="BY136">
            <v>455</v>
          </cell>
          <cell r="CB136">
            <v>39691</v>
          </cell>
          <cell r="CG136">
            <v>205</v>
          </cell>
          <cell r="CH136">
            <v>455</v>
          </cell>
          <cell r="CK136">
            <v>39721</v>
          </cell>
          <cell r="CP136">
            <v>205</v>
          </cell>
          <cell r="CQ136">
            <v>455</v>
          </cell>
          <cell r="CT136">
            <v>39752</v>
          </cell>
          <cell r="CY136">
            <v>205</v>
          </cell>
          <cell r="CZ136">
            <v>455</v>
          </cell>
          <cell r="DC136">
            <v>39782</v>
          </cell>
          <cell r="DH136">
            <v>205</v>
          </cell>
          <cell r="DI136">
            <v>455</v>
          </cell>
          <cell r="DL136">
            <v>39813</v>
          </cell>
        </row>
        <row r="163">
          <cell r="J163" t="str">
            <v>Account</v>
          </cell>
          <cell r="K163" t="str">
            <v>Dept</v>
          </cell>
          <cell r="L163" t="str">
            <v>Sum Amount</v>
          </cell>
          <cell r="M163" t="str">
            <v>Trans</v>
          </cell>
          <cell r="N163" t="str">
            <v>Product</v>
          </cell>
          <cell r="O163" t="str">
            <v>Sum Stat Amt</v>
          </cell>
          <cell r="P163" t="str">
            <v>Period</v>
          </cell>
          <cell r="Q163" t="str">
            <v>Date</v>
          </cell>
          <cell r="S163" t="str">
            <v>Account</v>
          </cell>
          <cell r="T163" t="str">
            <v>Dept</v>
          </cell>
          <cell r="U163" t="str">
            <v>Sum Amount</v>
          </cell>
          <cell r="V163" t="str">
            <v>Trans</v>
          </cell>
          <cell r="W163" t="str">
            <v>Product</v>
          </cell>
          <cell r="X163" t="str">
            <v>Sum Stat Amt</v>
          </cell>
          <cell r="Y163" t="str">
            <v>Period</v>
          </cell>
          <cell r="Z163" t="str">
            <v>Date</v>
          </cell>
          <cell r="AB163" t="str">
            <v>Account</v>
          </cell>
          <cell r="AC163" t="str">
            <v>Dept</v>
          </cell>
          <cell r="AD163" t="str">
            <v>Sum Amount</v>
          </cell>
          <cell r="AE163" t="str">
            <v>Trans</v>
          </cell>
          <cell r="AF163" t="str">
            <v>Product</v>
          </cell>
          <cell r="AG163" t="str">
            <v>Sum Stat Amt</v>
          </cell>
          <cell r="AH163" t="str">
            <v>Period</v>
          </cell>
          <cell r="AI163" t="str">
            <v>Date</v>
          </cell>
          <cell r="AK163" t="str">
            <v>Account</v>
          </cell>
          <cell r="AL163" t="str">
            <v>Dept</v>
          </cell>
          <cell r="AM163" t="str">
            <v>Sum Amount</v>
          </cell>
          <cell r="AN163" t="str">
            <v>Trans</v>
          </cell>
          <cell r="AO163" t="str">
            <v>Product</v>
          </cell>
          <cell r="AP163" t="str">
            <v>Sum Stat Amt</v>
          </cell>
          <cell r="AQ163" t="str">
            <v>Period</v>
          </cell>
          <cell r="AR163" t="str">
            <v>Date</v>
          </cell>
          <cell r="AT163" t="str">
            <v>Account</v>
          </cell>
          <cell r="AU163" t="str">
            <v>Dept</v>
          </cell>
          <cell r="AV163" t="str">
            <v>Sum Amount</v>
          </cell>
          <cell r="AW163" t="str">
            <v>Trans</v>
          </cell>
          <cell r="AX163" t="str">
            <v>Product</v>
          </cell>
          <cell r="AY163" t="str">
            <v>Sum Stat Amt</v>
          </cell>
          <cell r="AZ163" t="str">
            <v>Period</v>
          </cell>
          <cell r="BA163" t="str">
            <v>Date</v>
          </cell>
          <cell r="BC163" t="str">
            <v>Account</v>
          </cell>
          <cell r="BD163" t="str">
            <v>Dept</v>
          </cell>
          <cell r="BE163" t="str">
            <v>Sum Amount</v>
          </cell>
          <cell r="BF163" t="str">
            <v>Trans</v>
          </cell>
          <cell r="BG163" t="str">
            <v>Product</v>
          </cell>
          <cell r="BH163" t="str">
            <v>Sum Stat Amt</v>
          </cell>
          <cell r="BI163" t="str">
            <v>Period</v>
          </cell>
          <cell r="BJ163" t="str">
            <v>Date</v>
          </cell>
          <cell r="BL163" t="str">
            <v>Account</v>
          </cell>
          <cell r="BM163" t="str">
            <v>Dept</v>
          </cell>
          <cell r="BN163" t="str">
            <v>Sum Amount</v>
          </cell>
          <cell r="BO163" t="str">
            <v>Trans</v>
          </cell>
          <cell r="BP163" t="str">
            <v>Product</v>
          </cell>
          <cell r="BQ163" t="str">
            <v>Sum Stat Amt</v>
          </cell>
          <cell r="BR163" t="str">
            <v>Period</v>
          </cell>
          <cell r="BS163" t="str">
            <v>Date</v>
          </cell>
          <cell r="BU163" t="str">
            <v>Account</v>
          </cell>
          <cell r="BV163" t="str">
            <v>Dept</v>
          </cell>
          <cell r="BW163" t="str">
            <v>Sum Amount</v>
          </cell>
          <cell r="BX163" t="str">
            <v>Trans</v>
          </cell>
          <cell r="BY163" t="str">
            <v>Product</v>
          </cell>
          <cell r="BZ163" t="str">
            <v>Sum Stat Amt</v>
          </cell>
          <cell r="CA163" t="str">
            <v>Period</v>
          </cell>
          <cell r="CB163" t="str">
            <v>Date</v>
          </cell>
          <cell r="CD163" t="str">
            <v>Account</v>
          </cell>
          <cell r="CE163" t="str">
            <v>Dept</v>
          </cell>
          <cell r="CF163" t="str">
            <v>Sum Amount</v>
          </cell>
          <cell r="CG163" t="str">
            <v>Trans</v>
          </cell>
          <cell r="CH163" t="str">
            <v>Product</v>
          </cell>
          <cell r="CI163" t="str">
            <v>Sum Stat Amt</v>
          </cell>
          <cell r="CJ163" t="str">
            <v>Period</v>
          </cell>
          <cell r="CK163" t="str">
            <v>Date</v>
          </cell>
          <cell r="CM163" t="str">
            <v>Account</v>
          </cell>
          <cell r="CN163" t="str">
            <v>Dept</v>
          </cell>
          <cell r="CO163" t="str">
            <v>Sum Amount</v>
          </cell>
          <cell r="CP163" t="str">
            <v>Trans</v>
          </cell>
          <cell r="CQ163" t="str">
            <v>Product</v>
          </cell>
          <cell r="CR163" t="str">
            <v>Sum Stat Amt</v>
          </cell>
          <cell r="CS163" t="str">
            <v>Period</v>
          </cell>
          <cell r="CT163" t="str">
            <v>Date</v>
          </cell>
          <cell r="CV163" t="str">
            <v>Account</v>
          </cell>
          <cell r="CW163" t="str">
            <v>Dept</v>
          </cell>
          <cell r="CX163" t="str">
            <v>Sum Amount</v>
          </cell>
          <cell r="CY163" t="str">
            <v>Trans</v>
          </cell>
          <cell r="CZ163" t="str">
            <v>Product</v>
          </cell>
          <cell r="DA163" t="str">
            <v>Sum Stat Amt</v>
          </cell>
          <cell r="DB163" t="str">
            <v>Period</v>
          </cell>
          <cell r="DC163" t="str">
            <v>Date</v>
          </cell>
          <cell r="DE163" t="str">
            <v>Account</v>
          </cell>
          <cell r="DF163" t="str">
            <v>Dept</v>
          </cell>
          <cell r="DG163" t="str">
            <v>Sum Amount</v>
          </cell>
          <cell r="DH163" t="str">
            <v>Trans</v>
          </cell>
          <cell r="DI163" t="str">
            <v>Product</v>
          </cell>
          <cell r="DJ163" t="str">
            <v>Sum Stat Amt</v>
          </cell>
          <cell r="DK163" t="str">
            <v>Period</v>
          </cell>
          <cell r="DL163" t="str">
            <v>Date</v>
          </cell>
        </row>
        <row r="164">
          <cell r="M164" t="str">
            <v>215</v>
          </cell>
          <cell r="N164" t="str">
            <v>CET</v>
          </cell>
          <cell r="Q164">
            <v>39478</v>
          </cell>
          <cell r="V164" t="str">
            <v>215</v>
          </cell>
          <cell r="W164" t="str">
            <v>CET</v>
          </cell>
          <cell r="Z164">
            <v>39507</v>
          </cell>
          <cell r="AE164" t="str">
            <v>215</v>
          </cell>
          <cell r="AF164" t="str">
            <v>CET</v>
          </cell>
          <cell r="AI164">
            <v>39538</v>
          </cell>
          <cell r="AN164" t="str">
            <v>215</v>
          </cell>
          <cell r="AO164" t="str">
            <v>CET</v>
          </cell>
          <cell r="AR164">
            <v>39568</v>
          </cell>
          <cell r="AW164" t="str">
            <v>215</v>
          </cell>
          <cell r="AX164" t="str">
            <v>CET</v>
          </cell>
          <cell r="BA164">
            <v>39599</v>
          </cell>
          <cell r="BF164" t="str">
            <v>215</v>
          </cell>
          <cell r="BG164" t="str">
            <v>CET</v>
          </cell>
          <cell r="BJ164">
            <v>39629</v>
          </cell>
          <cell r="BO164" t="str">
            <v>215</v>
          </cell>
          <cell r="BP164" t="str">
            <v>CET</v>
          </cell>
          <cell r="BS164">
            <v>39660</v>
          </cell>
          <cell r="BX164" t="str">
            <v>215</v>
          </cell>
          <cell r="BY164" t="str">
            <v>CET</v>
          </cell>
          <cell r="CB164">
            <v>39691</v>
          </cell>
          <cell r="CG164" t="str">
            <v>215</v>
          </cell>
          <cell r="CH164" t="str">
            <v>CET</v>
          </cell>
          <cell r="CK164">
            <v>39721</v>
          </cell>
          <cell r="CP164" t="str">
            <v>215</v>
          </cell>
          <cell r="CQ164" t="str">
            <v>CET</v>
          </cell>
          <cell r="CT164">
            <v>39752</v>
          </cell>
          <cell r="CY164" t="str">
            <v>215</v>
          </cell>
          <cell r="CZ164" t="str">
            <v>CET</v>
          </cell>
          <cell r="DC164">
            <v>39782</v>
          </cell>
          <cell r="DH164" t="str">
            <v>215</v>
          </cell>
          <cell r="DI164" t="str">
            <v>CET</v>
          </cell>
          <cell r="DL164">
            <v>39813</v>
          </cell>
        </row>
        <row r="166">
          <cell r="J166" t="str">
            <v>Account</v>
          </cell>
          <cell r="K166" t="str">
            <v>Dept</v>
          </cell>
          <cell r="L166" t="str">
            <v>Sum Amount</v>
          </cell>
          <cell r="M166" t="str">
            <v>Trans</v>
          </cell>
          <cell r="N166" t="str">
            <v>Product</v>
          </cell>
          <cell r="O166" t="str">
            <v>Sum Stat Amt</v>
          </cell>
          <cell r="P166" t="str">
            <v>Period</v>
          </cell>
          <cell r="Q166" t="str">
            <v>Date</v>
          </cell>
          <cell r="S166" t="str">
            <v>Account</v>
          </cell>
          <cell r="T166" t="str">
            <v>Dept</v>
          </cell>
          <cell r="U166" t="str">
            <v>Sum Amount</v>
          </cell>
          <cell r="V166" t="str">
            <v>Trans</v>
          </cell>
          <cell r="W166" t="str">
            <v>Product</v>
          </cell>
          <cell r="X166" t="str">
            <v>Sum Stat Amt</v>
          </cell>
          <cell r="Y166" t="str">
            <v>Period</v>
          </cell>
          <cell r="Z166" t="str">
            <v>Date</v>
          </cell>
          <cell r="AB166" t="str">
            <v>Account</v>
          </cell>
          <cell r="AC166" t="str">
            <v>Dept</v>
          </cell>
          <cell r="AD166" t="str">
            <v>Sum Amount</v>
          </cell>
          <cell r="AE166" t="str">
            <v>Trans</v>
          </cell>
          <cell r="AF166" t="str">
            <v>Product</v>
          </cell>
          <cell r="AG166" t="str">
            <v>Sum Stat Amt</v>
          </cell>
          <cell r="AH166" t="str">
            <v>Period</v>
          </cell>
          <cell r="AI166" t="str">
            <v>Date</v>
          </cell>
          <cell r="AK166" t="str">
            <v>Account</v>
          </cell>
          <cell r="AL166" t="str">
            <v>Dept</v>
          </cell>
          <cell r="AM166" t="str">
            <v>Sum Amount</v>
          </cell>
          <cell r="AN166" t="str">
            <v>Trans</v>
          </cell>
          <cell r="AO166" t="str">
            <v>Product</v>
          </cell>
          <cell r="AP166" t="str">
            <v>Sum Stat Amt</v>
          </cell>
          <cell r="AQ166" t="str">
            <v>Period</v>
          </cell>
          <cell r="AR166" t="str">
            <v>Date</v>
          </cell>
          <cell r="AT166" t="str">
            <v>Account</v>
          </cell>
          <cell r="AU166" t="str">
            <v>Dept</v>
          </cell>
          <cell r="AV166" t="str">
            <v>Sum Amount</v>
          </cell>
          <cell r="AW166" t="str">
            <v>Trans</v>
          </cell>
          <cell r="AX166" t="str">
            <v>Product</v>
          </cell>
          <cell r="AY166" t="str">
            <v>Sum Stat Amt</v>
          </cell>
          <cell r="AZ166" t="str">
            <v>Period</v>
          </cell>
          <cell r="BA166" t="str">
            <v>Date</v>
          </cell>
          <cell r="BC166" t="str">
            <v>Account</v>
          </cell>
          <cell r="BD166" t="str">
            <v>Dept</v>
          </cell>
          <cell r="BE166" t="str">
            <v>Sum Amount</v>
          </cell>
          <cell r="BF166" t="str">
            <v>Trans</v>
          </cell>
          <cell r="BG166" t="str">
            <v>Product</v>
          </cell>
          <cell r="BH166" t="str">
            <v>Sum Stat Amt</v>
          </cell>
          <cell r="BI166" t="str">
            <v>Period</v>
          </cell>
          <cell r="BJ166" t="str">
            <v>Date</v>
          </cell>
          <cell r="BL166" t="str">
            <v>Account</v>
          </cell>
          <cell r="BM166" t="str">
            <v>Dept</v>
          </cell>
          <cell r="BN166" t="str">
            <v>Sum Amount</v>
          </cell>
          <cell r="BO166" t="str">
            <v>Trans</v>
          </cell>
          <cell r="BP166" t="str">
            <v>Product</v>
          </cell>
          <cell r="BQ166" t="str">
            <v>Sum Stat Amt</v>
          </cell>
          <cell r="BR166" t="str">
            <v>Period</v>
          </cell>
          <cell r="BS166" t="str">
            <v>Date</v>
          </cell>
          <cell r="BU166" t="str">
            <v>Account</v>
          </cell>
          <cell r="BV166" t="str">
            <v>Dept</v>
          </cell>
          <cell r="BW166" t="str">
            <v>Sum Amount</v>
          </cell>
          <cell r="BX166" t="str">
            <v>Trans</v>
          </cell>
          <cell r="BY166" t="str">
            <v>Product</v>
          </cell>
          <cell r="BZ166" t="str">
            <v>Sum Stat Amt</v>
          </cell>
          <cell r="CA166" t="str">
            <v>Period</v>
          </cell>
          <cell r="CB166" t="str">
            <v>Date</v>
          </cell>
          <cell r="CD166" t="str">
            <v>Account</v>
          </cell>
          <cell r="CE166" t="str">
            <v>Dept</v>
          </cell>
          <cell r="CF166" t="str">
            <v>Sum Amount</v>
          </cell>
          <cell r="CG166" t="str">
            <v>Trans</v>
          </cell>
          <cell r="CH166" t="str">
            <v>Product</v>
          </cell>
          <cell r="CI166" t="str">
            <v>Sum Stat Amt</v>
          </cell>
          <cell r="CJ166" t="str">
            <v>Period</v>
          </cell>
          <cell r="CK166" t="str">
            <v>Date</v>
          </cell>
          <cell r="CM166" t="str">
            <v>Account</v>
          </cell>
          <cell r="CN166" t="str">
            <v>Dept</v>
          </cell>
          <cell r="CO166" t="str">
            <v>Sum Amount</v>
          </cell>
          <cell r="CP166" t="str">
            <v>Trans</v>
          </cell>
          <cell r="CQ166" t="str">
            <v>Product</v>
          </cell>
          <cell r="CR166" t="str">
            <v>Sum Stat Amt</v>
          </cell>
          <cell r="CS166" t="str">
            <v>Period</v>
          </cell>
          <cell r="CT166" t="str">
            <v>Date</v>
          </cell>
          <cell r="CV166" t="str">
            <v>Account</v>
          </cell>
          <cell r="CW166" t="str">
            <v>Dept</v>
          </cell>
          <cell r="CX166" t="str">
            <v>Sum Amount</v>
          </cell>
          <cell r="CY166" t="str">
            <v>Trans</v>
          </cell>
          <cell r="CZ166" t="str">
            <v>Product</v>
          </cell>
          <cell r="DA166" t="str">
            <v>Sum Stat Amt</v>
          </cell>
          <cell r="DB166" t="str">
            <v>Period</v>
          </cell>
          <cell r="DC166" t="str">
            <v>Date</v>
          </cell>
          <cell r="DE166" t="str">
            <v>Account</v>
          </cell>
          <cell r="DF166" t="str">
            <v>Dept</v>
          </cell>
          <cell r="DG166" t="str">
            <v>Sum Amount</v>
          </cell>
          <cell r="DH166" t="str">
            <v>Trans</v>
          </cell>
          <cell r="DI166" t="str">
            <v>Product</v>
          </cell>
          <cell r="DJ166" t="str">
            <v>Sum Stat Amt</v>
          </cell>
          <cell r="DK166" t="str">
            <v>Period</v>
          </cell>
          <cell r="DL166" t="str">
            <v>Date</v>
          </cell>
        </row>
        <row r="167">
          <cell r="M167">
            <v>216</v>
          </cell>
          <cell r="Q167">
            <v>39478</v>
          </cell>
          <cell r="V167">
            <v>216</v>
          </cell>
          <cell r="Z167">
            <v>39507</v>
          </cell>
          <cell r="AE167">
            <v>216</v>
          </cell>
          <cell r="AI167">
            <v>39538</v>
          </cell>
          <cell r="AN167">
            <v>216</v>
          </cell>
          <cell r="AR167">
            <v>39568</v>
          </cell>
          <cell r="AW167">
            <v>216</v>
          </cell>
          <cell r="BA167">
            <v>39599</v>
          </cell>
          <cell r="BF167">
            <v>216</v>
          </cell>
          <cell r="BJ167">
            <v>39629</v>
          </cell>
          <cell r="BO167">
            <v>216</v>
          </cell>
          <cell r="BS167">
            <v>39660</v>
          </cell>
          <cell r="BX167">
            <v>216</v>
          </cell>
          <cell r="CB167">
            <v>39691</v>
          </cell>
          <cell r="CG167">
            <v>216</v>
          </cell>
          <cell r="CK167">
            <v>39721</v>
          </cell>
          <cell r="CP167">
            <v>216</v>
          </cell>
          <cell r="CT167">
            <v>39752</v>
          </cell>
          <cell r="CY167">
            <v>216</v>
          </cell>
          <cell r="DC167">
            <v>39782</v>
          </cell>
          <cell r="DH167">
            <v>216</v>
          </cell>
          <cell r="DL167">
            <v>39813</v>
          </cell>
        </row>
        <row r="169">
          <cell r="J169" t="str">
            <v>Account</v>
          </cell>
          <cell r="K169" t="str">
            <v>Dept</v>
          </cell>
          <cell r="L169" t="str">
            <v>Sum Amount</v>
          </cell>
          <cell r="M169" t="str">
            <v>Trans</v>
          </cell>
          <cell r="N169" t="str">
            <v>Product</v>
          </cell>
          <cell r="O169" t="str">
            <v>Sum Stat Amt</v>
          </cell>
          <cell r="P169" t="str">
            <v>Period</v>
          </cell>
          <cell r="Q169" t="str">
            <v>Date</v>
          </cell>
          <cell r="S169" t="str">
            <v>Account</v>
          </cell>
          <cell r="T169" t="str">
            <v>Dept</v>
          </cell>
          <cell r="U169" t="str">
            <v>Sum Amount</v>
          </cell>
          <cell r="V169" t="str">
            <v>Trans</v>
          </cell>
          <cell r="W169" t="str">
            <v>Product</v>
          </cell>
          <cell r="X169" t="str">
            <v>Sum Stat Amt</v>
          </cell>
          <cell r="Y169" t="str">
            <v>Period</v>
          </cell>
          <cell r="Z169" t="str">
            <v>Date</v>
          </cell>
          <cell r="AB169" t="str">
            <v>Account</v>
          </cell>
          <cell r="AC169" t="str">
            <v>Dept</v>
          </cell>
          <cell r="AD169" t="str">
            <v>Sum Amount</v>
          </cell>
          <cell r="AE169" t="str">
            <v>Trans</v>
          </cell>
          <cell r="AF169" t="str">
            <v>Product</v>
          </cell>
          <cell r="AG169" t="str">
            <v>Sum Stat Amt</v>
          </cell>
          <cell r="AH169" t="str">
            <v>Period</v>
          </cell>
          <cell r="AI169" t="str">
            <v>Date</v>
          </cell>
          <cell r="AK169" t="str">
            <v>Account</v>
          </cell>
          <cell r="AL169" t="str">
            <v>Dept</v>
          </cell>
          <cell r="AM169" t="str">
            <v>Sum Amount</v>
          </cell>
          <cell r="AN169" t="str">
            <v>Trans</v>
          </cell>
          <cell r="AO169" t="str">
            <v>Product</v>
          </cell>
          <cell r="AP169" t="str">
            <v>Sum Stat Amt</v>
          </cell>
          <cell r="AQ169" t="str">
            <v>Period</v>
          </cell>
          <cell r="AR169" t="str">
            <v>Date</v>
          </cell>
          <cell r="AT169" t="str">
            <v>Account</v>
          </cell>
          <cell r="AU169" t="str">
            <v>Dept</v>
          </cell>
          <cell r="AV169" t="str">
            <v>Sum Amount</v>
          </cell>
          <cell r="AW169" t="str">
            <v>Trans</v>
          </cell>
          <cell r="AX169" t="str">
            <v>Product</v>
          </cell>
          <cell r="AY169" t="str">
            <v>Sum Stat Amt</v>
          </cell>
          <cell r="AZ169" t="str">
            <v>Period</v>
          </cell>
          <cell r="BA169" t="str">
            <v>Date</v>
          </cell>
          <cell r="BC169" t="str">
            <v>Account</v>
          </cell>
          <cell r="BD169" t="str">
            <v>Dept</v>
          </cell>
          <cell r="BE169" t="str">
            <v>Sum Amount</v>
          </cell>
          <cell r="BF169" t="str">
            <v>Trans</v>
          </cell>
          <cell r="BG169" t="str">
            <v>Product</v>
          </cell>
          <cell r="BH169" t="str">
            <v>Sum Stat Amt</v>
          </cell>
          <cell r="BI169" t="str">
            <v>Period</v>
          </cell>
          <cell r="BJ169" t="str">
            <v>Date</v>
          </cell>
          <cell r="BL169" t="str">
            <v>Account</v>
          </cell>
          <cell r="BM169" t="str">
            <v>Dept</v>
          </cell>
          <cell r="BN169" t="str">
            <v>Sum Amount</v>
          </cell>
          <cell r="BO169" t="str">
            <v>Trans</v>
          </cell>
          <cell r="BP169" t="str">
            <v>Product</v>
          </cell>
          <cell r="BQ169" t="str">
            <v>Sum Stat Amt</v>
          </cell>
          <cell r="BR169" t="str">
            <v>Period</v>
          </cell>
          <cell r="BS169" t="str">
            <v>Date</v>
          </cell>
          <cell r="BU169" t="str">
            <v>Account</v>
          </cell>
          <cell r="BV169" t="str">
            <v>Dept</v>
          </cell>
          <cell r="BW169" t="str">
            <v>Sum Amount</v>
          </cell>
          <cell r="BX169" t="str">
            <v>Trans</v>
          </cell>
          <cell r="BY169" t="str">
            <v>Product</v>
          </cell>
          <cell r="BZ169" t="str">
            <v>Sum Stat Amt</v>
          </cell>
          <cell r="CA169" t="str">
            <v>Period</v>
          </cell>
          <cell r="CB169" t="str">
            <v>Date</v>
          </cell>
          <cell r="CD169" t="str">
            <v>Account</v>
          </cell>
          <cell r="CE169" t="str">
            <v>Dept</v>
          </cell>
          <cell r="CF169" t="str">
            <v>Sum Amount</v>
          </cell>
          <cell r="CG169" t="str">
            <v>Trans</v>
          </cell>
          <cell r="CH169" t="str">
            <v>Product</v>
          </cell>
          <cell r="CI169" t="str">
            <v>Sum Stat Amt</v>
          </cell>
          <cell r="CJ169" t="str">
            <v>Period</v>
          </cell>
          <cell r="CK169" t="str">
            <v>Date</v>
          </cell>
          <cell r="CM169" t="str">
            <v>Account</v>
          </cell>
          <cell r="CN169" t="str">
            <v>Dept</v>
          </cell>
          <cell r="CO169" t="str">
            <v>Sum Amount</v>
          </cell>
          <cell r="CP169" t="str">
            <v>Trans</v>
          </cell>
          <cell r="CQ169" t="str">
            <v>Product</v>
          </cell>
          <cell r="CR169" t="str">
            <v>Sum Stat Amt</v>
          </cell>
          <cell r="CS169" t="str">
            <v>Period</v>
          </cell>
          <cell r="CT169" t="str">
            <v>Date</v>
          </cell>
          <cell r="CV169" t="str">
            <v>Account</v>
          </cell>
          <cell r="CW169" t="str">
            <v>Dept</v>
          </cell>
          <cell r="CX169" t="str">
            <v>Sum Amount</v>
          </cell>
          <cell r="CY169" t="str">
            <v>Trans</v>
          </cell>
          <cell r="CZ169" t="str">
            <v>Product</v>
          </cell>
          <cell r="DA169" t="str">
            <v>Sum Stat Amt</v>
          </cell>
          <cell r="DB169" t="str">
            <v>Period</v>
          </cell>
          <cell r="DC169" t="str">
            <v>Date</v>
          </cell>
          <cell r="DE169" t="str">
            <v>Account</v>
          </cell>
          <cell r="DF169" t="str">
            <v>Dept</v>
          </cell>
          <cell r="DG169" t="str">
            <v>Sum Amount</v>
          </cell>
          <cell r="DH169" t="str">
            <v>Trans</v>
          </cell>
          <cell r="DI169" t="str">
            <v>Product</v>
          </cell>
          <cell r="DJ169" t="str">
            <v>Sum Stat Amt</v>
          </cell>
          <cell r="DK169" t="str">
            <v>Period</v>
          </cell>
          <cell r="DL169" t="str">
            <v>Date</v>
          </cell>
        </row>
        <row r="170">
          <cell r="M170">
            <v>200</v>
          </cell>
          <cell r="Q170">
            <v>39478</v>
          </cell>
          <cell r="V170">
            <v>200</v>
          </cell>
          <cell r="Z170">
            <v>39507</v>
          </cell>
          <cell r="AE170">
            <v>200</v>
          </cell>
          <cell r="AI170">
            <v>39538</v>
          </cell>
          <cell r="AN170">
            <v>200</v>
          </cell>
          <cell r="AR170">
            <v>39568</v>
          </cell>
          <cell r="AW170">
            <v>200</v>
          </cell>
          <cell r="BA170">
            <v>39599</v>
          </cell>
          <cell r="BF170">
            <v>200</v>
          </cell>
          <cell r="BJ170">
            <v>39629</v>
          </cell>
          <cell r="BO170">
            <v>200</v>
          </cell>
          <cell r="BS170">
            <v>39660</v>
          </cell>
          <cell r="BX170">
            <v>200</v>
          </cell>
          <cell r="CB170">
            <v>39691</v>
          </cell>
          <cell r="CG170">
            <v>200</v>
          </cell>
          <cell r="CK170">
            <v>39721</v>
          </cell>
          <cell r="CP170">
            <v>200</v>
          </cell>
          <cell r="CT170">
            <v>39752</v>
          </cell>
          <cell r="CY170">
            <v>200</v>
          </cell>
          <cell r="DC170">
            <v>39782</v>
          </cell>
          <cell r="DH170">
            <v>200</v>
          </cell>
          <cell r="DL170">
            <v>39813</v>
          </cell>
        </row>
        <row r="172">
          <cell r="J172" t="str">
            <v>Account</v>
          </cell>
          <cell r="K172" t="str">
            <v>Oper Unit</v>
          </cell>
          <cell r="L172" t="str">
            <v>Product</v>
          </cell>
          <cell r="M172" t="str">
            <v>Trans</v>
          </cell>
          <cell r="N172" t="str">
            <v>Date</v>
          </cell>
          <cell r="O172" t="str">
            <v>Journal ID</v>
          </cell>
          <cell r="P172" t="str">
            <v>Monetary Amount</v>
          </cell>
          <cell r="Q172" t="str">
            <v>Statistic Amount</v>
          </cell>
          <cell r="S172" t="str">
            <v>Account</v>
          </cell>
          <cell r="T172" t="str">
            <v>Oper Unit</v>
          </cell>
          <cell r="U172" t="str">
            <v>Product</v>
          </cell>
          <cell r="V172" t="str">
            <v>Trans</v>
          </cell>
          <cell r="W172" t="str">
            <v>Date</v>
          </cell>
          <cell r="X172" t="str">
            <v>Journal ID</v>
          </cell>
          <cell r="Y172" t="str">
            <v>Monetary Amount</v>
          </cell>
          <cell r="Z172" t="str">
            <v>Statistic Amount</v>
          </cell>
          <cell r="AB172" t="str">
            <v>Account</v>
          </cell>
          <cell r="AC172" t="str">
            <v>Oper Unit</v>
          </cell>
          <cell r="AD172" t="str">
            <v>Product</v>
          </cell>
          <cell r="AE172" t="str">
            <v>Trans</v>
          </cell>
          <cell r="AF172" t="str">
            <v>Date</v>
          </cell>
          <cell r="AG172" t="str">
            <v>Journal ID</v>
          </cell>
          <cell r="AH172" t="str">
            <v>Monetary Amount</v>
          </cell>
          <cell r="AI172" t="str">
            <v>Statistic Amount</v>
          </cell>
          <cell r="AK172" t="str">
            <v>Account</v>
          </cell>
          <cell r="AL172" t="str">
            <v>Oper Unit</v>
          </cell>
          <cell r="AM172" t="str">
            <v>Product</v>
          </cell>
          <cell r="AN172" t="str">
            <v>Trans</v>
          </cell>
          <cell r="AO172" t="str">
            <v>Date</v>
          </cell>
          <cell r="AP172" t="str">
            <v>Journal ID</v>
          </cell>
          <cell r="AQ172" t="str">
            <v>Monetary Amount</v>
          </cell>
          <cell r="AR172" t="str">
            <v>Statistic Amount</v>
          </cell>
          <cell r="AT172" t="str">
            <v>Account</v>
          </cell>
          <cell r="AU172" t="str">
            <v>Oper Unit</v>
          </cell>
          <cell r="AV172" t="str">
            <v>Product</v>
          </cell>
          <cell r="AW172" t="str">
            <v>Trans</v>
          </cell>
          <cell r="AX172" t="str">
            <v>Date</v>
          </cell>
          <cell r="AY172" t="str">
            <v>Journal ID</v>
          </cell>
          <cell r="AZ172" t="str">
            <v>Monetary Amount</v>
          </cell>
          <cell r="BA172" t="str">
            <v>Statistic Amount</v>
          </cell>
          <cell r="BC172" t="str">
            <v>Account</v>
          </cell>
          <cell r="BD172" t="str">
            <v>Oper Unit</v>
          </cell>
          <cell r="BE172" t="str">
            <v>Product</v>
          </cell>
          <cell r="BF172" t="str">
            <v>Trans</v>
          </cell>
          <cell r="BG172" t="str">
            <v>Date</v>
          </cell>
          <cell r="BH172" t="str">
            <v>Journal ID</v>
          </cell>
          <cell r="BI172" t="str">
            <v>Monetary Amount</v>
          </cell>
          <cell r="BJ172" t="str">
            <v>Statistic Amount</v>
          </cell>
          <cell r="BL172" t="str">
            <v>Account</v>
          </cell>
          <cell r="BM172" t="str">
            <v>Oper Unit</v>
          </cell>
          <cell r="BN172" t="str">
            <v>Product</v>
          </cell>
          <cell r="BO172" t="str">
            <v>Trans</v>
          </cell>
          <cell r="BP172" t="str">
            <v>Date</v>
          </cell>
          <cell r="BQ172" t="str">
            <v>Journal ID</v>
          </cell>
          <cell r="BR172" t="str">
            <v>Monetary Amount</v>
          </cell>
          <cell r="BS172" t="str">
            <v>Statistic Amount</v>
          </cell>
          <cell r="BU172" t="str">
            <v>Account</v>
          </cell>
          <cell r="BV172" t="str">
            <v>Oper Unit</v>
          </cell>
          <cell r="BW172" t="str">
            <v>Product</v>
          </cell>
          <cell r="BX172" t="str">
            <v>Trans</v>
          </cell>
          <cell r="BY172" t="str">
            <v>Date</v>
          </cell>
          <cell r="BZ172" t="str">
            <v>Journal ID</v>
          </cell>
          <cell r="CA172" t="str">
            <v>Monetary Amount</v>
          </cell>
          <cell r="CB172" t="str">
            <v>Statistic Amount</v>
          </cell>
          <cell r="CD172" t="str">
            <v>Account</v>
          </cell>
          <cell r="CE172" t="str">
            <v>Oper Unit</v>
          </cell>
          <cell r="CF172" t="str">
            <v>Product</v>
          </cell>
          <cell r="CG172" t="str">
            <v>Trans</v>
          </cell>
          <cell r="CH172" t="str">
            <v>Date</v>
          </cell>
          <cell r="CI172" t="str">
            <v>Journal ID</v>
          </cell>
          <cell r="CJ172" t="str">
            <v>Monetary Amount</v>
          </cell>
          <cell r="CK172" t="str">
            <v>Statistic Amount</v>
          </cell>
          <cell r="CM172" t="str">
            <v>Account</v>
          </cell>
          <cell r="CN172" t="str">
            <v>Oper Unit</v>
          </cell>
          <cell r="CO172" t="str">
            <v>Product</v>
          </cell>
          <cell r="CP172" t="str">
            <v>Trans</v>
          </cell>
          <cell r="CQ172" t="str">
            <v>Date</v>
          </cell>
          <cell r="CR172" t="str">
            <v>Journal ID</v>
          </cell>
          <cell r="CS172" t="str">
            <v>Monetary Amount</v>
          </cell>
          <cell r="CT172" t="str">
            <v>Statistic Amount</v>
          </cell>
          <cell r="CV172" t="str">
            <v>Account</v>
          </cell>
          <cell r="CW172" t="str">
            <v>Oper Unit</v>
          </cell>
          <cell r="CX172" t="str">
            <v>Product</v>
          </cell>
          <cell r="CY172" t="str">
            <v>Trans</v>
          </cell>
          <cell r="CZ172" t="str">
            <v>Date</v>
          </cell>
          <cell r="DA172" t="str">
            <v>Journal ID</v>
          </cell>
          <cell r="DB172" t="str">
            <v>Monetary Amount</v>
          </cell>
          <cell r="DC172" t="str">
            <v>Statistic Amount</v>
          </cell>
          <cell r="DE172" t="str">
            <v>Account</v>
          </cell>
          <cell r="DF172" t="str">
            <v>Oper Unit</v>
          </cell>
          <cell r="DG172" t="str">
            <v>Product</v>
          </cell>
          <cell r="DH172" t="str">
            <v>Trans</v>
          </cell>
          <cell r="DI172" t="str">
            <v>Date</v>
          </cell>
          <cell r="DJ172" t="str">
            <v>Journal ID</v>
          </cell>
          <cell r="DK172" t="str">
            <v>Monetary Amount</v>
          </cell>
          <cell r="DL172" t="str">
            <v>Statistic Amount</v>
          </cell>
        </row>
        <row r="173">
          <cell r="K173">
            <v>1993</v>
          </cell>
          <cell r="M173">
            <v>200</v>
          </cell>
          <cell r="N173">
            <v>39478</v>
          </cell>
          <cell r="T173">
            <v>1993</v>
          </cell>
          <cell r="V173">
            <v>200</v>
          </cell>
          <cell r="W173">
            <v>39507</v>
          </cell>
          <cell r="AC173">
            <v>1993</v>
          </cell>
          <cell r="AE173">
            <v>200</v>
          </cell>
          <cell r="AF173">
            <v>39538</v>
          </cell>
          <cell r="AL173">
            <v>1993</v>
          </cell>
          <cell r="AN173">
            <v>200</v>
          </cell>
          <cell r="AO173">
            <v>39568</v>
          </cell>
          <cell r="AU173">
            <v>1993</v>
          </cell>
          <cell r="AW173">
            <v>200</v>
          </cell>
          <cell r="AX173">
            <v>39599</v>
          </cell>
          <cell r="BD173">
            <v>1993</v>
          </cell>
          <cell r="BF173">
            <v>200</v>
          </cell>
          <cell r="BG173">
            <v>39629</v>
          </cell>
          <cell r="BM173">
            <v>1993</v>
          </cell>
          <cell r="BO173">
            <v>200</v>
          </cell>
          <cell r="BP173">
            <v>39660</v>
          </cell>
          <cell r="BV173">
            <v>1993</v>
          </cell>
          <cell r="BX173">
            <v>200</v>
          </cell>
          <cell r="BY173">
            <v>39691</v>
          </cell>
          <cell r="CE173">
            <v>1993</v>
          </cell>
          <cell r="CG173">
            <v>200</v>
          </cell>
          <cell r="CH173">
            <v>39721</v>
          </cell>
          <cell r="CN173">
            <v>1993</v>
          </cell>
          <cell r="CP173">
            <v>200</v>
          </cell>
          <cell r="CQ173">
            <v>39752</v>
          </cell>
          <cell r="CW173">
            <v>1993</v>
          </cell>
          <cell r="CY173">
            <v>200</v>
          </cell>
          <cell r="CZ173">
            <v>39782</v>
          </cell>
          <cell r="DF173">
            <v>1993</v>
          </cell>
          <cell r="DH173">
            <v>200</v>
          </cell>
          <cell r="DI173">
            <v>39813</v>
          </cell>
        </row>
        <row r="174">
          <cell r="K174">
            <v>1943</v>
          </cell>
          <cell r="M174">
            <v>200</v>
          </cell>
          <cell r="N174">
            <v>39478</v>
          </cell>
          <cell r="T174">
            <v>1943</v>
          </cell>
          <cell r="V174">
            <v>200</v>
          </cell>
          <cell r="W174">
            <v>39507</v>
          </cell>
          <cell r="AC174">
            <v>1943</v>
          </cell>
          <cell r="AE174">
            <v>200</v>
          </cell>
          <cell r="AF174">
            <v>39538</v>
          </cell>
          <cell r="AL174">
            <v>1943</v>
          </cell>
          <cell r="AN174">
            <v>200</v>
          </cell>
          <cell r="AO174">
            <v>39568</v>
          </cell>
          <cell r="AU174">
            <v>1943</v>
          </cell>
          <cell r="AW174">
            <v>200</v>
          </cell>
          <cell r="AX174">
            <v>39599</v>
          </cell>
          <cell r="BD174">
            <v>1943</v>
          </cell>
          <cell r="BF174">
            <v>200</v>
          </cell>
          <cell r="BG174">
            <v>39629</v>
          </cell>
          <cell r="BM174">
            <v>1943</v>
          </cell>
          <cell r="BO174">
            <v>200</v>
          </cell>
          <cell r="BP174">
            <v>39660</v>
          </cell>
          <cell r="BV174">
            <v>1943</v>
          </cell>
          <cell r="BX174">
            <v>200</v>
          </cell>
          <cell r="BY174">
            <v>39691</v>
          </cell>
          <cell r="CE174">
            <v>1943</v>
          </cell>
          <cell r="CG174">
            <v>200</v>
          </cell>
          <cell r="CH174">
            <v>39721</v>
          </cell>
          <cell r="CN174">
            <v>1943</v>
          </cell>
          <cell r="CP174">
            <v>200</v>
          </cell>
          <cell r="CQ174">
            <v>39752</v>
          </cell>
          <cell r="CW174">
            <v>1943</v>
          </cell>
          <cell r="CY174">
            <v>200</v>
          </cell>
          <cell r="CZ174">
            <v>39782</v>
          </cell>
          <cell r="DF174">
            <v>1943</v>
          </cell>
          <cell r="DH174">
            <v>200</v>
          </cell>
          <cell r="DI174">
            <v>39813</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ATE CLASS"/>
      <sheetName val="PIVOT"/>
      <sheetName val="QUERY_FOR PIVOT"/>
      <sheetName val="NGV RATES"/>
      <sheetName val="NGV Query"/>
      <sheetName val="CRITERIA"/>
      <sheetName val="DNG REVISED LAYOUT"/>
      <sheetName val="#OF CUSTOMERS"/>
      <sheetName val="Sheet1"/>
    </sheetNames>
    <sheetDataSet>
      <sheetData sheetId="0"/>
      <sheetData sheetId="1"/>
      <sheetData sheetId="2"/>
      <sheetData sheetId="3">
        <row r="1">
          <cell r="A1" t="str">
            <v>Account</v>
          </cell>
          <cell r="B1" t="str">
            <v>Dept</v>
          </cell>
          <cell r="C1" t="str">
            <v>Sum Amount</v>
          </cell>
          <cell r="D1" t="str">
            <v>Trans</v>
          </cell>
          <cell r="E1" t="str">
            <v>Product</v>
          </cell>
          <cell r="F1" t="str">
            <v>Sum Stat Amt</v>
          </cell>
          <cell r="G1" t="str">
            <v>Period</v>
          </cell>
          <cell r="H1" t="str">
            <v>Date</v>
          </cell>
          <cell r="I1" t="str">
            <v>Oper Unit</v>
          </cell>
        </row>
        <row r="2">
          <cell r="A2" t="str">
            <v>480000</v>
          </cell>
          <cell r="B2" t="str">
            <v>1015</v>
          </cell>
          <cell r="C2">
            <v>-57152.92</v>
          </cell>
          <cell r="D2" t="str">
            <v>202</v>
          </cell>
          <cell r="E2" t="str">
            <v>407</v>
          </cell>
          <cell r="F2">
            <v>-21727.25</v>
          </cell>
          <cell r="G2">
            <v>1</v>
          </cell>
          <cell r="H2" t="str">
            <v>2012-01-31</v>
          </cell>
          <cell r="I2" t="str">
            <v>11600</v>
          </cell>
        </row>
        <row r="3">
          <cell r="A3" t="str">
            <v>480000</v>
          </cell>
          <cell r="B3" t="str">
            <v>1015</v>
          </cell>
          <cell r="C3">
            <v>-31292235.039999999</v>
          </cell>
          <cell r="D3" t="str">
            <v>202</v>
          </cell>
          <cell r="E3" t="str">
            <v>407</v>
          </cell>
          <cell r="F3">
            <v>-12301988.24</v>
          </cell>
          <cell r="G3">
            <v>1</v>
          </cell>
          <cell r="H3" t="str">
            <v>2012-01-31</v>
          </cell>
          <cell r="I3" t="str">
            <v>14900</v>
          </cell>
        </row>
        <row r="4">
          <cell r="A4" t="str">
            <v>480000</v>
          </cell>
          <cell r="B4" t="str">
            <v>1015</v>
          </cell>
          <cell r="C4">
            <v>-47639.81</v>
          </cell>
          <cell r="D4" t="str">
            <v>202</v>
          </cell>
          <cell r="E4" t="str">
            <v>407</v>
          </cell>
          <cell r="F4">
            <v>-17402.87</v>
          </cell>
          <cell r="G4">
            <v>2</v>
          </cell>
          <cell r="H4" t="str">
            <v>2012-02-29</v>
          </cell>
          <cell r="I4" t="str">
            <v>11600</v>
          </cell>
        </row>
        <row r="5">
          <cell r="A5" t="str">
            <v>480000</v>
          </cell>
          <cell r="B5" t="str">
            <v>1015</v>
          </cell>
          <cell r="C5">
            <v>-26491878.629999999</v>
          </cell>
          <cell r="D5" t="str">
            <v>202</v>
          </cell>
          <cell r="E5" t="str">
            <v>407</v>
          </cell>
          <cell r="F5">
            <v>-10095036.25</v>
          </cell>
          <cell r="G5">
            <v>2</v>
          </cell>
          <cell r="H5" t="str">
            <v>2012-02-29</v>
          </cell>
          <cell r="I5" t="str">
            <v>14900</v>
          </cell>
        </row>
        <row r="6">
          <cell r="A6" t="str">
            <v>480000</v>
          </cell>
          <cell r="B6" t="str">
            <v>1015</v>
          </cell>
          <cell r="C6">
            <v>-48117.35</v>
          </cell>
          <cell r="D6" t="str">
            <v>202</v>
          </cell>
          <cell r="E6" t="str">
            <v>407</v>
          </cell>
          <cell r="F6">
            <v>-17579.66</v>
          </cell>
          <cell r="G6">
            <v>3</v>
          </cell>
          <cell r="H6" t="str">
            <v>2012-03-31</v>
          </cell>
          <cell r="I6" t="str">
            <v>11600</v>
          </cell>
        </row>
        <row r="7">
          <cell r="A7" t="str">
            <v>480000</v>
          </cell>
          <cell r="B7" t="str">
            <v>1015</v>
          </cell>
          <cell r="C7">
            <v>-23961196.16</v>
          </cell>
          <cell r="D7" t="str">
            <v>202</v>
          </cell>
          <cell r="E7" t="str">
            <v>407</v>
          </cell>
          <cell r="F7">
            <v>-8936461.7200000007</v>
          </cell>
          <cell r="G7">
            <v>3</v>
          </cell>
          <cell r="H7" t="str">
            <v>2012-03-31</v>
          </cell>
          <cell r="I7" t="str">
            <v>14900</v>
          </cell>
        </row>
        <row r="8">
          <cell r="A8" t="str">
            <v>480000</v>
          </cell>
          <cell r="B8" t="str">
            <v>1015</v>
          </cell>
          <cell r="C8">
            <v>-29270.54</v>
          </cell>
          <cell r="D8" t="str">
            <v>202</v>
          </cell>
          <cell r="E8" t="str">
            <v>407</v>
          </cell>
          <cell r="F8">
            <v>-10060.68</v>
          </cell>
          <cell r="G8">
            <v>4</v>
          </cell>
          <cell r="H8" t="str">
            <v>2012-04-30</v>
          </cell>
          <cell r="I8" t="str">
            <v>11600</v>
          </cell>
        </row>
        <row r="9">
          <cell r="A9" t="str">
            <v>480000</v>
          </cell>
          <cell r="B9" t="str">
            <v>1015</v>
          </cell>
          <cell r="C9">
            <v>-15019442.98</v>
          </cell>
          <cell r="D9" t="str">
            <v>202</v>
          </cell>
          <cell r="E9" t="str">
            <v>407</v>
          </cell>
          <cell r="F9">
            <v>-5163608.3899999997</v>
          </cell>
          <cell r="G9">
            <v>4</v>
          </cell>
          <cell r="H9" t="str">
            <v>2012-04-30</v>
          </cell>
          <cell r="I9" t="str">
            <v>14900</v>
          </cell>
        </row>
        <row r="10">
          <cell r="A10" t="str">
            <v>480000</v>
          </cell>
          <cell r="B10" t="str">
            <v>1015</v>
          </cell>
          <cell r="C10">
            <v>-19248.63</v>
          </cell>
          <cell r="D10" t="str">
            <v>202</v>
          </cell>
          <cell r="E10" t="str">
            <v>407</v>
          </cell>
          <cell r="F10">
            <v>-5437.58</v>
          </cell>
          <cell r="G10">
            <v>5</v>
          </cell>
          <cell r="H10" t="str">
            <v>2012-05-31</v>
          </cell>
          <cell r="I10" t="str">
            <v>11600</v>
          </cell>
        </row>
        <row r="11">
          <cell r="A11" t="str">
            <v>480000</v>
          </cell>
          <cell r="B11" t="str">
            <v>1015</v>
          </cell>
          <cell r="C11">
            <v>-10087928.92</v>
          </cell>
          <cell r="D11" t="str">
            <v>202</v>
          </cell>
          <cell r="E11" t="str">
            <v>407</v>
          </cell>
          <cell r="F11">
            <v>-3081763.52</v>
          </cell>
          <cell r="G11">
            <v>5</v>
          </cell>
          <cell r="H11" t="str">
            <v>2012-05-31</v>
          </cell>
          <cell r="I11" t="str">
            <v>14900</v>
          </cell>
        </row>
        <row r="12">
          <cell r="A12" t="str">
            <v>480000</v>
          </cell>
          <cell r="B12" t="str">
            <v>1015</v>
          </cell>
          <cell r="C12">
            <v>-17499.41</v>
          </cell>
          <cell r="D12" t="str">
            <v>202</v>
          </cell>
          <cell r="E12" t="str">
            <v>407</v>
          </cell>
          <cell r="F12">
            <v>-4533.3999999999996</v>
          </cell>
          <cell r="G12">
            <v>6</v>
          </cell>
          <cell r="H12" t="str">
            <v>2012-06-30</v>
          </cell>
          <cell r="I12" t="str">
            <v>11600</v>
          </cell>
        </row>
        <row r="13">
          <cell r="A13" t="str">
            <v>480000</v>
          </cell>
          <cell r="B13" t="str">
            <v>1015</v>
          </cell>
          <cell r="C13">
            <v>-8669963.0299999993</v>
          </cell>
          <cell r="D13" t="str">
            <v>202</v>
          </cell>
          <cell r="E13" t="str">
            <v>407</v>
          </cell>
          <cell r="F13">
            <v>-2325084.56</v>
          </cell>
          <cell r="G13">
            <v>6</v>
          </cell>
          <cell r="H13" t="str">
            <v>2012-06-30</v>
          </cell>
          <cell r="I13" t="str">
            <v>14900</v>
          </cell>
        </row>
        <row r="14">
          <cell r="A14" t="str">
            <v>480000</v>
          </cell>
          <cell r="B14" t="str">
            <v>1015</v>
          </cell>
          <cell r="C14">
            <v>-13667.58</v>
          </cell>
          <cell r="D14" t="str">
            <v>202</v>
          </cell>
          <cell r="E14" t="str">
            <v>407</v>
          </cell>
          <cell r="F14">
            <v>-2511.15</v>
          </cell>
          <cell r="G14">
            <v>7</v>
          </cell>
          <cell r="H14" t="str">
            <v>2012-07-31</v>
          </cell>
          <cell r="I14" t="str">
            <v>11600</v>
          </cell>
        </row>
        <row r="15">
          <cell r="A15" t="str">
            <v>480000</v>
          </cell>
          <cell r="B15" t="str">
            <v>1015</v>
          </cell>
          <cell r="C15">
            <v>-7406298.6100000003</v>
          </cell>
          <cell r="D15" t="str">
            <v>202</v>
          </cell>
          <cell r="E15" t="str">
            <v>407</v>
          </cell>
          <cell r="F15">
            <v>-1644606.98</v>
          </cell>
          <cell r="G15">
            <v>7</v>
          </cell>
          <cell r="H15" t="str">
            <v>2012-07-31</v>
          </cell>
          <cell r="I15" t="str">
            <v>14900</v>
          </cell>
        </row>
        <row r="16">
          <cell r="A16" t="str">
            <v>480000</v>
          </cell>
          <cell r="B16" t="str">
            <v>1015</v>
          </cell>
          <cell r="C16">
            <v>-13980.24</v>
          </cell>
          <cell r="D16" t="str">
            <v>202</v>
          </cell>
          <cell r="E16" t="str">
            <v>407</v>
          </cell>
          <cell r="F16">
            <v>-2682.42</v>
          </cell>
          <cell r="G16">
            <v>8</v>
          </cell>
          <cell r="H16" t="str">
            <v>2012-08-31</v>
          </cell>
          <cell r="I16" t="str">
            <v>11600</v>
          </cell>
        </row>
        <row r="17">
          <cell r="A17" t="str">
            <v>480000</v>
          </cell>
          <cell r="B17" t="str">
            <v>1015</v>
          </cell>
          <cell r="C17">
            <v>-7094051.7599999998</v>
          </cell>
          <cell r="D17" t="str">
            <v>202</v>
          </cell>
          <cell r="E17" t="str">
            <v>407</v>
          </cell>
          <cell r="F17">
            <v>-1473803.82</v>
          </cell>
          <cell r="G17">
            <v>8</v>
          </cell>
          <cell r="H17" t="str">
            <v>2012-08-31</v>
          </cell>
          <cell r="I17" t="str">
            <v>14900</v>
          </cell>
        </row>
        <row r="18">
          <cell r="A18" t="str">
            <v>480000</v>
          </cell>
          <cell r="B18" t="str">
            <v>1015</v>
          </cell>
          <cell r="C18">
            <v>-13852.74</v>
          </cell>
          <cell r="D18" t="str">
            <v>202</v>
          </cell>
          <cell r="E18" t="str">
            <v>407</v>
          </cell>
          <cell r="F18">
            <v>-2617.81</v>
          </cell>
          <cell r="G18">
            <v>9</v>
          </cell>
          <cell r="H18" t="str">
            <v>2012-09-30</v>
          </cell>
          <cell r="I18" t="str">
            <v>11600</v>
          </cell>
        </row>
        <row r="19">
          <cell r="A19" t="str">
            <v>480000</v>
          </cell>
          <cell r="B19" t="str">
            <v>1015</v>
          </cell>
          <cell r="C19">
            <v>-7460525.3300000001</v>
          </cell>
          <cell r="D19" t="str">
            <v>202</v>
          </cell>
          <cell r="E19" t="str">
            <v>407</v>
          </cell>
          <cell r="F19">
            <v>-1666623.81</v>
          </cell>
          <cell r="G19">
            <v>9</v>
          </cell>
          <cell r="H19" t="str">
            <v>2012-09-30</v>
          </cell>
          <cell r="I19" t="str">
            <v>14900</v>
          </cell>
        </row>
        <row r="20">
          <cell r="A20" t="str">
            <v>480000</v>
          </cell>
          <cell r="B20" t="str">
            <v>1015</v>
          </cell>
          <cell r="C20">
            <v>-18469.22</v>
          </cell>
          <cell r="D20" t="str">
            <v>202</v>
          </cell>
          <cell r="E20" t="str">
            <v>407</v>
          </cell>
          <cell r="F20">
            <v>-5054.3999999999996</v>
          </cell>
          <cell r="G20">
            <v>10</v>
          </cell>
          <cell r="H20" t="str">
            <v>2012-10-31</v>
          </cell>
          <cell r="I20" t="str">
            <v>11600</v>
          </cell>
        </row>
        <row r="21">
          <cell r="A21" t="str">
            <v>480000</v>
          </cell>
          <cell r="B21" t="str">
            <v>1015</v>
          </cell>
          <cell r="C21">
            <v>-8063167.8499999996</v>
          </cell>
          <cell r="D21" t="str">
            <v>202</v>
          </cell>
          <cell r="E21" t="str">
            <v>407</v>
          </cell>
          <cell r="F21">
            <v>-1990564.32</v>
          </cell>
          <cell r="G21">
            <v>10</v>
          </cell>
          <cell r="H21" t="str">
            <v>2012-10-31</v>
          </cell>
          <cell r="I21" t="str">
            <v>14900</v>
          </cell>
        </row>
        <row r="22">
          <cell r="A22" t="str">
            <v>480000</v>
          </cell>
          <cell r="B22" t="str">
            <v>1015</v>
          </cell>
          <cell r="C22">
            <v>-34327.64</v>
          </cell>
          <cell r="D22" t="str">
            <v>202</v>
          </cell>
          <cell r="E22" t="str">
            <v>407</v>
          </cell>
          <cell r="F22">
            <v>-12121.02</v>
          </cell>
          <cell r="G22">
            <v>11</v>
          </cell>
          <cell r="H22" t="str">
            <v>2012-11-30</v>
          </cell>
          <cell r="I22" t="str">
            <v>11600</v>
          </cell>
        </row>
        <row r="23">
          <cell r="A23" t="str">
            <v>480000</v>
          </cell>
          <cell r="B23" t="str">
            <v>1015</v>
          </cell>
          <cell r="C23">
            <v>-14880597.1</v>
          </cell>
          <cell r="D23" t="str">
            <v>202</v>
          </cell>
          <cell r="E23" t="str">
            <v>407</v>
          </cell>
          <cell r="F23">
            <v>-5211456.8099999996</v>
          </cell>
          <cell r="G23">
            <v>11</v>
          </cell>
          <cell r="H23" t="str">
            <v>2012-11-30</v>
          </cell>
          <cell r="I23" t="str">
            <v>14900</v>
          </cell>
        </row>
        <row r="24">
          <cell r="A24" t="str">
            <v>480000</v>
          </cell>
          <cell r="B24" t="str">
            <v>1015</v>
          </cell>
          <cell r="C24">
            <v>-45321.41</v>
          </cell>
          <cell r="D24" t="str">
            <v>202</v>
          </cell>
          <cell r="E24" t="str">
            <v>407</v>
          </cell>
          <cell r="F24">
            <v>-16318.79</v>
          </cell>
          <cell r="G24">
            <v>12</v>
          </cell>
          <cell r="H24" t="str">
            <v>2012-12-31</v>
          </cell>
          <cell r="I24" t="str">
            <v>11600</v>
          </cell>
        </row>
        <row r="25">
          <cell r="A25" t="str">
            <v>480000</v>
          </cell>
          <cell r="B25" t="str">
            <v>1015</v>
          </cell>
          <cell r="C25">
            <v>-22039996.469999999</v>
          </cell>
          <cell r="D25" t="str">
            <v>202</v>
          </cell>
          <cell r="E25" t="str">
            <v>407</v>
          </cell>
          <cell r="F25">
            <v>-8034894.3399999999</v>
          </cell>
          <cell r="G25">
            <v>12</v>
          </cell>
          <cell r="H25" t="str">
            <v>2012-12-31</v>
          </cell>
          <cell r="I25" t="str">
            <v>14900</v>
          </cell>
        </row>
        <row r="26">
          <cell r="A26" t="str">
            <v>480000</v>
          </cell>
          <cell r="B26" t="str">
            <v>1015</v>
          </cell>
          <cell r="C26">
            <v>-931901.1</v>
          </cell>
          <cell r="D26" t="str">
            <v>202</v>
          </cell>
          <cell r="E26" t="str">
            <v>453</v>
          </cell>
          <cell r="F26">
            <v>-345790.12</v>
          </cell>
          <cell r="G26">
            <v>1</v>
          </cell>
          <cell r="H26" t="str">
            <v>2012-01-31</v>
          </cell>
          <cell r="I26" t="str">
            <v>15600</v>
          </cell>
        </row>
        <row r="27">
          <cell r="A27" t="str">
            <v>480000</v>
          </cell>
          <cell r="B27" t="str">
            <v>1015</v>
          </cell>
          <cell r="C27">
            <v>-840724.14</v>
          </cell>
          <cell r="D27" t="str">
            <v>202</v>
          </cell>
          <cell r="E27" t="str">
            <v>453</v>
          </cell>
          <cell r="F27">
            <v>-300125.69</v>
          </cell>
          <cell r="G27">
            <v>2</v>
          </cell>
          <cell r="H27" t="str">
            <v>2012-02-29</v>
          </cell>
          <cell r="I27" t="str">
            <v>15600</v>
          </cell>
        </row>
        <row r="28">
          <cell r="A28" t="str">
            <v>480000</v>
          </cell>
          <cell r="B28" t="str">
            <v>1015</v>
          </cell>
          <cell r="C28">
            <v>-844252.7</v>
          </cell>
          <cell r="D28" t="str">
            <v>202</v>
          </cell>
          <cell r="E28" t="str">
            <v>453</v>
          </cell>
          <cell r="F28">
            <v>-301912.68</v>
          </cell>
          <cell r="G28">
            <v>3</v>
          </cell>
          <cell r="H28" t="str">
            <v>2012-03-31</v>
          </cell>
          <cell r="I28" t="str">
            <v>15600</v>
          </cell>
        </row>
        <row r="29">
          <cell r="A29" t="str">
            <v>480000</v>
          </cell>
          <cell r="B29" t="str">
            <v>1015</v>
          </cell>
          <cell r="C29">
            <v>-616439.32999999996</v>
          </cell>
          <cell r="D29" t="str">
            <v>202</v>
          </cell>
          <cell r="E29" t="str">
            <v>453</v>
          </cell>
          <cell r="F29">
            <v>-187020.66</v>
          </cell>
          <cell r="G29">
            <v>4</v>
          </cell>
          <cell r="H29" t="str">
            <v>2012-04-30</v>
          </cell>
          <cell r="I29" t="str">
            <v>15600</v>
          </cell>
        </row>
        <row r="30">
          <cell r="A30" t="str">
            <v>480000</v>
          </cell>
          <cell r="B30" t="str">
            <v>1015</v>
          </cell>
          <cell r="C30">
            <v>-494405.38</v>
          </cell>
          <cell r="D30" t="str">
            <v>202</v>
          </cell>
          <cell r="E30" t="str">
            <v>453</v>
          </cell>
          <cell r="F30">
            <v>-126379.65</v>
          </cell>
          <cell r="G30">
            <v>5</v>
          </cell>
          <cell r="H30" t="str">
            <v>2012-05-31</v>
          </cell>
          <cell r="I30" t="str">
            <v>15600</v>
          </cell>
        </row>
        <row r="31">
          <cell r="A31" t="str">
            <v>480000</v>
          </cell>
          <cell r="B31" t="str">
            <v>1015</v>
          </cell>
          <cell r="C31">
            <v>-410486.93</v>
          </cell>
          <cell r="D31" t="str">
            <v>202</v>
          </cell>
          <cell r="E31" t="str">
            <v>453</v>
          </cell>
          <cell r="F31">
            <v>-83924.23</v>
          </cell>
          <cell r="G31">
            <v>6</v>
          </cell>
          <cell r="H31" t="str">
            <v>2012-06-30</v>
          </cell>
          <cell r="I31" t="str">
            <v>15600</v>
          </cell>
        </row>
        <row r="32">
          <cell r="A32" t="str">
            <v>480000</v>
          </cell>
          <cell r="B32" t="str">
            <v>1015</v>
          </cell>
          <cell r="C32">
            <v>-335913.73</v>
          </cell>
          <cell r="D32" t="str">
            <v>202</v>
          </cell>
          <cell r="E32" t="str">
            <v>453</v>
          </cell>
          <cell r="F32">
            <v>-47038.67</v>
          </cell>
          <cell r="G32">
            <v>7</v>
          </cell>
          <cell r="H32" t="str">
            <v>2012-07-31</v>
          </cell>
          <cell r="I32" t="str">
            <v>15600</v>
          </cell>
        </row>
        <row r="33">
          <cell r="A33" t="str">
            <v>480000</v>
          </cell>
          <cell r="B33" t="str">
            <v>1015</v>
          </cell>
          <cell r="C33">
            <v>-318124.84999999998</v>
          </cell>
          <cell r="D33" t="str">
            <v>202</v>
          </cell>
          <cell r="E33" t="str">
            <v>453</v>
          </cell>
          <cell r="F33">
            <v>-38200.550000000003</v>
          </cell>
          <cell r="G33">
            <v>8</v>
          </cell>
          <cell r="H33" t="str">
            <v>2012-08-31</v>
          </cell>
          <cell r="I33" t="str">
            <v>15600</v>
          </cell>
        </row>
        <row r="34">
          <cell r="A34" t="str">
            <v>480000</v>
          </cell>
          <cell r="B34" t="str">
            <v>1015</v>
          </cell>
          <cell r="C34">
            <v>-327101.84000000003</v>
          </cell>
          <cell r="D34" t="str">
            <v>202</v>
          </cell>
          <cell r="E34" t="str">
            <v>453</v>
          </cell>
          <cell r="F34">
            <v>-42617.47</v>
          </cell>
          <cell r="G34">
            <v>9</v>
          </cell>
          <cell r="H34" t="str">
            <v>2012-09-30</v>
          </cell>
          <cell r="I34" t="str">
            <v>15600</v>
          </cell>
        </row>
        <row r="35">
          <cell r="A35" t="str">
            <v>480000</v>
          </cell>
          <cell r="B35" t="str">
            <v>1015</v>
          </cell>
          <cell r="C35">
            <v>-374971.31</v>
          </cell>
          <cell r="D35" t="str">
            <v>202</v>
          </cell>
          <cell r="E35" t="str">
            <v>453</v>
          </cell>
          <cell r="F35">
            <v>-63782.41</v>
          </cell>
          <cell r="G35">
            <v>10</v>
          </cell>
          <cell r="H35" t="str">
            <v>2012-10-31</v>
          </cell>
          <cell r="I35" t="str">
            <v>15600</v>
          </cell>
        </row>
        <row r="36">
          <cell r="A36" t="str">
            <v>480000</v>
          </cell>
          <cell r="B36" t="str">
            <v>1015</v>
          </cell>
          <cell r="C36">
            <v>-599850.73</v>
          </cell>
          <cell r="D36" t="str">
            <v>202</v>
          </cell>
          <cell r="E36" t="str">
            <v>453</v>
          </cell>
          <cell r="F36">
            <v>-170582.38</v>
          </cell>
          <cell r="G36">
            <v>11</v>
          </cell>
          <cell r="H36" t="str">
            <v>2012-11-30</v>
          </cell>
          <cell r="I36" t="str">
            <v>15600</v>
          </cell>
        </row>
        <row r="37">
          <cell r="A37" t="str">
            <v>480000</v>
          </cell>
          <cell r="B37" t="str">
            <v>1015</v>
          </cell>
          <cell r="C37">
            <v>-747195.19</v>
          </cell>
          <cell r="D37" t="str">
            <v>202</v>
          </cell>
          <cell r="E37" t="str">
            <v>453</v>
          </cell>
          <cell r="F37">
            <v>-245472.25</v>
          </cell>
          <cell r="G37">
            <v>12</v>
          </cell>
          <cell r="H37" t="str">
            <v>2012-12-31</v>
          </cell>
          <cell r="I37" t="str">
            <v>15600</v>
          </cell>
        </row>
        <row r="38">
          <cell r="A38" t="str">
            <v>480000</v>
          </cell>
          <cell r="B38" t="str">
            <v>1015</v>
          </cell>
          <cell r="C38">
            <v>-11951.86</v>
          </cell>
          <cell r="D38" t="str">
            <v>203</v>
          </cell>
          <cell r="E38" t="str">
            <v>407</v>
          </cell>
          <cell r="F38">
            <v>0</v>
          </cell>
          <cell r="G38">
            <v>1</v>
          </cell>
          <cell r="H38" t="str">
            <v>2012-01-31</v>
          </cell>
          <cell r="I38" t="str">
            <v>11600</v>
          </cell>
        </row>
        <row r="39">
          <cell r="A39" t="str">
            <v>480000</v>
          </cell>
          <cell r="B39" t="str">
            <v>1015</v>
          </cell>
          <cell r="C39">
            <v>-6766685.6799999997</v>
          </cell>
          <cell r="D39" t="str">
            <v>203</v>
          </cell>
          <cell r="E39" t="str">
            <v>407</v>
          </cell>
          <cell r="F39">
            <v>0</v>
          </cell>
          <cell r="G39">
            <v>1</v>
          </cell>
          <cell r="H39" t="str">
            <v>2012-01-31</v>
          </cell>
          <cell r="I39" t="str">
            <v>14900</v>
          </cell>
        </row>
        <row r="40">
          <cell r="A40" t="str">
            <v>480000</v>
          </cell>
          <cell r="B40" t="str">
            <v>1015</v>
          </cell>
          <cell r="C40">
            <v>-16141.02</v>
          </cell>
          <cell r="D40" t="str">
            <v>203</v>
          </cell>
          <cell r="E40" t="str">
            <v>407</v>
          </cell>
          <cell r="F40">
            <v>0</v>
          </cell>
          <cell r="G40">
            <v>2</v>
          </cell>
          <cell r="H40" t="str">
            <v>2012-02-29</v>
          </cell>
          <cell r="I40" t="str">
            <v>11600</v>
          </cell>
        </row>
        <row r="41">
          <cell r="A41" t="str">
            <v>480000</v>
          </cell>
          <cell r="B41" t="str">
            <v>1015</v>
          </cell>
          <cell r="C41">
            <v>-8186764.2000000002</v>
          </cell>
          <cell r="D41" t="str">
            <v>203</v>
          </cell>
          <cell r="E41" t="str">
            <v>407</v>
          </cell>
          <cell r="F41">
            <v>0</v>
          </cell>
          <cell r="G41">
            <v>2</v>
          </cell>
          <cell r="H41" t="str">
            <v>2012-02-29</v>
          </cell>
          <cell r="I41" t="str">
            <v>14900</v>
          </cell>
        </row>
        <row r="42">
          <cell r="A42" t="str">
            <v>480000</v>
          </cell>
          <cell r="B42" t="str">
            <v>1015</v>
          </cell>
          <cell r="C42">
            <v>-20603.82</v>
          </cell>
          <cell r="D42" t="str">
            <v>203</v>
          </cell>
          <cell r="E42" t="str">
            <v>407</v>
          </cell>
          <cell r="F42">
            <v>0</v>
          </cell>
          <cell r="G42">
            <v>3</v>
          </cell>
          <cell r="H42" t="str">
            <v>2012-03-31</v>
          </cell>
          <cell r="I42" t="str">
            <v>11600</v>
          </cell>
        </row>
        <row r="43">
          <cell r="A43" t="str">
            <v>480000</v>
          </cell>
          <cell r="B43" t="str">
            <v>1015</v>
          </cell>
          <cell r="C43">
            <v>-10452756.189999999</v>
          </cell>
          <cell r="D43" t="str">
            <v>203</v>
          </cell>
          <cell r="E43" t="str">
            <v>407</v>
          </cell>
          <cell r="F43">
            <v>0</v>
          </cell>
          <cell r="G43">
            <v>3</v>
          </cell>
          <cell r="H43" t="str">
            <v>2012-03-31</v>
          </cell>
          <cell r="I43" t="str">
            <v>14900</v>
          </cell>
        </row>
        <row r="44">
          <cell r="A44" t="str">
            <v>480000</v>
          </cell>
          <cell r="B44" t="str">
            <v>1015</v>
          </cell>
          <cell r="C44">
            <v>-7840.13</v>
          </cell>
          <cell r="D44" t="str">
            <v>203</v>
          </cell>
          <cell r="E44" t="str">
            <v>407</v>
          </cell>
          <cell r="F44">
            <v>0</v>
          </cell>
          <cell r="G44">
            <v>4</v>
          </cell>
          <cell r="H44" t="str">
            <v>2012-04-30</v>
          </cell>
          <cell r="I44" t="str">
            <v>11600</v>
          </cell>
        </row>
        <row r="45">
          <cell r="A45" t="str">
            <v>480000</v>
          </cell>
          <cell r="B45" t="str">
            <v>1015</v>
          </cell>
          <cell r="C45">
            <v>-4757914.59</v>
          </cell>
          <cell r="D45" t="str">
            <v>203</v>
          </cell>
          <cell r="E45" t="str">
            <v>407</v>
          </cell>
          <cell r="F45">
            <v>0</v>
          </cell>
          <cell r="G45">
            <v>4</v>
          </cell>
          <cell r="H45" t="str">
            <v>2012-04-30</v>
          </cell>
          <cell r="I45" t="str">
            <v>14900</v>
          </cell>
        </row>
        <row r="46">
          <cell r="A46" t="str">
            <v>480000</v>
          </cell>
          <cell r="B46" t="str">
            <v>1015</v>
          </cell>
          <cell r="C46">
            <v>-2994.74</v>
          </cell>
          <cell r="D46" t="str">
            <v>203</v>
          </cell>
          <cell r="E46" t="str">
            <v>407</v>
          </cell>
          <cell r="F46">
            <v>0</v>
          </cell>
          <cell r="G46">
            <v>5</v>
          </cell>
          <cell r="H46" t="str">
            <v>2012-05-31</v>
          </cell>
          <cell r="I46" t="str">
            <v>11600</v>
          </cell>
        </row>
        <row r="47">
          <cell r="A47" t="str">
            <v>480000</v>
          </cell>
          <cell r="B47" t="str">
            <v>1015</v>
          </cell>
          <cell r="C47">
            <v>-1704260.67</v>
          </cell>
          <cell r="D47" t="str">
            <v>203</v>
          </cell>
          <cell r="E47" t="str">
            <v>407</v>
          </cell>
          <cell r="F47">
            <v>0</v>
          </cell>
          <cell r="G47">
            <v>5</v>
          </cell>
          <cell r="H47" t="str">
            <v>2012-05-31</v>
          </cell>
          <cell r="I47" t="str">
            <v>14900</v>
          </cell>
        </row>
        <row r="48">
          <cell r="A48" t="str">
            <v>480000</v>
          </cell>
          <cell r="B48" t="str">
            <v>1015</v>
          </cell>
          <cell r="C48">
            <v>-2497.5100000000002</v>
          </cell>
          <cell r="D48" t="str">
            <v>203</v>
          </cell>
          <cell r="E48" t="str">
            <v>407</v>
          </cell>
          <cell r="F48">
            <v>0</v>
          </cell>
          <cell r="G48">
            <v>6</v>
          </cell>
          <cell r="H48" t="str">
            <v>2012-06-30</v>
          </cell>
          <cell r="I48" t="str">
            <v>11600</v>
          </cell>
        </row>
        <row r="49">
          <cell r="A49" t="str">
            <v>480000</v>
          </cell>
          <cell r="B49" t="str">
            <v>1015</v>
          </cell>
          <cell r="C49">
            <v>-1281162.95</v>
          </cell>
          <cell r="D49" t="str">
            <v>203</v>
          </cell>
          <cell r="E49" t="str">
            <v>407</v>
          </cell>
          <cell r="F49">
            <v>0</v>
          </cell>
          <cell r="G49">
            <v>6</v>
          </cell>
          <cell r="H49" t="str">
            <v>2012-06-30</v>
          </cell>
          <cell r="I49" t="str">
            <v>14900</v>
          </cell>
        </row>
        <row r="50">
          <cell r="A50" t="str">
            <v>480000</v>
          </cell>
          <cell r="B50" t="str">
            <v>1015</v>
          </cell>
          <cell r="C50">
            <v>-1384.56</v>
          </cell>
          <cell r="D50" t="str">
            <v>203</v>
          </cell>
          <cell r="E50" t="str">
            <v>407</v>
          </cell>
          <cell r="F50">
            <v>0</v>
          </cell>
          <cell r="G50">
            <v>7</v>
          </cell>
          <cell r="H50" t="str">
            <v>2012-07-31</v>
          </cell>
          <cell r="I50" t="str">
            <v>11600</v>
          </cell>
        </row>
        <row r="51">
          <cell r="A51" t="str">
            <v>480000</v>
          </cell>
          <cell r="B51" t="str">
            <v>1015</v>
          </cell>
          <cell r="C51">
            <v>-906854.7</v>
          </cell>
          <cell r="D51" t="str">
            <v>203</v>
          </cell>
          <cell r="E51" t="str">
            <v>407</v>
          </cell>
          <cell r="F51">
            <v>0</v>
          </cell>
          <cell r="G51">
            <v>7</v>
          </cell>
          <cell r="H51" t="str">
            <v>2012-07-31</v>
          </cell>
          <cell r="I51" t="str">
            <v>14900</v>
          </cell>
        </row>
        <row r="52">
          <cell r="A52" t="str">
            <v>480000</v>
          </cell>
          <cell r="B52" t="str">
            <v>1015</v>
          </cell>
          <cell r="C52">
            <v>-1478.81</v>
          </cell>
          <cell r="D52" t="str">
            <v>203</v>
          </cell>
          <cell r="E52" t="str">
            <v>407</v>
          </cell>
          <cell r="F52">
            <v>0</v>
          </cell>
          <cell r="G52">
            <v>8</v>
          </cell>
          <cell r="H52" t="str">
            <v>2012-08-31</v>
          </cell>
          <cell r="I52" t="str">
            <v>11600</v>
          </cell>
        </row>
        <row r="53">
          <cell r="A53" t="str">
            <v>480000</v>
          </cell>
          <cell r="B53" t="str">
            <v>1015</v>
          </cell>
          <cell r="C53">
            <v>-814005.68</v>
          </cell>
          <cell r="D53" t="str">
            <v>203</v>
          </cell>
          <cell r="E53" t="str">
            <v>407</v>
          </cell>
          <cell r="F53">
            <v>0</v>
          </cell>
          <cell r="G53">
            <v>8</v>
          </cell>
          <cell r="H53" t="str">
            <v>2012-08-31</v>
          </cell>
          <cell r="I53" t="str">
            <v>14900</v>
          </cell>
        </row>
        <row r="54">
          <cell r="A54" t="str">
            <v>480000</v>
          </cell>
          <cell r="B54" t="str">
            <v>1015</v>
          </cell>
          <cell r="C54">
            <v>-1396.72</v>
          </cell>
          <cell r="D54" t="str">
            <v>203</v>
          </cell>
          <cell r="E54" t="str">
            <v>407</v>
          </cell>
          <cell r="F54">
            <v>0</v>
          </cell>
          <cell r="G54">
            <v>9</v>
          </cell>
          <cell r="H54" t="str">
            <v>2012-09-30</v>
          </cell>
          <cell r="I54" t="str">
            <v>11600</v>
          </cell>
        </row>
        <row r="55">
          <cell r="A55" t="str">
            <v>480000</v>
          </cell>
          <cell r="B55" t="str">
            <v>1015</v>
          </cell>
          <cell r="C55">
            <v>-897430.11</v>
          </cell>
          <cell r="D55" t="str">
            <v>203</v>
          </cell>
          <cell r="E55" t="str">
            <v>407</v>
          </cell>
          <cell r="F55">
            <v>0</v>
          </cell>
          <cell r="G55">
            <v>9</v>
          </cell>
          <cell r="H55" t="str">
            <v>2012-09-30</v>
          </cell>
          <cell r="I55" t="str">
            <v>14900</v>
          </cell>
        </row>
        <row r="56">
          <cell r="A56" t="str">
            <v>480000</v>
          </cell>
          <cell r="B56" t="str">
            <v>1015</v>
          </cell>
          <cell r="C56">
            <v>-2640.58</v>
          </cell>
          <cell r="D56" t="str">
            <v>203</v>
          </cell>
          <cell r="E56" t="str">
            <v>407</v>
          </cell>
          <cell r="F56">
            <v>0</v>
          </cell>
          <cell r="G56">
            <v>10</v>
          </cell>
          <cell r="H56" t="str">
            <v>2012-10-31</v>
          </cell>
          <cell r="I56" t="str">
            <v>11600</v>
          </cell>
        </row>
        <row r="57">
          <cell r="A57" t="str">
            <v>480000</v>
          </cell>
          <cell r="B57" t="str">
            <v>1015</v>
          </cell>
          <cell r="C57">
            <v>-1040615.99</v>
          </cell>
          <cell r="D57" t="str">
            <v>203</v>
          </cell>
          <cell r="E57" t="str">
            <v>407</v>
          </cell>
          <cell r="F57">
            <v>0</v>
          </cell>
          <cell r="G57">
            <v>10</v>
          </cell>
          <cell r="H57" t="str">
            <v>2012-10-31</v>
          </cell>
          <cell r="I57" t="str">
            <v>14900</v>
          </cell>
        </row>
        <row r="58">
          <cell r="A58" t="str">
            <v>480000</v>
          </cell>
          <cell r="B58" t="str">
            <v>1015</v>
          </cell>
          <cell r="C58">
            <v>-10572.36</v>
          </cell>
          <cell r="D58" t="str">
            <v>203</v>
          </cell>
          <cell r="E58" t="str">
            <v>407</v>
          </cell>
          <cell r="F58">
            <v>0</v>
          </cell>
          <cell r="G58">
            <v>11</v>
          </cell>
          <cell r="H58" t="str">
            <v>2012-11-30</v>
          </cell>
          <cell r="I58" t="str">
            <v>11600</v>
          </cell>
        </row>
        <row r="59">
          <cell r="A59" t="str">
            <v>480000</v>
          </cell>
          <cell r="B59" t="str">
            <v>1015</v>
          </cell>
          <cell r="C59">
            <v>-4128894.1</v>
          </cell>
          <cell r="D59" t="str">
            <v>203</v>
          </cell>
          <cell r="E59" t="str">
            <v>407</v>
          </cell>
          <cell r="F59">
            <v>0</v>
          </cell>
          <cell r="G59">
            <v>11</v>
          </cell>
          <cell r="H59" t="str">
            <v>2012-11-30</v>
          </cell>
          <cell r="I59" t="str">
            <v>14900</v>
          </cell>
        </row>
        <row r="60">
          <cell r="A60" t="str">
            <v>480000</v>
          </cell>
          <cell r="B60" t="str">
            <v>1015</v>
          </cell>
          <cell r="C60">
            <v>-18141.349999999999</v>
          </cell>
          <cell r="D60" t="str">
            <v>203</v>
          </cell>
          <cell r="E60" t="str">
            <v>407</v>
          </cell>
          <cell r="F60">
            <v>0</v>
          </cell>
          <cell r="G60">
            <v>12</v>
          </cell>
          <cell r="H60" t="str">
            <v>2012-12-31</v>
          </cell>
          <cell r="I60" t="str">
            <v>11600</v>
          </cell>
        </row>
        <row r="61">
          <cell r="A61" t="str">
            <v>480000</v>
          </cell>
          <cell r="B61" t="str">
            <v>1015</v>
          </cell>
          <cell r="C61">
            <v>-8921173.6799999997</v>
          </cell>
          <cell r="D61" t="str">
            <v>203</v>
          </cell>
          <cell r="E61" t="str">
            <v>407</v>
          </cell>
          <cell r="F61">
            <v>0</v>
          </cell>
          <cell r="G61">
            <v>12</v>
          </cell>
          <cell r="H61" t="str">
            <v>2012-12-31</v>
          </cell>
          <cell r="I61" t="str">
            <v>14900</v>
          </cell>
        </row>
        <row r="62">
          <cell r="A62" t="str">
            <v>480000</v>
          </cell>
          <cell r="B62" t="str">
            <v>1015</v>
          </cell>
          <cell r="C62">
            <v>-93370.69</v>
          </cell>
          <cell r="D62" t="str">
            <v>204</v>
          </cell>
          <cell r="E62" t="str">
            <v>407</v>
          </cell>
          <cell r="F62">
            <v>0</v>
          </cell>
          <cell r="G62">
            <v>1</v>
          </cell>
          <cell r="H62" t="str">
            <v>2012-01-31</v>
          </cell>
          <cell r="I62" t="str">
            <v>11600</v>
          </cell>
        </row>
        <row r="63">
          <cell r="A63" t="str">
            <v>480000</v>
          </cell>
          <cell r="B63" t="str">
            <v>1015</v>
          </cell>
          <cell r="C63">
            <v>-52862882.590000004</v>
          </cell>
          <cell r="D63" t="str">
            <v>204</v>
          </cell>
          <cell r="E63" t="str">
            <v>407</v>
          </cell>
          <cell r="F63">
            <v>0</v>
          </cell>
          <cell r="G63">
            <v>1</v>
          </cell>
          <cell r="H63" t="str">
            <v>2012-01-31</v>
          </cell>
          <cell r="I63" t="str">
            <v>14900</v>
          </cell>
        </row>
        <row r="64">
          <cell r="A64" t="str">
            <v>480000</v>
          </cell>
          <cell r="B64" t="str">
            <v>1015</v>
          </cell>
          <cell r="C64">
            <v>-73432.14</v>
          </cell>
          <cell r="D64" t="str">
            <v>204</v>
          </cell>
          <cell r="E64" t="str">
            <v>407</v>
          </cell>
          <cell r="F64">
            <v>0</v>
          </cell>
          <cell r="G64">
            <v>2</v>
          </cell>
          <cell r="H64" t="str">
            <v>2012-02-29</v>
          </cell>
          <cell r="I64" t="str">
            <v>11600</v>
          </cell>
        </row>
        <row r="65">
          <cell r="A65" t="str">
            <v>480000</v>
          </cell>
          <cell r="B65" t="str">
            <v>1015</v>
          </cell>
          <cell r="C65">
            <v>-42835688.909999996</v>
          </cell>
          <cell r="D65" t="str">
            <v>204</v>
          </cell>
          <cell r="E65" t="str">
            <v>407</v>
          </cell>
          <cell r="F65">
            <v>0</v>
          </cell>
          <cell r="G65">
            <v>2</v>
          </cell>
          <cell r="H65" t="str">
            <v>2012-02-29</v>
          </cell>
          <cell r="I65" t="str">
            <v>14900</v>
          </cell>
        </row>
        <row r="66">
          <cell r="A66" t="str">
            <v>480000</v>
          </cell>
          <cell r="B66" t="str">
            <v>1015</v>
          </cell>
          <cell r="C66">
            <v>-73283.91</v>
          </cell>
          <cell r="D66" t="str">
            <v>204</v>
          </cell>
          <cell r="E66" t="str">
            <v>407</v>
          </cell>
          <cell r="F66">
            <v>0</v>
          </cell>
          <cell r="G66">
            <v>3</v>
          </cell>
          <cell r="H66" t="str">
            <v>2012-03-31</v>
          </cell>
          <cell r="I66" t="str">
            <v>11600</v>
          </cell>
        </row>
        <row r="67">
          <cell r="A67" t="str">
            <v>480000</v>
          </cell>
          <cell r="B67" t="str">
            <v>1015</v>
          </cell>
          <cell r="C67">
            <v>-37256032.450000003</v>
          </cell>
          <cell r="D67" t="str">
            <v>204</v>
          </cell>
          <cell r="E67" t="str">
            <v>407</v>
          </cell>
          <cell r="F67">
            <v>0</v>
          </cell>
          <cell r="G67">
            <v>3</v>
          </cell>
          <cell r="H67" t="str">
            <v>2012-03-31</v>
          </cell>
          <cell r="I67" t="str">
            <v>14900</v>
          </cell>
        </row>
        <row r="68">
          <cell r="A68" t="str">
            <v>480000</v>
          </cell>
          <cell r="B68" t="str">
            <v>1015</v>
          </cell>
          <cell r="C68">
            <v>-41997.71</v>
          </cell>
          <cell r="D68" t="str">
            <v>204</v>
          </cell>
          <cell r="E68" t="str">
            <v>407</v>
          </cell>
          <cell r="F68">
            <v>0</v>
          </cell>
          <cell r="G68">
            <v>4</v>
          </cell>
          <cell r="H68" t="str">
            <v>2012-04-30</v>
          </cell>
          <cell r="I68" t="str">
            <v>11600</v>
          </cell>
        </row>
        <row r="69">
          <cell r="A69" t="str">
            <v>480000</v>
          </cell>
          <cell r="B69" t="str">
            <v>1015</v>
          </cell>
          <cell r="C69">
            <v>-21549642.710000001</v>
          </cell>
          <cell r="D69" t="str">
            <v>204</v>
          </cell>
          <cell r="E69" t="str">
            <v>407</v>
          </cell>
          <cell r="F69">
            <v>0</v>
          </cell>
          <cell r="G69">
            <v>4</v>
          </cell>
          <cell r="H69" t="str">
            <v>2012-04-30</v>
          </cell>
          <cell r="I69" t="str">
            <v>14900</v>
          </cell>
        </row>
        <row r="70">
          <cell r="A70" t="str">
            <v>480000</v>
          </cell>
          <cell r="B70" t="str">
            <v>1015</v>
          </cell>
          <cell r="C70">
            <v>-22693.8</v>
          </cell>
          <cell r="D70" t="str">
            <v>204</v>
          </cell>
          <cell r="E70" t="str">
            <v>407</v>
          </cell>
          <cell r="F70">
            <v>0</v>
          </cell>
          <cell r="G70">
            <v>5</v>
          </cell>
          <cell r="H70" t="str">
            <v>2012-05-31</v>
          </cell>
          <cell r="I70" t="str">
            <v>11600</v>
          </cell>
        </row>
        <row r="71">
          <cell r="A71" t="str">
            <v>480000</v>
          </cell>
          <cell r="B71" t="str">
            <v>1015</v>
          </cell>
          <cell r="C71">
            <v>-12858219.34</v>
          </cell>
          <cell r="D71" t="str">
            <v>204</v>
          </cell>
          <cell r="E71" t="str">
            <v>407</v>
          </cell>
          <cell r="F71">
            <v>0</v>
          </cell>
          <cell r="G71">
            <v>5</v>
          </cell>
          <cell r="H71" t="str">
            <v>2012-05-31</v>
          </cell>
          <cell r="I71" t="str">
            <v>14900</v>
          </cell>
        </row>
        <row r="72">
          <cell r="A72" t="str">
            <v>480000</v>
          </cell>
          <cell r="B72" t="str">
            <v>1015</v>
          </cell>
          <cell r="C72">
            <v>-18925.599999999999</v>
          </cell>
          <cell r="D72" t="str">
            <v>204</v>
          </cell>
          <cell r="E72" t="str">
            <v>407</v>
          </cell>
          <cell r="F72">
            <v>0</v>
          </cell>
          <cell r="G72">
            <v>6</v>
          </cell>
          <cell r="H72" t="str">
            <v>2012-06-30</v>
          </cell>
          <cell r="I72" t="str">
            <v>11600</v>
          </cell>
        </row>
        <row r="73">
          <cell r="A73" t="str">
            <v>480000</v>
          </cell>
          <cell r="B73" t="str">
            <v>1015</v>
          </cell>
          <cell r="C73">
            <v>-9705044.7100000009</v>
          </cell>
          <cell r="D73" t="str">
            <v>204</v>
          </cell>
          <cell r="E73" t="str">
            <v>407</v>
          </cell>
          <cell r="F73">
            <v>0</v>
          </cell>
          <cell r="G73">
            <v>6</v>
          </cell>
          <cell r="H73" t="str">
            <v>2012-06-30</v>
          </cell>
          <cell r="I73" t="str">
            <v>14900</v>
          </cell>
        </row>
        <row r="74">
          <cell r="A74" t="str">
            <v>480000</v>
          </cell>
          <cell r="B74" t="str">
            <v>1015</v>
          </cell>
          <cell r="C74">
            <v>-10493.87</v>
          </cell>
          <cell r="D74" t="str">
            <v>204</v>
          </cell>
          <cell r="E74" t="str">
            <v>407</v>
          </cell>
          <cell r="F74">
            <v>0</v>
          </cell>
          <cell r="G74">
            <v>7</v>
          </cell>
          <cell r="H74" t="str">
            <v>2012-07-31</v>
          </cell>
          <cell r="I74" t="str">
            <v>11600</v>
          </cell>
        </row>
        <row r="75">
          <cell r="A75" t="str">
            <v>480000</v>
          </cell>
          <cell r="B75" t="str">
            <v>1015</v>
          </cell>
          <cell r="C75">
            <v>-6869523.6699999999</v>
          </cell>
          <cell r="D75" t="str">
            <v>204</v>
          </cell>
          <cell r="E75" t="str">
            <v>407</v>
          </cell>
          <cell r="F75">
            <v>0</v>
          </cell>
          <cell r="G75">
            <v>7</v>
          </cell>
          <cell r="H75" t="str">
            <v>2012-07-31</v>
          </cell>
          <cell r="I75" t="str">
            <v>14900</v>
          </cell>
        </row>
        <row r="76">
          <cell r="A76" t="str">
            <v>480000</v>
          </cell>
          <cell r="B76" t="str">
            <v>1015</v>
          </cell>
          <cell r="C76">
            <v>-11206.53</v>
          </cell>
          <cell r="D76" t="str">
            <v>204</v>
          </cell>
          <cell r="E76" t="str">
            <v>407</v>
          </cell>
          <cell r="F76">
            <v>0</v>
          </cell>
          <cell r="G76">
            <v>8</v>
          </cell>
          <cell r="H76" t="str">
            <v>2012-08-31</v>
          </cell>
          <cell r="I76" t="str">
            <v>11600</v>
          </cell>
        </row>
        <row r="77">
          <cell r="A77" t="str">
            <v>480000</v>
          </cell>
          <cell r="B77" t="str">
            <v>1015</v>
          </cell>
          <cell r="C77">
            <v>-6157820.5</v>
          </cell>
          <cell r="D77" t="str">
            <v>204</v>
          </cell>
          <cell r="E77" t="str">
            <v>407</v>
          </cell>
          <cell r="F77">
            <v>0</v>
          </cell>
          <cell r="G77">
            <v>8</v>
          </cell>
          <cell r="H77" t="str">
            <v>2012-08-31</v>
          </cell>
          <cell r="I77" t="str">
            <v>14900</v>
          </cell>
        </row>
        <row r="78">
          <cell r="A78" t="str">
            <v>480000</v>
          </cell>
          <cell r="B78" t="str">
            <v>1015</v>
          </cell>
          <cell r="C78">
            <v>-10934.42</v>
          </cell>
          <cell r="D78" t="str">
            <v>204</v>
          </cell>
          <cell r="E78" t="str">
            <v>407</v>
          </cell>
          <cell r="F78">
            <v>0</v>
          </cell>
          <cell r="G78">
            <v>9</v>
          </cell>
          <cell r="H78" t="str">
            <v>2012-09-30</v>
          </cell>
          <cell r="I78" t="str">
            <v>11600</v>
          </cell>
        </row>
        <row r="79">
          <cell r="A79" t="str">
            <v>480000</v>
          </cell>
          <cell r="B79" t="str">
            <v>1015</v>
          </cell>
          <cell r="C79">
            <v>-6957717.3200000003</v>
          </cell>
          <cell r="D79" t="str">
            <v>204</v>
          </cell>
          <cell r="E79" t="str">
            <v>407</v>
          </cell>
          <cell r="F79">
            <v>0</v>
          </cell>
          <cell r="G79">
            <v>9</v>
          </cell>
          <cell r="H79" t="str">
            <v>2012-09-30</v>
          </cell>
          <cell r="I79" t="str">
            <v>14900</v>
          </cell>
        </row>
        <row r="80">
          <cell r="A80" t="str">
            <v>480000</v>
          </cell>
          <cell r="B80" t="str">
            <v>1015</v>
          </cell>
          <cell r="C80">
            <v>-21072.71</v>
          </cell>
          <cell r="D80" t="str">
            <v>204</v>
          </cell>
          <cell r="E80" t="str">
            <v>407</v>
          </cell>
          <cell r="F80">
            <v>0</v>
          </cell>
          <cell r="G80">
            <v>10</v>
          </cell>
          <cell r="H80" t="str">
            <v>2012-10-31</v>
          </cell>
          <cell r="I80" t="str">
            <v>11600</v>
          </cell>
        </row>
        <row r="81">
          <cell r="A81" t="str">
            <v>480000</v>
          </cell>
          <cell r="B81" t="str">
            <v>1015</v>
          </cell>
          <cell r="C81">
            <v>-8301876.04</v>
          </cell>
          <cell r="D81" t="str">
            <v>204</v>
          </cell>
          <cell r="E81" t="str">
            <v>407</v>
          </cell>
          <cell r="F81">
            <v>0</v>
          </cell>
          <cell r="G81">
            <v>10</v>
          </cell>
          <cell r="H81" t="str">
            <v>2012-10-31</v>
          </cell>
          <cell r="I81" t="str">
            <v>14900</v>
          </cell>
        </row>
        <row r="82">
          <cell r="A82" t="str">
            <v>480000</v>
          </cell>
          <cell r="B82" t="str">
            <v>1015</v>
          </cell>
          <cell r="C82">
            <v>-50523.65</v>
          </cell>
          <cell r="D82" t="str">
            <v>204</v>
          </cell>
          <cell r="E82" t="str">
            <v>407</v>
          </cell>
          <cell r="F82">
            <v>0</v>
          </cell>
          <cell r="G82">
            <v>11</v>
          </cell>
          <cell r="H82" t="str">
            <v>2012-11-30</v>
          </cell>
          <cell r="I82" t="str">
            <v>11600</v>
          </cell>
        </row>
        <row r="83">
          <cell r="A83" t="str">
            <v>480000</v>
          </cell>
          <cell r="B83" t="str">
            <v>1015</v>
          </cell>
          <cell r="C83">
            <v>-21725276.890000001</v>
          </cell>
          <cell r="D83" t="str">
            <v>204</v>
          </cell>
          <cell r="E83" t="str">
            <v>407</v>
          </cell>
          <cell r="F83">
            <v>0</v>
          </cell>
          <cell r="G83">
            <v>11</v>
          </cell>
          <cell r="H83" t="str">
            <v>2012-11-30</v>
          </cell>
          <cell r="I83" t="str">
            <v>14900</v>
          </cell>
        </row>
        <row r="84">
          <cell r="A84" t="str">
            <v>480000</v>
          </cell>
          <cell r="B84" t="str">
            <v>1015</v>
          </cell>
          <cell r="C84">
            <v>-67957.63</v>
          </cell>
          <cell r="D84" t="str">
            <v>204</v>
          </cell>
          <cell r="E84" t="str">
            <v>407</v>
          </cell>
          <cell r="F84">
            <v>0</v>
          </cell>
          <cell r="G84">
            <v>12</v>
          </cell>
          <cell r="H84" t="str">
            <v>2012-12-31</v>
          </cell>
          <cell r="I84" t="str">
            <v>11600</v>
          </cell>
        </row>
        <row r="85">
          <cell r="A85" t="str">
            <v>480000</v>
          </cell>
          <cell r="B85" t="str">
            <v>1015</v>
          </cell>
          <cell r="C85">
            <v>-33459904.579999998</v>
          </cell>
          <cell r="D85" t="str">
            <v>204</v>
          </cell>
          <cell r="E85" t="str">
            <v>407</v>
          </cell>
          <cell r="F85">
            <v>0</v>
          </cell>
          <cell r="G85">
            <v>12</v>
          </cell>
          <cell r="H85" t="str">
            <v>2012-12-31</v>
          </cell>
          <cell r="I85" t="str">
            <v>14900</v>
          </cell>
        </row>
        <row r="86">
          <cell r="A86" t="str">
            <v>480000</v>
          </cell>
          <cell r="B86" t="str">
            <v>1015</v>
          </cell>
          <cell r="C86">
            <v>-1762532.36</v>
          </cell>
          <cell r="D86" t="str">
            <v>204</v>
          </cell>
          <cell r="E86" t="str">
            <v>453</v>
          </cell>
          <cell r="F86">
            <v>0</v>
          </cell>
          <cell r="G86">
            <v>1</v>
          </cell>
          <cell r="H86" t="str">
            <v>2012-01-31</v>
          </cell>
          <cell r="I86" t="str">
            <v>15600</v>
          </cell>
        </row>
        <row r="87">
          <cell r="A87" t="str">
            <v>480000</v>
          </cell>
          <cell r="B87" t="str">
            <v>1015</v>
          </cell>
          <cell r="C87">
            <v>-1529856.7</v>
          </cell>
          <cell r="D87" t="str">
            <v>204</v>
          </cell>
          <cell r="E87" t="str">
            <v>453</v>
          </cell>
          <cell r="F87">
            <v>0</v>
          </cell>
          <cell r="G87">
            <v>2</v>
          </cell>
          <cell r="H87" t="str">
            <v>2012-02-29</v>
          </cell>
          <cell r="I87" t="str">
            <v>15600</v>
          </cell>
        </row>
        <row r="88">
          <cell r="A88" t="str">
            <v>480000</v>
          </cell>
          <cell r="B88" t="str">
            <v>1015</v>
          </cell>
          <cell r="C88">
            <v>-1538965.67</v>
          </cell>
          <cell r="D88" t="str">
            <v>204</v>
          </cell>
          <cell r="E88" t="str">
            <v>453</v>
          </cell>
          <cell r="F88">
            <v>0</v>
          </cell>
          <cell r="G88">
            <v>3</v>
          </cell>
          <cell r="H88" t="str">
            <v>2012-03-31</v>
          </cell>
          <cell r="I88" t="str">
            <v>15600</v>
          </cell>
        </row>
        <row r="89">
          <cell r="A89" t="str">
            <v>480000</v>
          </cell>
          <cell r="B89" t="str">
            <v>1015</v>
          </cell>
          <cell r="C89">
            <v>-939923.41</v>
          </cell>
          <cell r="D89" t="str">
            <v>204</v>
          </cell>
          <cell r="E89" t="str">
            <v>453</v>
          </cell>
          <cell r="F89">
            <v>0</v>
          </cell>
          <cell r="G89">
            <v>4</v>
          </cell>
          <cell r="H89" t="str">
            <v>2012-04-30</v>
          </cell>
          <cell r="I89" t="str">
            <v>15600</v>
          </cell>
        </row>
        <row r="90">
          <cell r="A90" t="str">
            <v>480000</v>
          </cell>
          <cell r="B90" t="str">
            <v>1015</v>
          </cell>
          <cell r="C90">
            <v>-615003.80000000005</v>
          </cell>
          <cell r="D90" t="str">
            <v>204</v>
          </cell>
          <cell r="E90" t="str">
            <v>453</v>
          </cell>
          <cell r="F90">
            <v>0</v>
          </cell>
          <cell r="G90">
            <v>5</v>
          </cell>
          <cell r="H90" t="str">
            <v>2012-05-31</v>
          </cell>
          <cell r="I90" t="str">
            <v>15600</v>
          </cell>
        </row>
        <row r="91">
          <cell r="A91" t="str">
            <v>480000</v>
          </cell>
          <cell r="B91" t="str">
            <v>1015</v>
          </cell>
          <cell r="C91">
            <v>-408553.66</v>
          </cell>
          <cell r="D91" t="str">
            <v>204</v>
          </cell>
          <cell r="E91" t="str">
            <v>453</v>
          </cell>
          <cell r="F91">
            <v>0</v>
          </cell>
          <cell r="G91">
            <v>6</v>
          </cell>
          <cell r="H91" t="str">
            <v>2012-06-30</v>
          </cell>
          <cell r="I91" t="str">
            <v>15600</v>
          </cell>
        </row>
        <row r="92">
          <cell r="A92" t="str">
            <v>480000</v>
          </cell>
          <cell r="B92" t="str">
            <v>1015</v>
          </cell>
          <cell r="C92">
            <v>-229242.38</v>
          </cell>
          <cell r="D92" t="str">
            <v>204</v>
          </cell>
          <cell r="E92" t="str">
            <v>453</v>
          </cell>
          <cell r="F92">
            <v>0</v>
          </cell>
          <cell r="G92">
            <v>7</v>
          </cell>
          <cell r="H92" t="str">
            <v>2012-07-31</v>
          </cell>
          <cell r="I92" t="str">
            <v>15600</v>
          </cell>
        </row>
        <row r="93">
          <cell r="A93" t="str">
            <v>480000</v>
          </cell>
          <cell r="B93" t="str">
            <v>1015</v>
          </cell>
          <cell r="C93">
            <v>-186260.64</v>
          </cell>
          <cell r="D93" t="str">
            <v>204</v>
          </cell>
          <cell r="E93" t="str">
            <v>453</v>
          </cell>
          <cell r="F93">
            <v>0</v>
          </cell>
          <cell r="G93">
            <v>8</v>
          </cell>
          <cell r="H93" t="str">
            <v>2012-08-31</v>
          </cell>
          <cell r="I93" t="str">
            <v>15600</v>
          </cell>
        </row>
        <row r="94">
          <cell r="A94" t="str">
            <v>480000</v>
          </cell>
          <cell r="B94" t="str">
            <v>1015</v>
          </cell>
          <cell r="C94">
            <v>-207718.54</v>
          </cell>
          <cell r="D94" t="str">
            <v>204</v>
          </cell>
          <cell r="E94" t="str">
            <v>453</v>
          </cell>
          <cell r="F94">
            <v>0</v>
          </cell>
          <cell r="G94">
            <v>9</v>
          </cell>
          <cell r="H94" t="str">
            <v>2012-09-30</v>
          </cell>
          <cell r="I94" t="str">
            <v>15600</v>
          </cell>
        </row>
        <row r="95">
          <cell r="A95" t="str">
            <v>480000</v>
          </cell>
          <cell r="B95" t="str">
            <v>1015</v>
          </cell>
          <cell r="C95">
            <v>-309723.74</v>
          </cell>
          <cell r="D95" t="str">
            <v>204</v>
          </cell>
          <cell r="E95" t="str">
            <v>453</v>
          </cell>
          <cell r="F95">
            <v>0</v>
          </cell>
          <cell r="G95">
            <v>10</v>
          </cell>
          <cell r="H95" t="str">
            <v>2012-10-31</v>
          </cell>
          <cell r="I95" t="str">
            <v>15600</v>
          </cell>
        </row>
        <row r="96">
          <cell r="A96" t="str">
            <v>480000</v>
          </cell>
          <cell r="B96" t="str">
            <v>1015</v>
          </cell>
          <cell r="C96">
            <v>-818324.25</v>
          </cell>
          <cell r="D96" t="str">
            <v>204</v>
          </cell>
          <cell r="E96" t="str">
            <v>453</v>
          </cell>
          <cell r="F96">
            <v>0</v>
          </cell>
          <cell r="G96">
            <v>11</v>
          </cell>
          <cell r="H96" t="str">
            <v>2012-11-30</v>
          </cell>
          <cell r="I96" t="str">
            <v>15600</v>
          </cell>
        </row>
        <row r="97">
          <cell r="A97" t="str">
            <v>480000</v>
          </cell>
          <cell r="B97" t="str">
            <v>1015</v>
          </cell>
          <cell r="C97">
            <v>-1177322.1200000001</v>
          </cell>
          <cell r="D97" t="str">
            <v>204</v>
          </cell>
          <cell r="E97" t="str">
            <v>453</v>
          </cell>
          <cell r="F97">
            <v>0</v>
          </cell>
          <cell r="G97">
            <v>12</v>
          </cell>
          <cell r="H97" t="str">
            <v>2012-12-31</v>
          </cell>
          <cell r="I97" t="str">
            <v>15600</v>
          </cell>
        </row>
        <row r="98">
          <cell r="A98" t="str">
            <v>480000</v>
          </cell>
          <cell r="B98" t="str">
            <v>1015</v>
          </cell>
          <cell r="C98">
            <v>-2685.5</v>
          </cell>
          <cell r="D98" t="str">
            <v>205</v>
          </cell>
          <cell r="E98" t="str">
            <v>407</v>
          </cell>
          <cell r="F98">
            <v>0</v>
          </cell>
          <cell r="G98">
            <v>1</v>
          </cell>
          <cell r="H98" t="str">
            <v>2012-01-31</v>
          </cell>
          <cell r="I98" t="str">
            <v>11600</v>
          </cell>
        </row>
        <row r="99">
          <cell r="A99" t="str">
            <v>480000</v>
          </cell>
          <cell r="B99" t="str">
            <v>1015</v>
          </cell>
          <cell r="C99">
            <v>-919766.1</v>
          </cell>
          <cell r="D99" t="str">
            <v>205</v>
          </cell>
          <cell r="E99" t="str">
            <v>407</v>
          </cell>
          <cell r="F99">
            <v>0</v>
          </cell>
          <cell r="G99">
            <v>1</v>
          </cell>
          <cell r="H99" t="str">
            <v>2012-01-31</v>
          </cell>
          <cell r="I99" t="str">
            <v>14900</v>
          </cell>
        </row>
        <row r="100">
          <cell r="A100" t="str">
            <v>480000</v>
          </cell>
          <cell r="B100" t="str">
            <v>1015</v>
          </cell>
          <cell r="C100">
            <v>-7569.65</v>
          </cell>
          <cell r="D100" t="str">
            <v>205</v>
          </cell>
          <cell r="E100" t="str">
            <v>407</v>
          </cell>
          <cell r="F100">
            <v>0</v>
          </cell>
          <cell r="G100">
            <v>2</v>
          </cell>
          <cell r="H100" t="str">
            <v>2012-02-29</v>
          </cell>
          <cell r="I100" t="str">
            <v>11600</v>
          </cell>
        </row>
        <row r="101">
          <cell r="A101" t="str">
            <v>480000</v>
          </cell>
          <cell r="B101" t="str">
            <v>1015</v>
          </cell>
          <cell r="C101">
            <v>-2546160.7200000002</v>
          </cell>
          <cell r="D101" t="str">
            <v>205</v>
          </cell>
          <cell r="E101" t="str">
            <v>407</v>
          </cell>
          <cell r="F101">
            <v>0</v>
          </cell>
          <cell r="G101">
            <v>2</v>
          </cell>
          <cell r="H101" t="str">
            <v>2012-02-29</v>
          </cell>
          <cell r="I101" t="str">
            <v>14900</v>
          </cell>
        </row>
        <row r="102">
          <cell r="A102" t="str">
            <v>480000</v>
          </cell>
          <cell r="B102" t="str">
            <v>1015</v>
          </cell>
          <cell r="C102">
            <v>-1418.95</v>
          </cell>
          <cell r="D102" t="str">
            <v>205</v>
          </cell>
          <cell r="E102" t="str">
            <v>407</v>
          </cell>
          <cell r="F102">
            <v>0</v>
          </cell>
          <cell r="G102">
            <v>3</v>
          </cell>
          <cell r="H102" t="str">
            <v>2012-03-31</v>
          </cell>
          <cell r="I102" t="str">
            <v>11600</v>
          </cell>
        </row>
        <row r="103">
          <cell r="A103" t="str">
            <v>480000</v>
          </cell>
          <cell r="B103" t="str">
            <v>1015</v>
          </cell>
          <cell r="C103">
            <v>-464167.67999999999</v>
          </cell>
          <cell r="D103" t="str">
            <v>205</v>
          </cell>
          <cell r="E103" t="str">
            <v>407</v>
          </cell>
          <cell r="F103">
            <v>0</v>
          </cell>
          <cell r="G103">
            <v>3</v>
          </cell>
          <cell r="H103" t="str">
            <v>2012-03-31</v>
          </cell>
          <cell r="I103" t="str">
            <v>14900</v>
          </cell>
        </row>
        <row r="104">
          <cell r="A104" t="str">
            <v>480000</v>
          </cell>
          <cell r="B104" t="str">
            <v>1015</v>
          </cell>
          <cell r="C104">
            <v>-1683.91</v>
          </cell>
          <cell r="D104" t="str">
            <v>205</v>
          </cell>
          <cell r="E104" t="str">
            <v>407</v>
          </cell>
          <cell r="F104">
            <v>0</v>
          </cell>
          <cell r="G104">
            <v>4</v>
          </cell>
          <cell r="H104" t="str">
            <v>2012-04-30</v>
          </cell>
          <cell r="I104" t="str">
            <v>11600</v>
          </cell>
        </row>
        <row r="105">
          <cell r="A105" t="str">
            <v>480000</v>
          </cell>
          <cell r="B105" t="str">
            <v>1015</v>
          </cell>
          <cell r="C105">
            <v>-2482018.8199999998</v>
          </cell>
          <cell r="D105" t="str">
            <v>205</v>
          </cell>
          <cell r="E105" t="str">
            <v>407</v>
          </cell>
          <cell r="F105">
            <v>0</v>
          </cell>
          <cell r="G105">
            <v>4</v>
          </cell>
          <cell r="H105" t="str">
            <v>2012-04-30</v>
          </cell>
          <cell r="I105" t="str">
            <v>14900</v>
          </cell>
        </row>
        <row r="106">
          <cell r="A106" t="str">
            <v>480000</v>
          </cell>
          <cell r="B106" t="str">
            <v>1015</v>
          </cell>
          <cell r="C106">
            <v>-1165.57</v>
          </cell>
          <cell r="D106" t="str">
            <v>205</v>
          </cell>
          <cell r="E106" t="str">
            <v>407</v>
          </cell>
          <cell r="F106">
            <v>0</v>
          </cell>
          <cell r="G106">
            <v>5</v>
          </cell>
          <cell r="H106" t="str">
            <v>2012-05-31</v>
          </cell>
          <cell r="I106" t="str">
            <v>11600</v>
          </cell>
        </row>
        <row r="107">
          <cell r="A107" t="str">
            <v>480000</v>
          </cell>
          <cell r="B107" t="str">
            <v>1015</v>
          </cell>
          <cell r="C107">
            <v>-955162.94</v>
          </cell>
          <cell r="D107" t="str">
            <v>205</v>
          </cell>
          <cell r="E107" t="str">
            <v>407</v>
          </cell>
          <cell r="F107">
            <v>0</v>
          </cell>
          <cell r="G107">
            <v>5</v>
          </cell>
          <cell r="H107" t="str">
            <v>2012-05-31</v>
          </cell>
          <cell r="I107" t="str">
            <v>14900</v>
          </cell>
        </row>
        <row r="108">
          <cell r="A108" t="str">
            <v>480000</v>
          </cell>
          <cell r="B108" t="str">
            <v>1015</v>
          </cell>
          <cell r="C108">
            <v>827.19</v>
          </cell>
          <cell r="D108" t="str">
            <v>205</v>
          </cell>
          <cell r="E108" t="str">
            <v>407</v>
          </cell>
          <cell r="F108">
            <v>0</v>
          </cell>
          <cell r="G108">
            <v>6</v>
          </cell>
          <cell r="H108" t="str">
            <v>2012-06-30</v>
          </cell>
          <cell r="I108" t="str">
            <v>11600</v>
          </cell>
        </row>
        <row r="109">
          <cell r="A109" t="str">
            <v>480000</v>
          </cell>
          <cell r="B109" t="str">
            <v>1015</v>
          </cell>
          <cell r="C109">
            <v>-210248.93</v>
          </cell>
          <cell r="D109" t="str">
            <v>205</v>
          </cell>
          <cell r="E109" t="str">
            <v>407</v>
          </cell>
          <cell r="F109">
            <v>0</v>
          </cell>
          <cell r="G109">
            <v>6</v>
          </cell>
          <cell r="H109" t="str">
            <v>2012-06-30</v>
          </cell>
          <cell r="I109" t="str">
            <v>14900</v>
          </cell>
        </row>
        <row r="110">
          <cell r="A110" t="str">
            <v>480000</v>
          </cell>
          <cell r="B110" t="str">
            <v>1015</v>
          </cell>
          <cell r="C110">
            <v>-487.98</v>
          </cell>
          <cell r="D110" t="str">
            <v>205</v>
          </cell>
          <cell r="E110" t="str">
            <v>407</v>
          </cell>
          <cell r="F110">
            <v>0</v>
          </cell>
          <cell r="G110">
            <v>7</v>
          </cell>
          <cell r="H110" t="str">
            <v>2012-07-31</v>
          </cell>
          <cell r="I110" t="str">
            <v>11600</v>
          </cell>
        </row>
        <row r="111">
          <cell r="A111" t="str">
            <v>480000</v>
          </cell>
          <cell r="B111" t="str">
            <v>1015</v>
          </cell>
          <cell r="C111">
            <v>-136602.53</v>
          </cell>
          <cell r="D111" t="str">
            <v>205</v>
          </cell>
          <cell r="E111" t="str">
            <v>407</v>
          </cell>
          <cell r="F111">
            <v>0</v>
          </cell>
          <cell r="G111">
            <v>7</v>
          </cell>
          <cell r="H111" t="str">
            <v>2012-07-31</v>
          </cell>
          <cell r="I111" t="str">
            <v>14900</v>
          </cell>
        </row>
        <row r="112">
          <cell r="A112" t="str">
            <v>480000</v>
          </cell>
          <cell r="B112" t="str">
            <v>1015</v>
          </cell>
          <cell r="C112">
            <v>-86.34</v>
          </cell>
          <cell r="D112" t="str">
            <v>205</v>
          </cell>
          <cell r="E112" t="str">
            <v>407</v>
          </cell>
          <cell r="F112">
            <v>0</v>
          </cell>
          <cell r="G112">
            <v>8</v>
          </cell>
          <cell r="H112" t="str">
            <v>2012-08-31</v>
          </cell>
          <cell r="I112" t="str">
            <v>11600</v>
          </cell>
        </row>
        <row r="113">
          <cell r="A113" t="str">
            <v>480000</v>
          </cell>
          <cell r="B113" t="str">
            <v>1015</v>
          </cell>
          <cell r="C113">
            <v>-25015.25</v>
          </cell>
          <cell r="D113" t="str">
            <v>205</v>
          </cell>
          <cell r="E113" t="str">
            <v>407</v>
          </cell>
          <cell r="F113">
            <v>0</v>
          </cell>
          <cell r="G113">
            <v>8</v>
          </cell>
          <cell r="H113" t="str">
            <v>2012-08-31</v>
          </cell>
          <cell r="I113" t="str">
            <v>14900</v>
          </cell>
        </row>
        <row r="114">
          <cell r="A114" t="str">
            <v>480000</v>
          </cell>
          <cell r="B114" t="str">
            <v>1015</v>
          </cell>
          <cell r="C114">
            <v>-184.92</v>
          </cell>
          <cell r="D114" t="str">
            <v>205</v>
          </cell>
          <cell r="E114" t="str">
            <v>407</v>
          </cell>
          <cell r="F114">
            <v>0</v>
          </cell>
          <cell r="G114">
            <v>9</v>
          </cell>
          <cell r="H114" t="str">
            <v>2012-09-30</v>
          </cell>
          <cell r="I114" t="str">
            <v>11600</v>
          </cell>
        </row>
        <row r="115">
          <cell r="A115" t="str">
            <v>480000</v>
          </cell>
          <cell r="B115" t="str">
            <v>1015</v>
          </cell>
          <cell r="C115">
            <v>-399690.43</v>
          </cell>
          <cell r="D115" t="str">
            <v>205</v>
          </cell>
          <cell r="E115" t="str">
            <v>407</v>
          </cell>
          <cell r="F115">
            <v>0</v>
          </cell>
          <cell r="G115">
            <v>9</v>
          </cell>
          <cell r="H115" t="str">
            <v>2012-09-30</v>
          </cell>
          <cell r="I115" t="str">
            <v>14900</v>
          </cell>
        </row>
        <row r="116">
          <cell r="A116" t="str">
            <v>480000</v>
          </cell>
          <cell r="B116" t="str">
            <v>1015</v>
          </cell>
          <cell r="C116">
            <v>247.1</v>
          </cell>
          <cell r="D116" t="str">
            <v>205</v>
          </cell>
          <cell r="E116" t="str">
            <v>407</v>
          </cell>
          <cell r="F116">
            <v>0</v>
          </cell>
          <cell r="G116">
            <v>10</v>
          </cell>
          <cell r="H116" t="str">
            <v>2012-10-31</v>
          </cell>
          <cell r="I116" t="str">
            <v>11600</v>
          </cell>
        </row>
        <row r="117">
          <cell r="A117" t="str">
            <v>480000</v>
          </cell>
          <cell r="B117" t="str">
            <v>1015</v>
          </cell>
          <cell r="C117">
            <v>-712520.63</v>
          </cell>
          <cell r="D117" t="str">
            <v>205</v>
          </cell>
          <cell r="E117" t="str">
            <v>407</v>
          </cell>
          <cell r="F117">
            <v>0</v>
          </cell>
          <cell r="G117">
            <v>10</v>
          </cell>
          <cell r="H117" t="str">
            <v>2012-10-31</v>
          </cell>
          <cell r="I117" t="str">
            <v>14900</v>
          </cell>
        </row>
        <row r="118">
          <cell r="A118" t="str">
            <v>480000</v>
          </cell>
          <cell r="B118" t="str">
            <v>1015</v>
          </cell>
          <cell r="C118">
            <v>-1521.94</v>
          </cell>
          <cell r="D118" t="str">
            <v>205</v>
          </cell>
          <cell r="E118" t="str">
            <v>407</v>
          </cell>
          <cell r="F118">
            <v>0</v>
          </cell>
          <cell r="G118">
            <v>11</v>
          </cell>
          <cell r="H118" t="str">
            <v>2012-11-30</v>
          </cell>
          <cell r="I118" t="str">
            <v>11600</v>
          </cell>
        </row>
        <row r="119">
          <cell r="A119" t="str">
            <v>480000</v>
          </cell>
          <cell r="B119" t="str">
            <v>1015</v>
          </cell>
          <cell r="C119">
            <v>-1365292.24</v>
          </cell>
          <cell r="D119" t="str">
            <v>205</v>
          </cell>
          <cell r="E119" t="str">
            <v>407</v>
          </cell>
          <cell r="F119">
            <v>0</v>
          </cell>
          <cell r="G119">
            <v>11</v>
          </cell>
          <cell r="H119" t="str">
            <v>2012-11-30</v>
          </cell>
          <cell r="I119" t="str">
            <v>14900</v>
          </cell>
        </row>
        <row r="120">
          <cell r="A120" t="str">
            <v>480000</v>
          </cell>
          <cell r="B120" t="str">
            <v>1015</v>
          </cell>
          <cell r="C120">
            <v>-6281.75</v>
          </cell>
          <cell r="D120" t="str">
            <v>205</v>
          </cell>
          <cell r="E120" t="str">
            <v>407</v>
          </cell>
          <cell r="F120">
            <v>0</v>
          </cell>
          <cell r="G120">
            <v>12</v>
          </cell>
          <cell r="H120" t="str">
            <v>2012-12-31</v>
          </cell>
          <cell r="I120" t="str">
            <v>11600</v>
          </cell>
        </row>
        <row r="121">
          <cell r="A121" t="str">
            <v>480000</v>
          </cell>
          <cell r="B121" t="str">
            <v>1015</v>
          </cell>
          <cell r="C121">
            <v>-3782379.01</v>
          </cell>
          <cell r="D121" t="str">
            <v>205</v>
          </cell>
          <cell r="E121" t="str">
            <v>407</v>
          </cell>
          <cell r="F121">
            <v>0</v>
          </cell>
          <cell r="G121">
            <v>12</v>
          </cell>
          <cell r="H121" t="str">
            <v>2012-12-31</v>
          </cell>
          <cell r="I121" t="str">
            <v>14900</v>
          </cell>
        </row>
        <row r="122">
          <cell r="A122" t="str">
            <v>480000</v>
          </cell>
          <cell r="B122" t="str">
            <v>1015</v>
          </cell>
          <cell r="C122">
            <v>-61587.67</v>
          </cell>
          <cell r="D122" t="str">
            <v>205</v>
          </cell>
          <cell r="E122" t="str">
            <v>453</v>
          </cell>
          <cell r="F122">
            <v>0</v>
          </cell>
          <cell r="G122">
            <v>1</v>
          </cell>
          <cell r="H122" t="str">
            <v>2012-01-31</v>
          </cell>
          <cell r="I122" t="str">
            <v>15600</v>
          </cell>
        </row>
        <row r="123">
          <cell r="A123" t="str">
            <v>480000</v>
          </cell>
          <cell r="B123" t="str">
            <v>1015</v>
          </cell>
          <cell r="C123">
            <v>-47613.919999999998</v>
          </cell>
          <cell r="D123" t="str">
            <v>205</v>
          </cell>
          <cell r="E123" t="str">
            <v>453</v>
          </cell>
          <cell r="F123">
            <v>0</v>
          </cell>
          <cell r="G123">
            <v>2</v>
          </cell>
          <cell r="H123" t="str">
            <v>2012-02-29</v>
          </cell>
          <cell r="I123" t="str">
            <v>15600</v>
          </cell>
        </row>
        <row r="124">
          <cell r="A124" t="str">
            <v>480000</v>
          </cell>
          <cell r="B124" t="str">
            <v>1015</v>
          </cell>
          <cell r="C124">
            <v>-28340.02</v>
          </cell>
          <cell r="D124" t="str">
            <v>205</v>
          </cell>
          <cell r="E124" t="str">
            <v>453</v>
          </cell>
          <cell r="F124">
            <v>0</v>
          </cell>
          <cell r="G124">
            <v>3</v>
          </cell>
          <cell r="H124" t="str">
            <v>2012-03-31</v>
          </cell>
          <cell r="I124" t="str">
            <v>15600</v>
          </cell>
        </row>
        <row r="125">
          <cell r="A125" t="str">
            <v>480000</v>
          </cell>
          <cell r="B125" t="str">
            <v>1015</v>
          </cell>
          <cell r="C125">
            <v>-60262.73</v>
          </cell>
          <cell r="D125" t="str">
            <v>205</v>
          </cell>
          <cell r="E125" t="str">
            <v>453</v>
          </cell>
          <cell r="F125">
            <v>0</v>
          </cell>
          <cell r="G125">
            <v>4</v>
          </cell>
          <cell r="H125" t="str">
            <v>2012-04-30</v>
          </cell>
          <cell r="I125" t="str">
            <v>15600</v>
          </cell>
        </row>
        <row r="126">
          <cell r="A126" t="str">
            <v>480000</v>
          </cell>
          <cell r="B126" t="str">
            <v>1015</v>
          </cell>
          <cell r="C126">
            <v>-31985.34</v>
          </cell>
          <cell r="D126" t="str">
            <v>205</v>
          </cell>
          <cell r="E126" t="str">
            <v>453</v>
          </cell>
          <cell r="F126">
            <v>0</v>
          </cell>
          <cell r="G126">
            <v>5</v>
          </cell>
          <cell r="H126" t="str">
            <v>2012-05-31</v>
          </cell>
          <cell r="I126" t="str">
            <v>15600</v>
          </cell>
        </row>
        <row r="127">
          <cell r="A127" t="str">
            <v>480000</v>
          </cell>
          <cell r="B127" t="str">
            <v>1015</v>
          </cell>
          <cell r="C127">
            <v>-1692.89</v>
          </cell>
          <cell r="D127" t="str">
            <v>205</v>
          </cell>
          <cell r="E127" t="str">
            <v>453</v>
          </cell>
          <cell r="F127">
            <v>0</v>
          </cell>
          <cell r="G127">
            <v>6</v>
          </cell>
          <cell r="H127" t="str">
            <v>2012-06-30</v>
          </cell>
          <cell r="I127" t="str">
            <v>15600</v>
          </cell>
        </row>
        <row r="128">
          <cell r="A128" t="str">
            <v>480000</v>
          </cell>
          <cell r="B128" t="str">
            <v>1015</v>
          </cell>
          <cell r="C128">
            <v>-11212.78</v>
          </cell>
          <cell r="D128" t="str">
            <v>205</v>
          </cell>
          <cell r="E128" t="str">
            <v>453</v>
          </cell>
          <cell r="F128">
            <v>0</v>
          </cell>
          <cell r="G128">
            <v>7</v>
          </cell>
          <cell r="H128" t="str">
            <v>2012-07-31</v>
          </cell>
          <cell r="I128" t="str">
            <v>15600</v>
          </cell>
        </row>
        <row r="129">
          <cell r="A129" t="str">
            <v>480000</v>
          </cell>
          <cell r="B129" t="str">
            <v>1015</v>
          </cell>
          <cell r="C129">
            <v>-602.5</v>
          </cell>
          <cell r="D129" t="str">
            <v>205</v>
          </cell>
          <cell r="E129" t="str">
            <v>453</v>
          </cell>
          <cell r="F129">
            <v>0</v>
          </cell>
          <cell r="G129">
            <v>8</v>
          </cell>
          <cell r="H129" t="str">
            <v>2012-08-31</v>
          </cell>
          <cell r="I129" t="str">
            <v>15600</v>
          </cell>
        </row>
        <row r="130">
          <cell r="A130" t="str">
            <v>480000</v>
          </cell>
          <cell r="B130" t="str">
            <v>1015</v>
          </cell>
          <cell r="C130">
            <v>-8009.85</v>
          </cell>
          <cell r="D130" t="str">
            <v>205</v>
          </cell>
          <cell r="E130" t="str">
            <v>453</v>
          </cell>
          <cell r="F130">
            <v>0</v>
          </cell>
          <cell r="G130">
            <v>9</v>
          </cell>
          <cell r="H130" t="str">
            <v>2012-09-30</v>
          </cell>
          <cell r="I130" t="str">
            <v>15600</v>
          </cell>
        </row>
        <row r="131">
          <cell r="A131" t="str">
            <v>480000</v>
          </cell>
          <cell r="B131" t="str">
            <v>1015</v>
          </cell>
          <cell r="C131">
            <v>-14953.51</v>
          </cell>
          <cell r="D131" t="str">
            <v>205</v>
          </cell>
          <cell r="E131" t="str">
            <v>453</v>
          </cell>
          <cell r="F131">
            <v>0</v>
          </cell>
          <cell r="G131">
            <v>10</v>
          </cell>
          <cell r="H131" t="str">
            <v>2012-10-31</v>
          </cell>
          <cell r="I131" t="str">
            <v>15600</v>
          </cell>
        </row>
        <row r="132">
          <cell r="A132" t="str">
            <v>480000</v>
          </cell>
          <cell r="B132" t="str">
            <v>1015</v>
          </cell>
          <cell r="C132">
            <v>-14904.07</v>
          </cell>
          <cell r="D132" t="str">
            <v>205</v>
          </cell>
          <cell r="E132" t="str">
            <v>453</v>
          </cell>
          <cell r="F132">
            <v>0</v>
          </cell>
          <cell r="G132">
            <v>11</v>
          </cell>
          <cell r="H132" t="str">
            <v>2012-11-30</v>
          </cell>
          <cell r="I132" t="str">
            <v>15600</v>
          </cell>
        </row>
        <row r="133">
          <cell r="A133" t="str">
            <v>480000</v>
          </cell>
          <cell r="B133" t="str">
            <v>1015</v>
          </cell>
          <cell r="C133">
            <v>-75349.460000000006</v>
          </cell>
          <cell r="D133" t="str">
            <v>205</v>
          </cell>
          <cell r="E133" t="str">
            <v>453</v>
          </cell>
          <cell r="F133">
            <v>0</v>
          </cell>
          <cell r="G133">
            <v>12</v>
          </cell>
          <cell r="H133" t="str">
            <v>2012-12-31</v>
          </cell>
          <cell r="I133" t="str">
            <v>15600</v>
          </cell>
        </row>
        <row r="134">
          <cell r="A134" t="str">
            <v>480000</v>
          </cell>
          <cell r="B134" t="str">
            <v>1015</v>
          </cell>
          <cell r="C134">
            <v>0.09</v>
          </cell>
          <cell r="D134" t="str">
            <v>210</v>
          </cell>
          <cell r="E134" t="str">
            <v>407</v>
          </cell>
          <cell r="F134">
            <v>0</v>
          </cell>
          <cell r="G134">
            <v>4</v>
          </cell>
          <cell r="H134" t="str">
            <v>2012-04-30</v>
          </cell>
          <cell r="I134" t="str">
            <v>14900</v>
          </cell>
        </row>
        <row r="135">
          <cell r="A135" t="str">
            <v>480000</v>
          </cell>
          <cell r="B135" t="str">
            <v>1015</v>
          </cell>
          <cell r="C135">
            <v>-1717.43</v>
          </cell>
          <cell r="D135" t="str">
            <v>217</v>
          </cell>
          <cell r="E135" t="str">
            <v>407</v>
          </cell>
          <cell r="F135">
            <v>0</v>
          </cell>
          <cell r="G135">
            <v>1</v>
          </cell>
          <cell r="H135" t="str">
            <v>2012-01-31</v>
          </cell>
          <cell r="I135" t="str">
            <v>11600</v>
          </cell>
        </row>
        <row r="136">
          <cell r="A136" t="str">
            <v>480000</v>
          </cell>
          <cell r="B136" t="str">
            <v>1015</v>
          </cell>
          <cell r="C136">
            <v>-942289.72</v>
          </cell>
          <cell r="D136" t="str">
            <v>217</v>
          </cell>
          <cell r="E136" t="str">
            <v>407</v>
          </cell>
          <cell r="F136">
            <v>0</v>
          </cell>
          <cell r="G136">
            <v>1</v>
          </cell>
          <cell r="H136" t="str">
            <v>2012-01-31</v>
          </cell>
          <cell r="I136" t="str">
            <v>14900</v>
          </cell>
        </row>
        <row r="137">
          <cell r="A137" t="str">
            <v>480000</v>
          </cell>
          <cell r="B137" t="str">
            <v>1015</v>
          </cell>
          <cell r="C137">
            <v>-1884.85</v>
          </cell>
          <cell r="D137" t="str">
            <v>217</v>
          </cell>
          <cell r="E137" t="str">
            <v>407</v>
          </cell>
          <cell r="F137">
            <v>0</v>
          </cell>
          <cell r="G137">
            <v>2</v>
          </cell>
          <cell r="H137" t="str">
            <v>2012-02-29</v>
          </cell>
          <cell r="I137" t="str">
            <v>11600</v>
          </cell>
        </row>
        <row r="138">
          <cell r="A138" t="str">
            <v>480000</v>
          </cell>
          <cell r="B138" t="str">
            <v>1015</v>
          </cell>
          <cell r="C138">
            <v>-955322.93</v>
          </cell>
          <cell r="D138" t="str">
            <v>217</v>
          </cell>
          <cell r="E138" t="str">
            <v>407</v>
          </cell>
          <cell r="F138">
            <v>0</v>
          </cell>
          <cell r="G138">
            <v>2</v>
          </cell>
          <cell r="H138" t="str">
            <v>2012-02-29</v>
          </cell>
          <cell r="I138" t="str">
            <v>14900</v>
          </cell>
        </row>
        <row r="139">
          <cell r="A139" t="str">
            <v>480000</v>
          </cell>
          <cell r="B139" t="str">
            <v>1015</v>
          </cell>
          <cell r="C139">
            <v>-1833.96</v>
          </cell>
          <cell r="D139" t="str">
            <v>217</v>
          </cell>
          <cell r="E139" t="str">
            <v>407</v>
          </cell>
          <cell r="F139">
            <v>0</v>
          </cell>
          <cell r="G139">
            <v>3</v>
          </cell>
          <cell r="H139" t="str">
            <v>2012-03-31</v>
          </cell>
          <cell r="I139" t="str">
            <v>11600</v>
          </cell>
        </row>
        <row r="140">
          <cell r="A140" t="str">
            <v>480000</v>
          </cell>
          <cell r="B140" t="str">
            <v>1015</v>
          </cell>
          <cell r="C140">
            <v>-910073.26</v>
          </cell>
          <cell r="D140" t="str">
            <v>217</v>
          </cell>
          <cell r="E140" t="str">
            <v>407</v>
          </cell>
          <cell r="F140">
            <v>0</v>
          </cell>
          <cell r="G140">
            <v>3</v>
          </cell>
          <cell r="H140" t="str">
            <v>2012-03-31</v>
          </cell>
          <cell r="I140" t="str">
            <v>14900</v>
          </cell>
        </row>
        <row r="141">
          <cell r="A141" t="str">
            <v>480000</v>
          </cell>
          <cell r="B141" t="str">
            <v>1015</v>
          </cell>
          <cell r="C141">
            <v>-991.75</v>
          </cell>
          <cell r="D141" t="str">
            <v>217</v>
          </cell>
          <cell r="E141" t="str">
            <v>407</v>
          </cell>
          <cell r="F141">
            <v>0</v>
          </cell>
          <cell r="G141">
            <v>4</v>
          </cell>
          <cell r="H141" t="str">
            <v>2012-04-30</v>
          </cell>
          <cell r="I141" t="str">
            <v>11600</v>
          </cell>
        </row>
        <row r="142">
          <cell r="A142" t="str">
            <v>480000</v>
          </cell>
          <cell r="B142" t="str">
            <v>1015</v>
          </cell>
          <cell r="C142">
            <v>-596558.25</v>
          </cell>
          <cell r="D142" t="str">
            <v>217</v>
          </cell>
          <cell r="E142" t="str">
            <v>407</v>
          </cell>
          <cell r="F142">
            <v>0</v>
          </cell>
          <cell r="G142">
            <v>4</v>
          </cell>
          <cell r="H142" t="str">
            <v>2012-04-30</v>
          </cell>
          <cell r="I142" t="str">
            <v>14900</v>
          </cell>
        </row>
        <row r="143">
          <cell r="A143" t="str">
            <v>480000</v>
          </cell>
          <cell r="B143" t="str">
            <v>1015</v>
          </cell>
          <cell r="C143">
            <v>-516.89</v>
          </cell>
          <cell r="D143" t="str">
            <v>217</v>
          </cell>
          <cell r="E143" t="str">
            <v>407</v>
          </cell>
          <cell r="F143">
            <v>0</v>
          </cell>
          <cell r="G143">
            <v>5</v>
          </cell>
          <cell r="H143" t="str">
            <v>2012-05-31</v>
          </cell>
          <cell r="I143" t="str">
            <v>11600</v>
          </cell>
        </row>
        <row r="144">
          <cell r="A144" t="str">
            <v>480000</v>
          </cell>
          <cell r="B144" t="str">
            <v>1015</v>
          </cell>
          <cell r="C144">
            <v>-303628.59999999998</v>
          </cell>
          <cell r="D144" t="str">
            <v>217</v>
          </cell>
          <cell r="E144" t="str">
            <v>407</v>
          </cell>
          <cell r="F144">
            <v>0</v>
          </cell>
          <cell r="G144">
            <v>5</v>
          </cell>
          <cell r="H144" t="str">
            <v>2012-05-31</v>
          </cell>
          <cell r="I144" t="str">
            <v>14900</v>
          </cell>
        </row>
        <row r="145">
          <cell r="A145" t="str">
            <v>480000</v>
          </cell>
          <cell r="B145" t="str">
            <v>1015</v>
          </cell>
          <cell r="C145">
            <v>-349.36</v>
          </cell>
          <cell r="D145" t="str">
            <v>217</v>
          </cell>
          <cell r="E145" t="str">
            <v>407</v>
          </cell>
          <cell r="F145">
            <v>0</v>
          </cell>
          <cell r="G145">
            <v>6</v>
          </cell>
          <cell r="H145" t="str">
            <v>2012-06-30</v>
          </cell>
          <cell r="I145" t="str">
            <v>11600</v>
          </cell>
        </row>
        <row r="146">
          <cell r="A146" t="str">
            <v>480000</v>
          </cell>
          <cell r="B146" t="str">
            <v>1015</v>
          </cell>
          <cell r="C146">
            <v>-205499.57</v>
          </cell>
          <cell r="D146" t="str">
            <v>217</v>
          </cell>
          <cell r="E146" t="str">
            <v>407</v>
          </cell>
          <cell r="F146">
            <v>0</v>
          </cell>
          <cell r="G146">
            <v>6</v>
          </cell>
          <cell r="H146" t="str">
            <v>2012-06-30</v>
          </cell>
          <cell r="I146" t="str">
            <v>14900</v>
          </cell>
        </row>
        <row r="147">
          <cell r="A147" t="str">
            <v>480000</v>
          </cell>
          <cell r="B147" t="str">
            <v>1015</v>
          </cell>
          <cell r="C147">
            <v>-236.45</v>
          </cell>
          <cell r="D147" t="str">
            <v>217</v>
          </cell>
          <cell r="E147" t="str">
            <v>407</v>
          </cell>
          <cell r="F147">
            <v>0</v>
          </cell>
          <cell r="G147">
            <v>7</v>
          </cell>
          <cell r="H147" t="str">
            <v>2012-07-31</v>
          </cell>
          <cell r="I147" t="str">
            <v>11600</v>
          </cell>
        </row>
        <row r="148">
          <cell r="A148" t="str">
            <v>480000</v>
          </cell>
          <cell r="B148" t="str">
            <v>1015</v>
          </cell>
          <cell r="C148">
            <v>-145151.60999999999</v>
          </cell>
          <cell r="D148" t="str">
            <v>217</v>
          </cell>
          <cell r="E148" t="str">
            <v>407</v>
          </cell>
          <cell r="F148">
            <v>0</v>
          </cell>
          <cell r="G148">
            <v>7</v>
          </cell>
          <cell r="H148" t="str">
            <v>2012-07-31</v>
          </cell>
          <cell r="I148" t="str">
            <v>14900</v>
          </cell>
        </row>
        <row r="149">
          <cell r="A149" t="str">
            <v>480000</v>
          </cell>
          <cell r="B149" t="str">
            <v>1015</v>
          </cell>
          <cell r="C149">
            <v>-232.99</v>
          </cell>
          <cell r="D149" t="str">
            <v>217</v>
          </cell>
          <cell r="E149" t="str">
            <v>407</v>
          </cell>
          <cell r="F149">
            <v>0</v>
          </cell>
          <cell r="G149">
            <v>8</v>
          </cell>
          <cell r="H149" t="str">
            <v>2012-08-31</v>
          </cell>
          <cell r="I149" t="str">
            <v>11600</v>
          </cell>
        </row>
        <row r="150">
          <cell r="A150" t="str">
            <v>480000</v>
          </cell>
          <cell r="B150" t="str">
            <v>1015</v>
          </cell>
          <cell r="C150">
            <v>-125796.15</v>
          </cell>
          <cell r="D150" t="str">
            <v>217</v>
          </cell>
          <cell r="E150" t="str">
            <v>407</v>
          </cell>
          <cell r="F150">
            <v>0</v>
          </cell>
          <cell r="G150">
            <v>8</v>
          </cell>
          <cell r="H150" t="str">
            <v>2012-08-31</v>
          </cell>
          <cell r="I150" t="str">
            <v>14900</v>
          </cell>
        </row>
        <row r="151">
          <cell r="A151" t="str">
            <v>480000</v>
          </cell>
          <cell r="B151" t="str">
            <v>1015</v>
          </cell>
          <cell r="C151">
            <v>-262.73</v>
          </cell>
          <cell r="D151" t="str">
            <v>217</v>
          </cell>
          <cell r="E151" t="str">
            <v>407</v>
          </cell>
          <cell r="F151">
            <v>0</v>
          </cell>
          <cell r="G151">
            <v>9</v>
          </cell>
          <cell r="H151" t="str">
            <v>2012-09-30</v>
          </cell>
          <cell r="I151" t="str">
            <v>11600</v>
          </cell>
        </row>
        <row r="152">
          <cell r="A152" t="str">
            <v>480000</v>
          </cell>
          <cell r="B152" t="str">
            <v>1015</v>
          </cell>
          <cell r="C152">
            <v>-174600.29</v>
          </cell>
          <cell r="D152" t="str">
            <v>217</v>
          </cell>
          <cell r="E152" t="str">
            <v>407</v>
          </cell>
          <cell r="F152">
            <v>0</v>
          </cell>
          <cell r="G152">
            <v>9</v>
          </cell>
          <cell r="H152" t="str">
            <v>2012-09-30</v>
          </cell>
          <cell r="I152" t="str">
            <v>14900</v>
          </cell>
        </row>
        <row r="153">
          <cell r="A153" t="str">
            <v>480000</v>
          </cell>
          <cell r="B153" t="str">
            <v>1015</v>
          </cell>
          <cell r="C153">
            <v>-508.28</v>
          </cell>
          <cell r="D153" t="str">
            <v>217</v>
          </cell>
          <cell r="E153" t="str">
            <v>407</v>
          </cell>
          <cell r="F153">
            <v>0</v>
          </cell>
          <cell r="G153">
            <v>10</v>
          </cell>
          <cell r="H153" t="str">
            <v>2012-10-31</v>
          </cell>
          <cell r="I153" t="str">
            <v>11600</v>
          </cell>
        </row>
        <row r="154">
          <cell r="A154" t="str">
            <v>480000</v>
          </cell>
          <cell r="B154" t="str">
            <v>1015</v>
          </cell>
          <cell r="C154">
            <v>-242411.77</v>
          </cell>
          <cell r="D154" t="str">
            <v>217</v>
          </cell>
          <cell r="E154" t="str">
            <v>407</v>
          </cell>
          <cell r="F154">
            <v>0</v>
          </cell>
          <cell r="G154">
            <v>10</v>
          </cell>
          <cell r="H154" t="str">
            <v>2012-10-31</v>
          </cell>
          <cell r="I154" t="str">
            <v>14900</v>
          </cell>
        </row>
        <row r="155">
          <cell r="A155" t="str">
            <v>480000</v>
          </cell>
          <cell r="B155" t="str">
            <v>1015</v>
          </cell>
          <cell r="C155">
            <v>-1467.67</v>
          </cell>
          <cell r="D155" t="str">
            <v>217</v>
          </cell>
          <cell r="E155" t="str">
            <v>407</v>
          </cell>
          <cell r="F155">
            <v>0</v>
          </cell>
          <cell r="G155">
            <v>11</v>
          </cell>
          <cell r="H155" t="str">
            <v>2012-11-30</v>
          </cell>
          <cell r="I155" t="str">
            <v>11600</v>
          </cell>
        </row>
        <row r="156">
          <cell r="A156" t="str">
            <v>480000</v>
          </cell>
          <cell r="B156" t="str">
            <v>1015</v>
          </cell>
          <cell r="C156">
            <v>-650922.27</v>
          </cell>
          <cell r="D156" t="str">
            <v>217</v>
          </cell>
          <cell r="E156" t="str">
            <v>407</v>
          </cell>
          <cell r="F156">
            <v>0</v>
          </cell>
          <cell r="G156">
            <v>11</v>
          </cell>
          <cell r="H156" t="str">
            <v>2012-11-30</v>
          </cell>
          <cell r="I156" t="str">
            <v>14900</v>
          </cell>
        </row>
        <row r="157">
          <cell r="A157" t="str">
            <v>480000</v>
          </cell>
          <cell r="B157" t="str">
            <v>1015</v>
          </cell>
          <cell r="C157">
            <v>-3035.17</v>
          </cell>
          <cell r="D157" t="str">
            <v>217</v>
          </cell>
          <cell r="E157" t="str">
            <v>407</v>
          </cell>
          <cell r="F157">
            <v>0</v>
          </cell>
          <cell r="G157">
            <v>12</v>
          </cell>
          <cell r="H157" t="str">
            <v>2012-12-31</v>
          </cell>
          <cell r="I157" t="str">
            <v>11600</v>
          </cell>
        </row>
        <row r="158">
          <cell r="A158" t="str">
            <v>480000</v>
          </cell>
          <cell r="B158" t="str">
            <v>1015</v>
          </cell>
          <cell r="C158">
            <v>-1439523.7</v>
          </cell>
          <cell r="D158" t="str">
            <v>217</v>
          </cell>
          <cell r="E158" t="str">
            <v>407</v>
          </cell>
          <cell r="F158">
            <v>0</v>
          </cell>
          <cell r="G158">
            <v>12</v>
          </cell>
          <cell r="H158" t="str">
            <v>2012-12-31</v>
          </cell>
          <cell r="I158" t="str">
            <v>14900</v>
          </cell>
        </row>
        <row r="159">
          <cell r="A159" t="str">
            <v>480001</v>
          </cell>
          <cell r="B159" t="str">
            <v>1015</v>
          </cell>
          <cell r="C159">
            <v>1318</v>
          </cell>
          <cell r="D159" t="str">
            <v>202</v>
          </cell>
          <cell r="E159" t="str">
            <v>407</v>
          </cell>
          <cell r="F159">
            <v>641</v>
          </cell>
          <cell r="G159">
            <v>1</v>
          </cell>
          <cell r="H159" t="str">
            <v>2012-01-31</v>
          </cell>
          <cell r="I159" t="str">
            <v>11600</v>
          </cell>
        </row>
        <row r="160">
          <cell r="A160" t="str">
            <v>480001</v>
          </cell>
          <cell r="B160" t="str">
            <v>1015</v>
          </cell>
          <cell r="C160">
            <v>1661890</v>
          </cell>
          <cell r="D160" t="str">
            <v>202</v>
          </cell>
          <cell r="E160" t="str">
            <v>407</v>
          </cell>
          <cell r="F160">
            <v>777731</v>
          </cell>
          <cell r="G160">
            <v>1</v>
          </cell>
          <cell r="H160" t="str">
            <v>2012-01-31</v>
          </cell>
          <cell r="I160" t="str">
            <v>14900</v>
          </cell>
        </row>
        <row r="161">
          <cell r="A161" t="str">
            <v>480001</v>
          </cell>
          <cell r="B161" t="str">
            <v>1015</v>
          </cell>
          <cell r="C161">
            <v>-1487</v>
          </cell>
          <cell r="D161" t="str">
            <v>202</v>
          </cell>
          <cell r="E161" t="str">
            <v>407</v>
          </cell>
          <cell r="F161">
            <v>-665</v>
          </cell>
          <cell r="G161">
            <v>2</v>
          </cell>
          <cell r="H161" t="str">
            <v>2012-02-29</v>
          </cell>
          <cell r="I161" t="str">
            <v>11600</v>
          </cell>
        </row>
        <row r="162">
          <cell r="A162" t="str">
            <v>480001</v>
          </cell>
          <cell r="B162" t="str">
            <v>1015</v>
          </cell>
          <cell r="C162">
            <v>602299</v>
          </cell>
          <cell r="D162" t="str">
            <v>202</v>
          </cell>
          <cell r="E162" t="str">
            <v>407</v>
          </cell>
          <cell r="F162">
            <v>293118</v>
          </cell>
          <cell r="G162">
            <v>2</v>
          </cell>
          <cell r="H162" t="str">
            <v>2012-02-29</v>
          </cell>
          <cell r="I162" t="str">
            <v>14900</v>
          </cell>
        </row>
        <row r="163">
          <cell r="A163" t="str">
            <v>480001</v>
          </cell>
          <cell r="B163" t="str">
            <v>1015</v>
          </cell>
          <cell r="C163">
            <v>7996</v>
          </cell>
          <cell r="D163" t="str">
            <v>202</v>
          </cell>
          <cell r="E163" t="str">
            <v>407</v>
          </cell>
          <cell r="F163">
            <v>3638</v>
          </cell>
          <cell r="G163">
            <v>3</v>
          </cell>
          <cell r="H163" t="str">
            <v>2012-03-31</v>
          </cell>
          <cell r="I163" t="str">
            <v>11600</v>
          </cell>
        </row>
        <row r="164">
          <cell r="A164" t="str">
            <v>480001</v>
          </cell>
          <cell r="B164" t="str">
            <v>1015</v>
          </cell>
          <cell r="C164">
            <v>5071422</v>
          </cell>
          <cell r="D164" t="str">
            <v>202</v>
          </cell>
          <cell r="E164" t="str">
            <v>407</v>
          </cell>
          <cell r="F164">
            <v>2326821</v>
          </cell>
          <cell r="G164">
            <v>3</v>
          </cell>
          <cell r="H164" t="str">
            <v>2012-03-31</v>
          </cell>
          <cell r="I164" t="str">
            <v>14900</v>
          </cell>
        </row>
        <row r="165">
          <cell r="A165" t="str">
            <v>480001</v>
          </cell>
          <cell r="B165" t="str">
            <v>1015</v>
          </cell>
          <cell r="C165">
            <v>4069</v>
          </cell>
          <cell r="D165" t="str">
            <v>202</v>
          </cell>
          <cell r="E165" t="str">
            <v>407</v>
          </cell>
          <cell r="F165">
            <v>1441</v>
          </cell>
          <cell r="G165">
            <v>4</v>
          </cell>
          <cell r="H165" t="str">
            <v>2012-04-30</v>
          </cell>
          <cell r="I165" t="str">
            <v>11600</v>
          </cell>
        </row>
        <row r="166">
          <cell r="A166" t="str">
            <v>480001</v>
          </cell>
          <cell r="B166" t="str">
            <v>1015</v>
          </cell>
          <cell r="C166">
            <v>2556456</v>
          </cell>
          <cell r="D166" t="str">
            <v>202</v>
          </cell>
          <cell r="E166" t="str">
            <v>407</v>
          </cell>
          <cell r="F166">
            <v>792520</v>
          </cell>
          <cell r="G166">
            <v>4</v>
          </cell>
          <cell r="H166" t="str">
            <v>2012-04-30</v>
          </cell>
          <cell r="I166" t="str">
            <v>14900</v>
          </cell>
        </row>
        <row r="167">
          <cell r="A167" t="str">
            <v>480001</v>
          </cell>
          <cell r="B167" t="str">
            <v>1015</v>
          </cell>
          <cell r="C167">
            <v>416</v>
          </cell>
          <cell r="D167" t="str">
            <v>202</v>
          </cell>
          <cell r="E167" t="str">
            <v>407</v>
          </cell>
          <cell r="F167">
            <v>217</v>
          </cell>
          <cell r="G167">
            <v>5</v>
          </cell>
          <cell r="H167" t="str">
            <v>2012-05-31</v>
          </cell>
          <cell r="I167" t="str">
            <v>11600</v>
          </cell>
        </row>
        <row r="168">
          <cell r="A168" t="str">
            <v>480001</v>
          </cell>
          <cell r="B168" t="str">
            <v>1015</v>
          </cell>
          <cell r="C168">
            <v>1516205</v>
          </cell>
          <cell r="D168" t="str">
            <v>202</v>
          </cell>
          <cell r="E168" t="str">
            <v>407</v>
          </cell>
          <cell r="F168">
            <v>809725</v>
          </cell>
          <cell r="G168">
            <v>5</v>
          </cell>
          <cell r="H168" t="str">
            <v>2012-05-31</v>
          </cell>
          <cell r="I168" t="str">
            <v>14900</v>
          </cell>
        </row>
        <row r="169">
          <cell r="A169" t="str">
            <v>480001</v>
          </cell>
          <cell r="B169" t="str">
            <v>1015</v>
          </cell>
          <cell r="C169">
            <v>2764</v>
          </cell>
          <cell r="D169" t="str">
            <v>202</v>
          </cell>
          <cell r="E169" t="str">
            <v>407</v>
          </cell>
          <cell r="F169">
            <v>1487</v>
          </cell>
          <cell r="G169">
            <v>6</v>
          </cell>
          <cell r="H169" t="str">
            <v>2012-06-30</v>
          </cell>
          <cell r="I169" t="str">
            <v>11600</v>
          </cell>
        </row>
        <row r="170">
          <cell r="A170" t="str">
            <v>480001</v>
          </cell>
          <cell r="B170" t="str">
            <v>1015</v>
          </cell>
          <cell r="C170">
            <v>1170679</v>
          </cell>
          <cell r="D170" t="str">
            <v>202</v>
          </cell>
          <cell r="E170" t="str">
            <v>407</v>
          </cell>
          <cell r="F170">
            <v>627820</v>
          </cell>
          <cell r="G170">
            <v>6</v>
          </cell>
          <cell r="H170" t="str">
            <v>2012-06-30</v>
          </cell>
          <cell r="I170" t="str">
            <v>14900</v>
          </cell>
        </row>
        <row r="171">
          <cell r="A171" t="str">
            <v>480001</v>
          </cell>
          <cell r="B171" t="str">
            <v>1015</v>
          </cell>
          <cell r="C171">
            <v>-231</v>
          </cell>
          <cell r="D171" t="str">
            <v>202</v>
          </cell>
          <cell r="E171" t="str">
            <v>407</v>
          </cell>
          <cell r="F171">
            <v>-133</v>
          </cell>
          <cell r="G171">
            <v>7</v>
          </cell>
          <cell r="H171" t="str">
            <v>2012-07-31</v>
          </cell>
          <cell r="I171" t="str">
            <v>11600</v>
          </cell>
        </row>
        <row r="172">
          <cell r="A172" t="str">
            <v>480001</v>
          </cell>
          <cell r="B172" t="str">
            <v>1015</v>
          </cell>
          <cell r="C172">
            <v>58599</v>
          </cell>
          <cell r="D172" t="str">
            <v>202</v>
          </cell>
          <cell r="E172" t="str">
            <v>407</v>
          </cell>
          <cell r="F172">
            <v>29107</v>
          </cell>
          <cell r="G172">
            <v>7</v>
          </cell>
          <cell r="H172" t="str">
            <v>2012-07-31</v>
          </cell>
          <cell r="I172" t="str">
            <v>14900</v>
          </cell>
        </row>
        <row r="173">
          <cell r="A173" t="str">
            <v>480001</v>
          </cell>
          <cell r="B173" t="str">
            <v>1015</v>
          </cell>
          <cell r="C173">
            <v>151</v>
          </cell>
          <cell r="D173" t="str">
            <v>202</v>
          </cell>
          <cell r="E173" t="str">
            <v>407</v>
          </cell>
          <cell r="F173">
            <v>82</v>
          </cell>
          <cell r="G173">
            <v>8</v>
          </cell>
          <cell r="H173" t="str">
            <v>2012-08-31</v>
          </cell>
          <cell r="I173" t="str">
            <v>11600</v>
          </cell>
        </row>
        <row r="174">
          <cell r="A174" t="str">
            <v>480001</v>
          </cell>
          <cell r="B174" t="str">
            <v>1015</v>
          </cell>
          <cell r="C174">
            <v>-85351</v>
          </cell>
          <cell r="D174" t="str">
            <v>202</v>
          </cell>
          <cell r="E174" t="str">
            <v>407</v>
          </cell>
          <cell r="F174">
            <v>-48451</v>
          </cell>
          <cell r="G174">
            <v>8</v>
          </cell>
          <cell r="H174" t="str">
            <v>2012-08-31</v>
          </cell>
          <cell r="I174" t="str">
            <v>14900</v>
          </cell>
        </row>
        <row r="175">
          <cell r="A175" t="str">
            <v>480001</v>
          </cell>
          <cell r="B175" t="str">
            <v>1015</v>
          </cell>
          <cell r="C175">
            <v>-589</v>
          </cell>
          <cell r="D175" t="str">
            <v>202</v>
          </cell>
          <cell r="E175" t="str">
            <v>407</v>
          </cell>
          <cell r="F175">
            <v>-319</v>
          </cell>
          <cell r="G175">
            <v>9</v>
          </cell>
          <cell r="H175" t="str">
            <v>2012-09-30</v>
          </cell>
          <cell r="I175" t="str">
            <v>11600</v>
          </cell>
        </row>
        <row r="176">
          <cell r="A176" t="str">
            <v>480001</v>
          </cell>
          <cell r="B176" t="str">
            <v>1015</v>
          </cell>
          <cell r="C176">
            <v>277421</v>
          </cell>
          <cell r="D176" t="str">
            <v>202</v>
          </cell>
          <cell r="E176" t="str">
            <v>407</v>
          </cell>
          <cell r="F176">
            <v>150422</v>
          </cell>
          <cell r="G176">
            <v>9</v>
          </cell>
          <cell r="H176" t="str">
            <v>2012-09-30</v>
          </cell>
          <cell r="I176" t="str">
            <v>14900</v>
          </cell>
        </row>
        <row r="177">
          <cell r="A177" t="str">
            <v>480001</v>
          </cell>
          <cell r="B177" t="str">
            <v>1015</v>
          </cell>
          <cell r="C177">
            <v>-3376</v>
          </cell>
          <cell r="D177" t="str">
            <v>202</v>
          </cell>
          <cell r="E177" t="str">
            <v>407</v>
          </cell>
          <cell r="F177">
            <v>-1803</v>
          </cell>
          <cell r="G177">
            <v>10</v>
          </cell>
          <cell r="H177" t="str">
            <v>2012-10-31</v>
          </cell>
          <cell r="I177" t="str">
            <v>11600</v>
          </cell>
        </row>
        <row r="178">
          <cell r="A178" t="str">
            <v>480001</v>
          </cell>
          <cell r="B178" t="str">
            <v>1015</v>
          </cell>
          <cell r="C178">
            <v>-2168623</v>
          </cell>
          <cell r="D178" t="str">
            <v>202</v>
          </cell>
          <cell r="E178" t="str">
            <v>407</v>
          </cell>
          <cell r="F178">
            <v>-1161507</v>
          </cell>
          <cell r="G178">
            <v>10</v>
          </cell>
          <cell r="H178" t="str">
            <v>2012-10-31</v>
          </cell>
          <cell r="I178" t="str">
            <v>14900</v>
          </cell>
        </row>
        <row r="179">
          <cell r="A179" t="str">
            <v>480001</v>
          </cell>
          <cell r="B179" t="str">
            <v>1015</v>
          </cell>
          <cell r="C179">
            <v>-5292</v>
          </cell>
          <cell r="D179" t="str">
            <v>202</v>
          </cell>
          <cell r="E179" t="str">
            <v>407</v>
          </cell>
          <cell r="F179">
            <v>-1912</v>
          </cell>
          <cell r="G179">
            <v>11</v>
          </cell>
          <cell r="H179" t="str">
            <v>2012-11-30</v>
          </cell>
          <cell r="I179" t="str">
            <v>11600</v>
          </cell>
        </row>
        <row r="180">
          <cell r="A180" t="str">
            <v>480001</v>
          </cell>
          <cell r="B180" t="str">
            <v>1015</v>
          </cell>
          <cell r="C180">
            <v>-4253128</v>
          </cell>
          <cell r="D180" t="str">
            <v>202</v>
          </cell>
          <cell r="E180" t="str">
            <v>407</v>
          </cell>
          <cell r="F180">
            <v>-1618950</v>
          </cell>
          <cell r="G180">
            <v>11</v>
          </cell>
          <cell r="H180" t="str">
            <v>2012-11-30</v>
          </cell>
          <cell r="I180" t="str">
            <v>14900</v>
          </cell>
        </row>
        <row r="181">
          <cell r="A181" t="str">
            <v>480001</v>
          </cell>
          <cell r="B181" t="str">
            <v>1015</v>
          </cell>
          <cell r="C181">
            <v>-11247</v>
          </cell>
          <cell r="D181" t="str">
            <v>202</v>
          </cell>
          <cell r="E181" t="str">
            <v>407</v>
          </cell>
          <cell r="F181">
            <v>-5148</v>
          </cell>
          <cell r="G181">
            <v>12</v>
          </cell>
          <cell r="H181" t="str">
            <v>2012-12-31</v>
          </cell>
          <cell r="I181" t="str">
            <v>11600</v>
          </cell>
        </row>
        <row r="182">
          <cell r="A182" t="str">
            <v>480001</v>
          </cell>
          <cell r="B182" t="str">
            <v>1015</v>
          </cell>
          <cell r="C182">
            <v>-6028112</v>
          </cell>
          <cell r="D182" t="str">
            <v>202</v>
          </cell>
          <cell r="E182" t="str">
            <v>407</v>
          </cell>
          <cell r="F182">
            <v>-2772167</v>
          </cell>
          <cell r="G182">
            <v>12</v>
          </cell>
          <cell r="H182" t="str">
            <v>2012-12-31</v>
          </cell>
          <cell r="I182" t="str">
            <v>14900</v>
          </cell>
        </row>
        <row r="183">
          <cell r="A183" t="str">
            <v>480001</v>
          </cell>
          <cell r="B183" t="str">
            <v>1015</v>
          </cell>
          <cell r="C183">
            <v>54778</v>
          </cell>
          <cell r="D183" t="str">
            <v>202</v>
          </cell>
          <cell r="E183" t="str">
            <v>453</v>
          </cell>
          <cell r="F183">
            <v>28071</v>
          </cell>
          <cell r="G183">
            <v>1</v>
          </cell>
          <cell r="H183" t="str">
            <v>2012-01-31</v>
          </cell>
          <cell r="I183" t="str">
            <v>15600</v>
          </cell>
        </row>
        <row r="184">
          <cell r="A184" t="str">
            <v>480001</v>
          </cell>
          <cell r="B184" t="str">
            <v>1015</v>
          </cell>
          <cell r="C184">
            <v>-35078</v>
          </cell>
          <cell r="D184" t="str">
            <v>202</v>
          </cell>
          <cell r="E184" t="str">
            <v>453</v>
          </cell>
          <cell r="F184">
            <v>-17534</v>
          </cell>
          <cell r="G184">
            <v>2</v>
          </cell>
          <cell r="H184" t="str">
            <v>2012-02-29</v>
          </cell>
          <cell r="I184" t="str">
            <v>15600</v>
          </cell>
        </row>
        <row r="185">
          <cell r="A185" t="str">
            <v>480001</v>
          </cell>
          <cell r="B185" t="str">
            <v>1015</v>
          </cell>
          <cell r="C185">
            <v>151173</v>
          </cell>
          <cell r="D185" t="str">
            <v>202</v>
          </cell>
          <cell r="E185" t="str">
            <v>453</v>
          </cell>
          <cell r="F185">
            <v>76318</v>
          </cell>
          <cell r="G185">
            <v>3</v>
          </cell>
          <cell r="H185" t="str">
            <v>2012-03-31</v>
          </cell>
          <cell r="I185" t="str">
            <v>15600</v>
          </cell>
        </row>
        <row r="186">
          <cell r="A186" t="str">
            <v>480001</v>
          </cell>
          <cell r="B186" t="str">
            <v>1015</v>
          </cell>
          <cell r="C186">
            <v>64882</v>
          </cell>
          <cell r="D186" t="str">
            <v>202</v>
          </cell>
          <cell r="E186" t="str">
            <v>453</v>
          </cell>
          <cell r="F186">
            <v>32622</v>
          </cell>
          <cell r="G186">
            <v>4</v>
          </cell>
          <cell r="H186" t="str">
            <v>2012-04-30</v>
          </cell>
          <cell r="I186" t="str">
            <v>15600</v>
          </cell>
        </row>
        <row r="187">
          <cell r="A187" t="str">
            <v>480001</v>
          </cell>
          <cell r="B187" t="str">
            <v>1015</v>
          </cell>
          <cell r="C187">
            <v>56641</v>
          </cell>
          <cell r="D187" t="str">
            <v>202</v>
          </cell>
          <cell r="E187" t="str">
            <v>453</v>
          </cell>
          <cell r="F187">
            <v>28247</v>
          </cell>
          <cell r="G187">
            <v>5</v>
          </cell>
          <cell r="H187" t="str">
            <v>2012-05-31</v>
          </cell>
          <cell r="I187" t="str">
            <v>15600</v>
          </cell>
        </row>
        <row r="188">
          <cell r="A188" t="str">
            <v>480001</v>
          </cell>
          <cell r="B188" t="str">
            <v>1015</v>
          </cell>
          <cell r="C188">
            <v>84249</v>
          </cell>
          <cell r="D188" t="str">
            <v>202</v>
          </cell>
          <cell r="E188" t="str">
            <v>453</v>
          </cell>
          <cell r="F188">
            <v>41968</v>
          </cell>
          <cell r="G188">
            <v>6</v>
          </cell>
          <cell r="H188" t="str">
            <v>2012-06-30</v>
          </cell>
          <cell r="I188" t="str">
            <v>15600</v>
          </cell>
        </row>
        <row r="189">
          <cell r="A189" t="str">
            <v>480001</v>
          </cell>
          <cell r="B189" t="str">
            <v>1015</v>
          </cell>
          <cell r="C189">
            <v>12255</v>
          </cell>
          <cell r="D189" t="str">
            <v>202</v>
          </cell>
          <cell r="E189" t="str">
            <v>453</v>
          </cell>
          <cell r="F189">
            <v>5989</v>
          </cell>
          <cell r="G189">
            <v>7</v>
          </cell>
          <cell r="H189" t="str">
            <v>2012-07-31</v>
          </cell>
          <cell r="I189" t="str">
            <v>15600</v>
          </cell>
        </row>
        <row r="190">
          <cell r="A190" t="str">
            <v>480001</v>
          </cell>
          <cell r="B190" t="str">
            <v>1015</v>
          </cell>
          <cell r="C190">
            <v>-2291</v>
          </cell>
          <cell r="D190" t="str">
            <v>202</v>
          </cell>
          <cell r="E190" t="str">
            <v>453</v>
          </cell>
          <cell r="F190">
            <v>-1198</v>
          </cell>
          <cell r="G190">
            <v>8</v>
          </cell>
          <cell r="H190" t="str">
            <v>2012-08-31</v>
          </cell>
          <cell r="I190" t="str">
            <v>15600</v>
          </cell>
        </row>
        <row r="191">
          <cell r="A191" t="str">
            <v>480001</v>
          </cell>
          <cell r="B191" t="str">
            <v>1015</v>
          </cell>
          <cell r="C191">
            <v>-7307</v>
          </cell>
          <cell r="D191" t="str">
            <v>202</v>
          </cell>
          <cell r="E191" t="str">
            <v>453</v>
          </cell>
          <cell r="F191">
            <v>-3572</v>
          </cell>
          <cell r="G191">
            <v>9</v>
          </cell>
          <cell r="H191" t="str">
            <v>2012-09-30</v>
          </cell>
          <cell r="I191" t="str">
            <v>15600</v>
          </cell>
        </row>
        <row r="192">
          <cell r="A192" t="str">
            <v>480001</v>
          </cell>
          <cell r="B192" t="str">
            <v>1015</v>
          </cell>
          <cell r="C192">
            <v>-90697</v>
          </cell>
          <cell r="D192" t="str">
            <v>202</v>
          </cell>
          <cell r="E192" t="str">
            <v>453</v>
          </cell>
          <cell r="F192">
            <v>-46439</v>
          </cell>
          <cell r="G192">
            <v>10</v>
          </cell>
          <cell r="H192" t="str">
            <v>2012-10-31</v>
          </cell>
          <cell r="I192" t="str">
            <v>15600</v>
          </cell>
        </row>
        <row r="193">
          <cell r="A193" t="str">
            <v>480001</v>
          </cell>
          <cell r="B193" t="str">
            <v>1015</v>
          </cell>
          <cell r="C193">
            <v>-122870</v>
          </cell>
          <cell r="D193" t="str">
            <v>202</v>
          </cell>
          <cell r="E193" t="str">
            <v>453</v>
          </cell>
          <cell r="F193">
            <v>-62582</v>
          </cell>
          <cell r="G193">
            <v>11</v>
          </cell>
          <cell r="H193" t="str">
            <v>2012-11-30</v>
          </cell>
          <cell r="I193" t="str">
            <v>15600</v>
          </cell>
        </row>
        <row r="194">
          <cell r="A194" t="str">
            <v>480001</v>
          </cell>
          <cell r="B194" t="str">
            <v>1015</v>
          </cell>
          <cell r="C194">
            <v>-207353</v>
          </cell>
          <cell r="D194" t="str">
            <v>202</v>
          </cell>
          <cell r="E194" t="str">
            <v>453</v>
          </cell>
          <cell r="F194">
            <v>-106115</v>
          </cell>
          <cell r="G194">
            <v>12</v>
          </cell>
          <cell r="H194" t="str">
            <v>2012-12-31</v>
          </cell>
          <cell r="I194" t="str">
            <v>15600</v>
          </cell>
        </row>
        <row r="195">
          <cell r="A195" t="str">
            <v>480001</v>
          </cell>
          <cell r="B195" t="str">
            <v>1015</v>
          </cell>
          <cell r="C195">
            <v>352</v>
          </cell>
          <cell r="D195" t="str">
            <v>203</v>
          </cell>
          <cell r="E195" t="str">
            <v>407</v>
          </cell>
          <cell r="F195">
            <v>0</v>
          </cell>
          <cell r="G195">
            <v>1</v>
          </cell>
          <cell r="H195" t="str">
            <v>2012-01-31</v>
          </cell>
          <cell r="I195" t="str">
            <v>11600</v>
          </cell>
        </row>
        <row r="196">
          <cell r="A196" t="str">
            <v>480001</v>
          </cell>
          <cell r="B196" t="str">
            <v>1015</v>
          </cell>
          <cell r="C196">
            <v>427651</v>
          </cell>
          <cell r="D196" t="str">
            <v>203</v>
          </cell>
          <cell r="E196" t="str">
            <v>407</v>
          </cell>
          <cell r="F196">
            <v>0</v>
          </cell>
          <cell r="G196">
            <v>1</v>
          </cell>
          <cell r="H196" t="str">
            <v>2012-01-31</v>
          </cell>
          <cell r="I196" t="str">
            <v>14900</v>
          </cell>
        </row>
        <row r="197">
          <cell r="A197" t="str">
            <v>480001</v>
          </cell>
          <cell r="B197" t="str">
            <v>1015</v>
          </cell>
          <cell r="C197">
            <v>-5107</v>
          </cell>
          <cell r="D197" t="str">
            <v>203</v>
          </cell>
          <cell r="E197" t="str">
            <v>407</v>
          </cell>
          <cell r="F197">
            <v>0</v>
          </cell>
          <cell r="G197">
            <v>2</v>
          </cell>
          <cell r="H197" t="str">
            <v>2012-02-29</v>
          </cell>
          <cell r="I197" t="str">
            <v>11600</v>
          </cell>
        </row>
        <row r="198">
          <cell r="A198" t="str">
            <v>480001</v>
          </cell>
          <cell r="B198" t="str">
            <v>1015</v>
          </cell>
          <cell r="C198">
            <v>-3221569</v>
          </cell>
          <cell r="D198" t="str">
            <v>203</v>
          </cell>
          <cell r="E198" t="str">
            <v>407</v>
          </cell>
          <cell r="F198">
            <v>0</v>
          </cell>
          <cell r="G198">
            <v>2</v>
          </cell>
          <cell r="H198" t="str">
            <v>2012-02-29</v>
          </cell>
          <cell r="I198" t="str">
            <v>14900</v>
          </cell>
        </row>
        <row r="199">
          <cell r="A199" t="str">
            <v>480001</v>
          </cell>
          <cell r="B199" t="str">
            <v>1015</v>
          </cell>
          <cell r="C199">
            <v>4261</v>
          </cell>
          <cell r="D199" t="str">
            <v>203</v>
          </cell>
          <cell r="E199" t="str">
            <v>407</v>
          </cell>
          <cell r="F199">
            <v>0</v>
          </cell>
          <cell r="G199">
            <v>3</v>
          </cell>
          <cell r="H199" t="str">
            <v>2012-03-31</v>
          </cell>
          <cell r="I199" t="str">
            <v>11600</v>
          </cell>
        </row>
        <row r="200">
          <cell r="A200" t="str">
            <v>480001</v>
          </cell>
          <cell r="B200" t="str">
            <v>1015</v>
          </cell>
          <cell r="C200">
            <v>2725079</v>
          </cell>
          <cell r="D200" t="str">
            <v>203</v>
          </cell>
          <cell r="E200" t="str">
            <v>407</v>
          </cell>
          <cell r="F200">
            <v>0</v>
          </cell>
          <cell r="G200">
            <v>3</v>
          </cell>
          <cell r="H200" t="str">
            <v>2012-03-31</v>
          </cell>
          <cell r="I200" t="str">
            <v>14900</v>
          </cell>
        </row>
        <row r="201">
          <cell r="A201" t="str">
            <v>480001</v>
          </cell>
          <cell r="B201" t="str">
            <v>1015</v>
          </cell>
          <cell r="C201">
            <v>3273</v>
          </cell>
          <cell r="D201" t="str">
            <v>203</v>
          </cell>
          <cell r="E201" t="str">
            <v>407</v>
          </cell>
          <cell r="F201">
            <v>0</v>
          </cell>
          <cell r="G201">
            <v>4</v>
          </cell>
          <cell r="H201" t="str">
            <v>2012-04-30</v>
          </cell>
          <cell r="I201" t="str">
            <v>11600</v>
          </cell>
        </row>
        <row r="202">
          <cell r="A202" t="str">
            <v>480001</v>
          </cell>
          <cell r="B202" t="str">
            <v>1015</v>
          </cell>
          <cell r="C202">
            <v>2372899</v>
          </cell>
          <cell r="D202" t="str">
            <v>203</v>
          </cell>
          <cell r="E202" t="str">
            <v>407</v>
          </cell>
          <cell r="F202">
            <v>0</v>
          </cell>
          <cell r="G202">
            <v>4</v>
          </cell>
          <cell r="H202" t="str">
            <v>2012-04-30</v>
          </cell>
          <cell r="I202" t="str">
            <v>14900</v>
          </cell>
        </row>
        <row r="203">
          <cell r="A203" t="str">
            <v>480001</v>
          </cell>
          <cell r="B203" t="str">
            <v>1015</v>
          </cell>
          <cell r="C203">
            <v>119</v>
          </cell>
          <cell r="D203" t="str">
            <v>203</v>
          </cell>
          <cell r="E203" t="str">
            <v>407</v>
          </cell>
          <cell r="F203">
            <v>0</v>
          </cell>
          <cell r="G203">
            <v>5</v>
          </cell>
          <cell r="H203" t="str">
            <v>2012-05-31</v>
          </cell>
          <cell r="I203" t="str">
            <v>11600</v>
          </cell>
        </row>
        <row r="204">
          <cell r="A204" t="str">
            <v>480001</v>
          </cell>
          <cell r="B204" t="str">
            <v>1015</v>
          </cell>
          <cell r="C204">
            <v>445243</v>
          </cell>
          <cell r="D204" t="str">
            <v>203</v>
          </cell>
          <cell r="E204" t="str">
            <v>407</v>
          </cell>
          <cell r="F204">
            <v>0</v>
          </cell>
          <cell r="G204">
            <v>5</v>
          </cell>
          <cell r="H204" t="str">
            <v>2012-05-31</v>
          </cell>
          <cell r="I204" t="str">
            <v>14900</v>
          </cell>
        </row>
        <row r="205">
          <cell r="A205" t="str">
            <v>480001</v>
          </cell>
          <cell r="B205" t="str">
            <v>1015</v>
          </cell>
          <cell r="C205">
            <v>817</v>
          </cell>
          <cell r="D205" t="str">
            <v>203</v>
          </cell>
          <cell r="E205" t="str">
            <v>407</v>
          </cell>
          <cell r="F205">
            <v>0</v>
          </cell>
          <cell r="G205">
            <v>6</v>
          </cell>
          <cell r="H205" t="str">
            <v>2012-06-30</v>
          </cell>
          <cell r="I205" t="str">
            <v>11600</v>
          </cell>
        </row>
        <row r="206">
          <cell r="A206" t="str">
            <v>480001</v>
          </cell>
          <cell r="B206" t="str">
            <v>1015</v>
          </cell>
          <cell r="C206">
            <v>345220</v>
          </cell>
          <cell r="D206" t="str">
            <v>203</v>
          </cell>
          <cell r="E206" t="str">
            <v>407</v>
          </cell>
          <cell r="F206">
            <v>0</v>
          </cell>
          <cell r="G206">
            <v>6</v>
          </cell>
          <cell r="H206" t="str">
            <v>2012-06-30</v>
          </cell>
          <cell r="I206" t="str">
            <v>14900</v>
          </cell>
        </row>
        <row r="207">
          <cell r="A207" t="str">
            <v>480001</v>
          </cell>
          <cell r="B207" t="str">
            <v>1015</v>
          </cell>
          <cell r="C207">
            <v>-72</v>
          </cell>
          <cell r="D207" t="str">
            <v>203</v>
          </cell>
          <cell r="E207" t="str">
            <v>407</v>
          </cell>
          <cell r="F207">
            <v>0</v>
          </cell>
          <cell r="G207">
            <v>7</v>
          </cell>
          <cell r="H207" t="str">
            <v>2012-07-31</v>
          </cell>
          <cell r="I207" t="str">
            <v>11600</v>
          </cell>
        </row>
        <row r="208">
          <cell r="A208" t="str">
            <v>480001</v>
          </cell>
          <cell r="B208" t="str">
            <v>1015</v>
          </cell>
          <cell r="C208">
            <v>16005</v>
          </cell>
          <cell r="D208" t="str">
            <v>203</v>
          </cell>
          <cell r="E208" t="str">
            <v>407</v>
          </cell>
          <cell r="F208">
            <v>0</v>
          </cell>
          <cell r="G208">
            <v>7</v>
          </cell>
          <cell r="H208" t="str">
            <v>2012-07-31</v>
          </cell>
          <cell r="I208" t="str">
            <v>14900</v>
          </cell>
        </row>
        <row r="209">
          <cell r="A209" t="str">
            <v>480001</v>
          </cell>
          <cell r="B209" t="str">
            <v>1015</v>
          </cell>
          <cell r="C209">
            <v>45</v>
          </cell>
          <cell r="D209" t="str">
            <v>203</v>
          </cell>
          <cell r="E209" t="str">
            <v>407</v>
          </cell>
          <cell r="F209">
            <v>0</v>
          </cell>
          <cell r="G209">
            <v>8</v>
          </cell>
          <cell r="H209" t="str">
            <v>2012-08-31</v>
          </cell>
          <cell r="I209" t="str">
            <v>11600</v>
          </cell>
        </row>
        <row r="210">
          <cell r="A210" t="str">
            <v>480001</v>
          </cell>
          <cell r="B210" t="str">
            <v>1015</v>
          </cell>
          <cell r="C210">
            <v>-26642</v>
          </cell>
          <cell r="D210" t="str">
            <v>203</v>
          </cell>
          <cell r="E210" t="str">
            <v>407</v>
          </cell>
          <cell r="F210">
            <v>0</v>
          </cell>
          <cell r="G210">
            <v>8</v>
          </cell>
          <cell r="H210" t="str">
            <v>2012-08-31</v>
          </cell>
          <cell r="I210" t="str">
            <v>14900</v>
          </cell>
        </row>
        <row r="211">
          <cell r="A211" t="str">
            <v>480001</v>
          </cell>
          <cell r="B211" t="str">
            <v>1015</v>
          </cell>
          <cell r="C211">
            <v>-141</v>
          </cell>
          <cell r="D211" t="str">
            <v>203</v>
          </cell>
          <cell r="E211" t="str">
            <v>407</v>
          </cell>
          <cell r="F211">
            <v>0</v>
          </cell>
          <cell r="G211">
            <v>9</v>
          </cell>
          <cell r="H211" t="str">
            <v>2012-09-30</v>
          </cell>
          <cell r="I211" t="str">
            <v>11600</v>
          </cell>
        </row>
        <row r="212">
          <cell r="A212" t="str">
            <v>480001</v>
          </cell>
          <cell r="B212" t="str">
            <v>1015</v>
          </cell>
          <cell r="C212">
            <v>104174</v>
          </cell>
          <cell r="D212" t="str">
            <v>203</v>
          </cell>
          <cell r="E212" t="str">
            <v>407</v>
          </cell>
          <cell r="F212">
            <v>0</v>
          </cell>
          <cell r="G212">
            <v>9</v>
          </cell>
          <cell r="H212" t="str">
            <v>2012-09-30</v>
          </cell>
          <cell r="I212" t="str">
            <v>14900</v>
          </cell>
        </row>
        <row r="213">
          <cell r="A213" t="str">
            <v>480001</v>
          </cell>
          <cell r="B213" t="str">
            <v>1015</v>
          </cell>
          <cell r="C213">
            <v>-941</v>
          </cell>
          <cell r="D213" t="str">
            <v>203</v>
          </cell>
          <cell r="E213" t="str">
            <v>407</v>
          </cell>
          <cell r="F213">
            <v>0</v>
          </cell>
          <cell r="G213">
            <v>10</v>
          </cell>
          <cell r="H213" t="str">
            <v>2012-10-31</v>
          </cell>
          <cell r="I213" t="str">
            <v>11600</v>
          </cell>
        </row>
        <row r="214">
          <cell r="A214" t="str">
            <v>480001</v>
          </cell>
          <cell r="B214" t="str">
            <v>1015</v>
          </cell>
          <cell r="C214">
            <v>-605738</v>
          </cell>
          <cell r="D214" t="str">
            <v>203</v>
          </cell>
          <cell r="E214" t="str">
            <v>407</v>
          </cell>
          <cell r="F214">
            <v>0</v>
          </cell>
          <cell r="G214">
            <v>10</v>
          </cell>
          <cell r="H214" t="str">
            <v>2012-10-31</v>
          </cell>
          <cell r="I214" t="str">
            <v>14900</v>
          </cell>
        </row>
        <row r="215">
          <cell r="A215" t="str">
            <v>480001</v>
          </cell>
          <cell r="B215" t="str">
            <v>1015</v>
          </cell>
          <cell r="C215">
            <v>-3903</v>
          </cell>
          <cell r="D215" t="str">
            <v>203</v>
          </cell>
          <cell r="E215" t="str">
            <v>407</v>
          </cell>
          <cell r="F215">
            <v>0</v>
          </cell>
          <cell r="G215">
            <v>11</v>
          </cell>
          <cell r="H215" t="str">
            <v>2012-11-30</v>
          </cell>
          <cell r="I215" t="str">
            <v>11600</v>
          </cell>
        </row>
        <row r="216">
          <cell r="A216" t="str">
            <v>480001</v>
          </cell>
          <cell r="B216" t="str">
            <v>1015</v>
          </cell>
          <cell r="C216">
            <v>-2928562</v>
          </cell>
          <cell r="D216" t="str">
            <v>203</v>
          </cell>
          <cell r="E216" t="str">
            <v>407</v>
          </cell>
          <cell r="F216">
            <v>0</v>
          </cell>
          <cell r="G216">
            <v>11</v>
          </cell>
          <cell r="H216" t="str">
            <v>2012-11-30</v>
          </cell>
          <cell r="I216" t="str">
            <v>14900</v>
          </cell>
        </row>
        <row r="217">
          <cell r="A217" t="str">
            <v>480001</v>
          </cell>
          <cell r="B217" t="str">
            <v>1015</v>
          </cell>
          <cell r="C217">
            <v>-5718</v>
          </cell>
          <cell r="D217" t="str">
            <v>203</v>
          </cell>
          <cell r="E217" t="str">
            <v>407</v>
          </cell>
          <cell r="F217">
            <v>0</v>
          </cell>
          <cell r="G217">
            <v>12</v>
          </cell>
          <cell r="H217" t="str">
            <v>2012-12-31</v>
          </cell>
          <cell r="I217" t="str">
            <v>11600</v>
          </cell>
        </row>
        <row r="218">
          <cell r="A218" t="str">
            <v>480001</v>
          </cell>
          <cell r="B218" t="str">
            <v>1015</v>
          </cell>
          <cell r="C218">
            <v>-3079184</v>
          </cell>
          <cell r="D218" t="str">
            <v>203</v>
          </cell>
          <cell r="E218" t="str">
            <v>407</v>
          </cell>
          <cell r="F218">
            <v>0</v>
          </cell>
          <cell r="G218">
            <v>12</v>
          </cell>
          <cell r="H218" t="str">
            <v>2012-12-31</v>
          </cell>
          <cell r="I218" t="str">
            <v>14900</v>
          </cell>
        </row>
        <row r="219">
          <cell r="A219" t="str">
            <v>480001</v>
          </cell>
          <cell r="B219" t="str">
            <v>1015</v>
          </cell>
          <cell r="C219">
            <v>2750</v>
          </cell>
          <cell r="D219" t="str">
            <v>204</v>
          </cell>
          <cell r="E219" t="str">
            <v>407</v>
          </cell>
          <cell r="F219">
            <v>0</v>
          </cell>
          <cell r="G219">
            <v>1</v>
          </cell>
          <cell r="H219" t="str">
            <v>2012-01-31</v>
          </cell>
          <cell r="I219" t="str">
            <v>11600</v>
          </cell>
        </row>
        <row r="220">
          <cell r="A220" t="str">
            <v>480001</v>
          </cell>
          <cell r="B220" t="str">
            <v>1015</v>
          </cell>
          <cell r="C220">
            <v>3340875</v>
          </cell>
          <cell r="D220" t="str">
            <v>204</v>
          </cell>
          <cell r="E220" t="str">
            <v>407</v>
          </cell>
          <cell r="F220">
            <v>0</v>
          </cell>
          <cell r="G220">
            <v>1</v>
          </cell>
          <cell r="H220" t="str">
            <v>2012-01-31</v>
          </cell>
          <cell r="I220" t="str">
            <v>14900</v>
          </cell>
        </row>
        <row r="221">
          <cell r="A221" t="str">
            <v>480001</v>
          </cell>
          <cell r="B221" t="str">
            <v>1015</v>
          </cell>
          <cell r="C221">
            <v>-1871</v>
          </cell>
          <cell r="D221" t="str">
            <v>204</v>
          </cell>
          <cell r="E221" t="str">
            <v>407</v>
          </cell>
          <cell r="F221">
            <v>0</v>
          </cell>
          <cell r="G221">
            <v>2</v>
          </cell>
          <cell r="H221" t="str">
            <v>2012-02-29</v>
          </cell>
          <cell r="I221" t="str">
            <v>11600</v>
          </cell>
        </row>
        <row r="222">
          <cell r="A222" t="str">
            <v>480001</v>
          </cell>
          <cell r="B222" t="str">
            <v>1015</v>
          </cell>
          <cell r="C222">
            <v>1961668</v>
          </cell>
          <cell r="D222" t="str">
            <v>204</v>
          </cell>
          <cell r="E222" t="str">
            <v>407</v>
          </cell>
          <cell r="F222">
            <v>0</v>
          </cell>
          <cell r="G222">
            <v>2</v>
          </cell>
          <cell r="H222" t="str">
            <v>2012-02-29</v>
          </cell>
          <cell r="I222" t="str">
            <v>14900</v>
          </cell>
        </row>
        <row r="223">
          <cell r="A223" t="str">
            <v>480001</v>
          </cell>
          <cell r="B223" t="str">
            <v>1015</v>
          </cell>
          <cell r="C223">
            <v>15160</v>
          </cell>
          <cell r="D223" t="str">
            <v>204</v>
          </cell>
          <cell r="E223" t="str">
            <v>407</v>
          </cell>
          <cell r="F223">
            <v>0</v>
          </cell>
          <cell r="G223">
            <v>3</v>
          </cell>
          <cell r="H223" t="str">
            <v>2012-03-31</v>
          </cell>
          <cell r="I223" t="str">
            <v>11600</v>
          </cell>
        </row>
        <row r="224">
          <cell r="A224" t="str">
            <v>480001</v>
          </cell>
          <cell r="B224" t="str">
            <v>1015</v>
          </cell>
          <cell r="C224">
            <v>9695025</v>
          </cell>
          <cell r="D224" t="str">
            <v>204</v>
          </cell>
          <cell r="E224" t="str">
            <v>407</v>
          </cell>
          <cell r="F224">
            <v>0</v>
          </cell>
          <cell r="G224">
            <v>3</v>
          </cell>
          <cell r="H224" t="str">
            <v>2012-03-31</v>
          </cell>
          <cell r="I224" t="str">
            <v>14900</v>
          </cell>
        </row>
        <row r="225">
          <cell r="A225" t="str">
            <v>480001</v>
          </cell>
          <cell r="B225" t="str">
            <v>1015</v>
          </cell>
          <cell r="C225">
            <v>6003</v>
          </cell>
          <cell r="D225" t="str">
            <v>204</v>
          </cell>
          <cell r="E225" t="str">
            <v>407</v>
          </cell>
          <cell r="F225">
            <v>0</v>
          </cell>
          <cell r="G225">
            <v>4</v>
          </cell>
          <cell r="H225" t="str">
            <v>2012-04-30</v>
          </cell>
          <cell r="I225" t="str">
            <v>11600</v>
          </cell>
        </row>
        <row r="226">
          <cell r="A226" t="str">
            <v>480001</v>
          </cell>
          <cell r="B226" t="str">
            <v>1015</v>
          </cell>
          <cell r="C226">
            <v>3302146</v>
          </cell>
          <cell r="D226" t="str">
            <v>204</v>
          </cell>
          <cell r="E226" t="str">
            <v>407</v>
          </cell>
          <cell r="F226">
            <v>0</v>
          </cell>
          <cell r="G226">
            <v>4</v>
          </cell>
          <cell r="H226" t="str">
            <v>2012-04-30</v>
          </cell>
          <cell r="I226" t="str">
            <v>14900</v>
          </cell>
        </row>
        <row r="227">
          <cell r="A227" t="str">
            <v>480001</v>
          </cell>
          <cell r="B227" t="str">
            <v>1015</v>
          </cell>
          <cell r="C227">
            <v>905</v>
          </cell>
          <cell r="D227" t="str">
            <v>204</v>
          </cell>
          <cell r="E227" t="str">
            <v>407</v>
          </cell>
          <cell r="F227">
            <v>0</v>
          </cell>
          <cell r="G227">
            <v>5</v>
          </cell>
          <cell r="H227" t="str">
            <v>2012-05-31</v>
          </cell>
          <cell r="I227" t="str">
            <v>11600</v>
          </cell>
        </row>
        <row r="228">
          <cell r="A228" t="str">
            <v>480001</v>
          </cell>
          <cell r="B228" t="str">
            <v>1015</v>
          </cell>
          <cell r="C228">
            <v>3373834</v>
          </cell>
          <cell r="D228" t="str">
            <v>204</v>
          </cell>
          <cell r="E228" t="str">
            <v>407</v>
          </cell>
          <cell r="F228">
            <v>0</v>
          </cell>
          <cell r="G228">
            <v>5</v>
          </cell>
          <cell r="H228" t="str">
            <v>2012-05-31</v>
          </cell>
          <cell r="I228" t="str">
            <v>14900</v>
          </cell>
        </row>
        <row r="229">
          <cell r="A229" t="str">
            <v>480001</v>
          </cell>
          <cell r="B229" t="str">
            <v>1015</v>
          </cell>
          <cell r="C229">
            <v>6193</v>
          </cell>
          <cell r="D229" t="str">
            <v>204</v>
          </cell>
          <cell r="E229" t="str">
            <v>407</v>
          </cell>
          <cell r="F229">
            <v>0</v>
          </cell>
          <cell r="G229">
            <v>6</v>
          </cell>
          <cell r="H229" t="str">
            <v>2012-06-30</v>
          </cell>
          <cell r="I229" t="str">
            <v>11600</v>
          </cell>
        </row>
        <row r="230">
          <cell r="A230" t="str">
            <v>480001</v>
          </cell>
          <cell r="B230" t="str">
            <v>1015</v>
          </cell>
          <cell r="C230">
            <v>2615898</v>
          </cell>
          <cell r="D230" t="str">
            <v>204</v>
          </cell>
          <cell r="E230" t="str">
            <v>407</v>
          </cell>
          <cell r="F230">
            <v>0</v>
          </cell>
          <cell r="G230">
            <v>6</v>
          </cell>
          <cell r="H230" t="str">
            <v>2012-06-30</v>
          </cell>
          <cell r="I230" t="str">
            <v>14900</v>
          </cell>
        </row>
        <row r="231">
          <cell r="A231" t="str">
            <v>480001</v>
          </cell>
          <cell r="B231" t="str">
            <v>1015</v>
          </cell>
          <cell r="C231">
            <v>-553</v>
          </cell>
          <cell r="D231" t="str">
            <v>204</v>
          </cell>
          <cell r="E231" t="str">
            <v>407</v>
          </cell>
          <cell r="F231">
            <v>0</v>
          </cell>
          <cell r="G231">
            <v>7</v>
          </cell>
          <cell r="H231" t="str">
            <v>2012-07-31</v>
          </cell>
          <cell r="I231" t="str">
            <v>11600</v>
          </cell>
        </row>
        <row r="232">
          <cell r="A232" t="str">
            <v>480001</v>
          </cell>
          <cell r="B232" t="str">
            <v>1015</v>
          </cell>
          <cell r="C232">
            <v>121282</v>
          </cell>
          <cell r="D232" t="str">
            <v>204</v>
          </cell>
          <cell r="E232" t="str">
            <v>407</v>
          </cell>
          <cell r="F232">
            <v>0</v>
          </cell>
          <cell r="G232">
            <v>7</v>
          </cell>
          <cell r="H232" t="str">
            <v>2012-07-31</v>
          </cell>
          <cell r="I232" t="str">
            <v>14900</v>
          </cell>
        </row>
        <row r="233">
          <cell r="A233" t="str">
            <v>480001</v>
          </cell>
          <cell r="B233" t="str">
            <v>1015</v>
          </cell>
          <cell r="C233">
            <v>341</v>
          </cell>
          <cell r="D233" t="str">
            <v>204</v>
          </cell>
          <cell r="E233" t="str">
            <v>407</v>
          </cell>
          <cell r="F233">
            <v>0</v>
          </cell>
          <cell r="G233">
            <v>8</v>
          </cell>
          <cell r="H233" t="str">
            <v>2012-08-31</v>
          </cell>
          <cell r="I233" t="str">
            <v>11600</v>
          </cell>
        </row>
        <row r="234">
          <cell r="A234" t="str">
            <v>480001</v>
          </cell>
          <cell r="B234" t="str">
            <v>1015</v>
          </cell>
          <cell r="C234">
            <v>-201879</v>
          </cell>
          <cell r="D234" t="str">
            <v>204</v>
          </cell>
          <cell r="E234" t="str">
            <v>407</v>
          </cell>
          <cell r="F234">
            <v>0</v>
          </cell>
          <cell r="G234">
            <v>8</v>
          </cell>
          <cell r="H234" t="str">
            <v>2012-08-31</v>
          </cell>
          <cell r="I234" t="str">
            <v>14900</v>
          </cell>
        </row>
        <row r="235">
          <cell r="A235" t="str">
            <v>480001</v>
          </cell>
          <cell r="B235" t="str">
            <v>1015</v>
          </cell>
          <cell r="C235">
            <v>-1322</v>
          </cell>
          <cell r="D235" t="str">
            <v>204</v>
          </cell>
          <cell r="E235" t="str">
            <v>407</v>
          </cell>
          <cell r="F235">
            <v>0</v>
          </cell>
          <cell r="G235">
            <v>9</v>
          </cell>
          <cell r="H235" t="str">
            <v>2012-09-30</v>
          </cell>
          <cell r="I235" t="str">
            <v>11600</v>
          </cell>
        </row>
        <row r="236">
          <cell r="A236" t="str">
            <v>480001</v>
          </cell>
          <cell r="B236" t="str">
            <v>1015</v>
          </cell>
          <cell r="C236">
            <v>630151</v>
          </cell>
          <cell r="D236" t="str">
            <v>204</v>
          </cell>
          <cell r="E236" t="str">
            <v>407</v>
          </cell>
          <cell r="F236">
            <v>0</v>
          </cell>
          <cell r="G236">
            <v>9</v>
          </cell>
          <cell r="H236" t="str">
            <v>2012-09-30</v>
          </cell>
          <cell r="I236" t="str">
            <v>14900</v>
          </cell>
        </row>
        <row r="237">
          <cell r="A237" t="str">
            <v>480001</v>
          </cell>
          <cell r="B237" t="str">
            <v>1015</v>
          </cell>
          <cell r="C237">
            <v>-7504</v>
          </cell>
          <cell r="D237" t="str">
            <v>204</v>
          </cell>
          <cell r="E237" t="str">
            <v>407</v>
          </cell>
          <cell r="F237">
            <v>0</v>
          </cell>
          <cell r="G237">
            <v>10</v>
          </cell>
          <cell r="H237" t="str">
            <v>2012-10-31</v>
          </cell>
          <cell r="I237" t="str">
            <v>11600</v>
          </cell>
        </row>
        <row r="238">
          <cell r="A238" t="str">
            <v>480001</v>
          </cell>
          <cell r="B238" t="str">
            <v>1015</v>
          </cell>
          <cell r="C238">
            <v>-4834367</v>
          </cell>
          <cell r="D238" t="str">
            <v>204</v>
          </cell>
          <cell r="E238" t="str">
            <v>407</v>
          </cell>
          <cell r="F238">
            <v>0</v>
          </cell>
          <cell r="G238">
            <v>10</v>
          </cell>
          <cell r="H238" t="str">
            <v>2012-10-31</v>
          </cell>
          <cell r="I238" t="str">
            <v>14900</v>
          </cell>
        </row>
        <row r="239">
          <cell r="A239" t="str">
            <v>480001</v>
          </cell>
          <cell r="B239" t="str">
            <v>1015</v>
          </cell>
          <cell r="C239">
            <v>-7959</v>
          </cell>
          <cell r="D239" t="str">
            <v>204</v>
          </cell>
          <cell r="E239" t="str">
            <v>407</v>
          </cell>
          <cell r="F239">
            <v>0</v>
          </cell>
          <cell r="G239">
            <v>11</v>
          </cell>
          <cell r="H239" t="str">
            <v>2012-11-30</v>
          </cell>
          <cell r="I239" t="str">
            <v>11600</v>
          </cell>
        </row>
        <row r="240">
          <cell r="A240" t="str">
            <v>480001</v>
          </cell>
          <cell r="B240" t="str">
            <v>1015</v>
          </cell>
          <cell r="C240">
            <v>-6738312</v>
          </cell>
          <cell r="D240" t="str">
            <v>204</v>
          </cell>
          <cell r="E240" t="str">
            <v>407</v>
          </cell>
          <cell r="F240">
            <v>0</v>
          </cell>
          <cell r="G240">
            <v>11</v>
          </cell>
          <cell r="H240" t="str">
            <v>2012-11-30</v>
          </cell>
          <cell r="I240" t="str">
            <v>14900</v>
          </cell>
        </row>
        <row r="241">
          <cell r="A241" t="str">
            <v>480001</v>
          </cell>
          <cell r="B241" t="str">
            <v>1015</v>
          </cell>
          <cell r="C241">
            <v>-21425</v>
          </cell>
          <cell r="D241" t="str">
            <v>204</v>
          </cell>
          <cell r="E241" t="str">
            <v>407</v>
          </cell>
          <cell r="F241">
            <v>0</v>
          </cell>
          <cell r="G241">
            <v>12</v>
          </cell>
          <cell r="H241" t="str">
            <v>2012-12-31</v>
          </cell>
          <cell r="I241" t="str">
            <v>11600</v>
          </cell>
        </row>
        <row r="242">
          <cell r="A242" t="str">
            <v>480001</v>
          </cell>
          <cell r="B242" t="str">
            <v>1015</v>
          </cell>
          <cell r="C242">
            <v>-11538174</v>
          </cell>
          <cell r="D242" t="str">
            <v>204</v>
          </cell>
          <cell r="E242" t="str">
            <v>407</v>
          </cell>
          <cell r="F242">
            <v>0</v>
          </cell>
          <cell r="G242">
            <v>12</v>
          </cell>
          <cell r="H242" t="str">
            <v>2012-12-31</v>
          </cell>
          <cell r="I242" t="str">
            <v>14900</v>
          </cell>
        </row>
        <row r="243">
          <cell r="A243" t="str">
            <v>480001</v>
          </cell>
          <cell r="B243" t="str">
            <v>1015</v>
          </cell>
          <cell r="C243">
            <v>143031</v>
          </cell>
          <cell r="D243" t="str">
            <v>204</v>
          </cell>
          <cell r="E243" t="str">
            <v>453</v>
          </cell>
          <cell r="F243">
            <v>0</v>
          </cell>
          <cell r="G243">
            <v>1</v>
          </cell>
          <cell r="H243" t="str">
            <v>2012-01-31</v>
          </cell>
          <cell r="I243" t="str">
            <v>15600</v>
          </cell>
        </row>
        <row r="244">
          <cell r="A244" t="str">
            <v>480001</v>
          </cell>
          <cell r="B244" t="str">
            <v>1015</v>
          </cell>
          <cell r="C244">
            <v>-89342</v>
          </cell>
          <cell r="D244" t="str">
            <v>204</v>
          </cell>
          <cell r="E244" t="str">
            <v>453</v>
          </cell>
          <cell r="F244">
            <v>0</v>
          </cell>
          <cell r="G244">
            <v>2</v>
          </cell>
          <cell r="H244" t="str">
            <v>2012-02-29</v>
          </cell>
          <cell r="I244" t="str">
            <v>15600</v>
          </cell>
        </row>
        <row r="245">
          <cell r="A245" t="str">
            <v>480001</v>
          </cell>
          <cell r="B245" t="str">
            <v>1015</v>
          </cell>
          <cell r="C245">
            <v>388867</v>
          </cell>
          <cell r="D245" t="str">
            <v>204</v>
          </cell>
          <cell r="E245" t="str">
            <v>453</v>
          </cell>
          <cell r="F245">
            <v>0</v>
          </cell>
          <cell r="G245">
            <v>3</v>
          </cell>
          <cell r="H245" t="str">
            <v>2012-03-31</v>
          </cell>
          <cell r="I245" t="str">
            <v>15600</v>
          </cell>
        </row>
        <row r="246">
          <cell r="A246" t="str">
            <v>480001</v>
          </cell>
          <cell r="B246" t="str">
            <v>1015</v>
          </cell>
          <cell r="C246">
            <v>190394</v>
          </cell>
          <cell r="D246" t="str">
            <v>204</v>
          </cell>
          <cell r="E246" t="str">
            <v>453</v>
          </cell>
          <cell r="F246">
            <v>0</v>
          </cell>
          <cell r="G246">
            <v>4</v>
          </cell>
          <cell r="H246" t="str">
            <v>2012-04-30</v>
          </cell>
          <cell r="I246" t="str">
            <v>15600</v>
          </cell>
        </row>
        <row r="247">
          <cell r="A247" t="str">
            <v>480001</v>
          </cell>
          <cell r="B247" t="str">
            <v>1015</v>
          </cell>
          <cell r="C247">
            <v>137315</v>
          </cell>
          <cell r="D247" t="str">
            <v>204</v>
          </cell>
          <cell r="E247" t="str">
            <v>453</v>
          </cell>
          <cell r="F247">
            <v>0</v>
          </cell>
          <cell r="G247">
            <v>5</v>
          </cell>
          <cell r="H247" t="str">
            <v>2012-05-31</v>
          </cell>
          <cell r="I247" t="str">
            <v>15600</v>
          </cell>
        </row>
        <row r="248">
          <cell r="A248" t="str">
            <v>480001</v>
          </cell>
          <cell r="B248" t="str">
            <v>1015</v>
          </cell>
          <cell r="C248">
            <v>204012</v>
          </cell>
          <cell r="D248" t="str">
            <v>204</v>
          </cell>
          <cell r="E248" t="str">
            <v>453</v>
          </cell>
          <cell r="F248">
            <v>0</v>
          </cell>
          <cell r="G248">
            <v>6</v>
          </cell>
          <cell r="H248" t="str">
            <v>2012-06-30</v>
          </cell>
          <cell r="I248" t="str">
            <v>15600</v>
          </cell>
        </row>
        <row r="249">
          <cell r="A249" t="str">
            <v>480001</v>
          </cell>
          <cell r="B249" t="str">
            <v>1015</v>
          </cell>
          <cell r="C249">
            <v>29116</v>
          </cell>
          <cell r="D249" t="str">
            <v>204</v>
          </cell>
          <cell r="E249" t="str">
            <v>453</v>
          </cell>
          <cell r="F249">
            <v>0</v>
          </cell>
          <cell r="G249">
            <v>7</v>
          </cell>
          <cell r="H249" t="str">
            <v>2012-07-31</v>
          </cell>
          <cell r="I249" t="str">
            <v>15600</v>
          </cell>
        </row>
        <row r="250">
          <cell r="A250" t="str">
            <v>480001</v>
          </cell>
          <cell r="B250" t="str">
            <v>1015</v>
          </cell>
          <cell r="C250">
            <v>-5825</v>
          </cell>
          <cell r="D250" t="str">
            <v>204</v>
          </cell>
          <cell r="E250" t="str">
            <v>453</v>
          </cell>
          <cell r="F250">
            <v>0</v>
          </cell>
          <cell r="G250">
            <v>8</v>
          </cell>
          <cell r="H250" t="str">
            <v>2012-08-31</v>
          </cell>
          <cell r="I250" t="str">
            <v>15600</v>
          </cell>
        </row>
        <row r="251">
          <cell r="A251" t="str">
            <v>480001</v>
          </cell>
          <cell r="B251" t="str">
            <v>1015</v>
          </cell>
          <cell r="C251">
            <v>-17363</v>
          </cell>
          <cell r="D251" t="str">
            <v>204</v>
          </cell>
          <cell r="E251" t="str">
            <v>453</v>
          </cell>
          <cell r="F251">
            <v>0</v>
          </cell>
          <cell r="G251">
            <v>9</v>
          </cell>
          <cell r="H251" t="str">
            <v>2012-09-30</v>
          </cell>
          <cell r="I251" t="str">
            <v>15600</v>
          </cell>
        </row>
        <row r="252">
          <cell r="A252" t="str">
            <v>480001</v>
          </cell>
          <cell r="B252" t="str">
            <v>1015</v>
          </cell>
          <cell r="C252">
            <v>-220478</v>
          </cell>
          <cell r="D252" t="str">
            <v>204</v>
          </cell>
          <cell r="E252" t="str">
            <v>453</v>
          </cell>
          <cell r="F252">
            <v>0</v>
          </cell>
          <cell r="G252">
            <v>10</v>
          </cell>
          <cell r="H252" t="str">
            <v>2012-10-31</v>
          </cell>
          <cell r="I252" t="str">
            <v>15600</v>
          </cell>
        </row>
        <row r="253">
          <cell r="A253" t="str">
            <v>480001</v>
          </cell>
          <cell r="B253" t="str">
            <v>1015</v>
          </cell>
          <cell r="C253">
            <v>-300010</v>
          </cell>
          <cell r="D253" t="str">
            <v>204</v>
          </cell>
          <cell r="E253" t="str">
            <v>453</v>
          </cell>
          <cell r="F253">
            <v>0</v>
          </cell>
          <cell r="G253">
            <v>11</v>
          </cell>
          <cell r="H253" t="str">
            <v>2012-11-30</v>
          </cell>
          <cell r="I253" t="str">
            <v>15600</v>
          </cell>
        </row>
        <row r="254">
          <cell r="A254" t="str">
            <v>480001</v>
          </cell>
          <cell r="B254" t="str">
            <v>1015</v>
          </cell>
          <cell r="C254">
            <v>-508701</v>
          </cell>
          <cell r="D254" t="str">
            <v>204</v>
          </cell>
          <cell r="E254" t="str">
            <v>453</v>
          </cell>
          <cell r="F254">
            <v>0</v>
          </cell>
          <cell r="G254">
            <v>12</v>
          </cell>
          <cell r="H254" t="str">
            <v>2012-12-31</v>
          </cell>
          <cell r="I254" t="str">
            <v>15600</v>
          </cell>
        </row>
        <row r="255">
          <cell r="A255" t="str">
            <v>480001</v>
          </cell>
          <cell r="B255" t="str">
            <v>1015</v>
          </cell>
          <cell r="C255">
            <v>-2303</v>
          </cell>
          <cell r="D255" t="str">
            <v>205</v>
          </cell>
          <cell r="E255" t="str">
            <v>407</v>
          </cell>
          <cell r="F255">
            <v>0</v>
          </cell>
          <cell r="G255">
            <v>1</v>
          </cell>
          <cell r="H255" t="str">
            <v>2012-01-31</v>
          </cell>
          <cell r="I255" t="str">
            <v>11600</v>
          </cell>
        </row>
        <row r="256">
          <cell r="A256" t="str">
            <v>480001</v>
          </cell>
          <cell r="B256" t="str">
            <v>1015</v>
          </cell>
          <cell r="C256">
            <v>-1271667</v>
          </cell>
          <cell r="D256" t="str">
            <v>205</v>
          </cell>
          <cell r="E256" t="str">
            <v>407</v>
          </cell>
          <cell r="F256">
            <v>0</v>
          </cell>
          <cell r="G256">
            <v>1</v>
          </cell>
          <cell r="H256" t="str">
            <v>2012-01-31</v>
          </cell>
          <cell r="I256" t="str">
            <v>14900</v>
          </cell>
        </row>
        <row r="257">
          <cell r="A257" t="str">
            <v>480001</v>
          </cell>
          <cell r="B257" t="str">
            <v>1015</v>
          </cell>
          <cell r="C257">
            <v>-367</v>
          </cell>
          <cell r="D257" t="str">
            <v>205</v>
          </cell>
          <cell r="E257" t="str">
            <v>407</v>
          </cell>
          <cell r="F257">
            <v>0</v>
          </cell>
          <cell r="G257">
            <v>2</v>
          </cell>
          <cell r="H257" t="str">
            <v>2012-02-29</v>
          </cell>
          <cell r="I257" t="str">
            <v>11600</v>
          </cell>
        </row>
        <row r="258">
          <cell r="A258" t="str">
            <v>480001</v>
          </cell>
          <cell r="B258" t="str">
            <v>1015</v>
          </cell>
          <cell r="C258">
            <v>161724</v>
          </cell>
          <cell r="D258" t="str">
            <v>205</v>
          </cell>
          <cell r="E258" t="str">
            <v>407</v>
          </cell>
          <cell r="F258">
            <v>0</v>
          </cell>
          <cell r="G258">
            <v>2</v>
          </cell>
          <cell r="H258" t="str">
            <v>2012-02-29</v>
          </cell>
          <cell r="I258" t="str">
            <v>14900</v>
          </cell>
        </row>
        <row r="259">
          <cell r="A259" t="str">
            <v>480001</v>
          </cell>
          <cell r="B259" t="str">
            <v>1015</v>
          </cell>
          <cell r="C259">
            <v>631</v>
          </cell>
          <cell r="D259" t="str">
            <v>205</v>
          </cell>
          <cell r="E259" t="str">
            <v>407</v>
          </cell>
          <cell r="F259">
            <v>0</v>
          </cell>
          <cell r="G259">
            <v>3</v>
          </cell>
          <cell r="H259" t="str">
            <v>2012-03-31</v>
          </cell>
          <cell r="I259" t="str">
            <v>11600</v>
          </cell>
        </row>
        <row r="260">
          <cell r="A260" t="str">
            <v>480001</v>
          </cell>
          <cell r="B260" t="str">
            <v>1015</v>
          </cell>
          <cell r="C260">
            <v>-446509</v>
          </cell>
          <cell r="D260" t="str">
            <v>205</v>
          </cell>
          <cell r="E260" t="str">
            <v>407</v>
          </cell>
          <cell r="F260">
            <v>0</v>
          </cell>
          <cell r="G260">
            <v>3</v>
          </cell>
          <cell r="H260" t="str">
            <v>2012-03-31</v>
          </cell>
          <cell r="I260" t="str">
            <v>14900</v>
          </cell>
        </row>
        <row r="261">
          <cell r="A261" t="str">
            <v>480001</v>
          </cell>
          <cell r="B261" t="str">
            <v>1015</v>
          </cell>
          <cell r="C261">
            <v>724</v>
          </cell>
          <cell r="D261" t="str">
            <v>205</v>
          </cell>
          <cell r="E261" t="str">
            <v>407</v>
          </cell>
          <cell r="F261">
            <v>0</v>
          </cell>
          <cell r="G261">
            <v>4</v>
          </cell>
          <cell r="H261" t="str">
            <v>2012-04-30</v>
          </cell>
          <cell r="I261" t="str">
            <v>11600</v>
          </cell>
        </row>
        <row r="262">
          <cell r="A262" t="str">
            <v>480001</v>
          </cell>
          <cell r="B262" t="str">
            <v>1015</v>
          </cell>
          <cell r="C262">
            <v>648034</v>
          </cell>
          <cell r="D262" t="str">
            <v>205</v>
          </cell>
          <cell r="E262" t="str">
            <v>407</v>
          </cell>
          <cell r="F262">
            <v>0</v>
          </cell>
          <cell r="G262">
            <v>4</v>
          </cell>
          <cell r="H262" t="str">
            <v>2012-04-30</v>
          </cell>
          <cell r="I262" t="str">
            <v>14900</v>
          </cell>
        </row>
        <row r="263">
          <cell r="A263" t="str">
            <v>480001</v>
          </cell>
          <cell r="B263" t="str">
            <v>1015</v>
          </cell>
          <cell r="C263">
            <v>414</v>
          </cell>
          <cell r="D263" t="str">
            <v>205</v>
          </cell>
          <cell r="E263" t="str">
            <v>407</v>
          </cell>
          <cell r="F263">
            <v>0</v>
          </cell>
          <cell r="G263">
            <v>5</v>
          </cell>
          <cell r="H263" t="str">
            <v>2012-05-31</v>
          </cell>
          <cell r="I263" t="str">
            <v>11600</v>
          </cell>
        </row>
        <row r="264">
          <cell r="A264" t="str">
            <v>480001</v>
          </cell>
          <cell r="B264" t="str">
            <v>1015</v>
          </cell>
          <cell r="C264">
            <v>190446</v>
          </cell>
          <cell r="D264" t="str">
            <v>205</v>
          </cell>
          <cell r="E264" t="str">
            <v>407</v>
          </cell>
          <cell r="F264">
            <v>0</v>
          </cell>
          <cell r="G264">
            <v>5</v>
          </cell>
          <cell r="H264" t="str">
            <v>2012-05-31</v>
          </cell>
          <cell r="I264" t="str">
            <v>14900</v>
          </cell>
        </row>
        <row r="265">
          <cell r="A265" t="str">
            <v>480001</v>
          </cell>
          <cell r="B265" t="str">
            <v>1015</v>
          </cell>
          <cell r="C265">
            <v>-116</v>
          </cell>
          <cell r="D265" t="str">
            <v>205</v>
          </cell>
          <cell r="E265" t="str">
            <v>407</v>
          </cell>
          <cell r="F265">
            <v>0</v>
          </cell>
          <cell r="G265">
            <v>6</v>
          </cell>
          <cell r="H265" t="str">
            <v>2012-06-30</v>
          </cell>
          <cell r="I265" t="str">
            <v>11600</v>
          </cell>
        </row>
        <row r="266">
          <cell r="A266" t="str">
            <v>480001</v>
          </cell>
          <cell r="B266" t="str">
            <v>1015</v>
          </cell>
          <cell r="C266">
            <v>224371</v>
          </cell>
          <cell r="D266" t="str">
            <v>205</v>
          </cell>
          <cell r="E266" t="str">
            <v>407</v>
          </cell>
          <cell r="F266">
            <v>0</v>
          </cell>
          <cell r="G266">
            <v>6</v>
          </cell>
          <cell r="H266" t="str">
            <v>2012-06-30</v>
          </cell>
          <cell r="I266" t="str">
            <v>14900</v>
          </cell>
        </row>
        <row r="267">
          <cell r="A267" t="str">
            <v>480001</v>
          </cell>
          <cell r="B267" t="str">
            <v>1015</v>
          </cell>
          <cell r="C267">
            <v>-35</v>
          </cell>
          <cell r="D267" t="str">
            <v>205</v>
          </cell>
          <cell r="E267" t="str">
            <v>407</v>
          </cell>
          <cell r="F267">
            <v>0</v>
          </cell>
          <cell r="G267">
            <v>7</v>
          </cell>
          <cell r="H267" t="str">
            <v>2012-07-31</v>
          </cell>
          <cell r="I267" t="str">
            <v>11600</v>
          </cell>
        </row>
        <row r="268">
          <cell r="A268" t="str">
            <v>480001</v>
          </cell>
          <cell r="B268" t="str">
            <v>1015</v>
          </cell>
          <cell r="C268">
            <v>40117</v>
          </cell>
          <cell r="D268" t="str">
            <v>205</v>
          </cell>
          <cell r="E268" t="str">
            <v>407</v>
          </cell>
          <cell r="F268">
            <v>0</v>
          </cell>
          <cell r="G268">
            <v>7</v>
          </cell>
          <cell r="H268" t="str">
            <v>2012-07-31</v>
          </cell>
          <cell r="I268" t="str">
            <v>14900</v>
          </cell>
        </row>
        <row r="269">
          <cell r="A269" t="str">
            <v>480001</v>
          </cell>
          <cell r="B269" t="str">
            <v>1015</v>
          </cell>
          <cell r="C269">
            <v>-2</v>
          </cell>
          <cell r="D269" t="str">
            <v>205</v>
          </cell>
          <cell r="E269" t="str">
            <v>407</v>
          </cell>
          <cell r="F269">
            <v>0</v>
          </cell>
          <cell r="G269">
            <v>8</v>
          </cell>
          <cell r="H269" t="str">
            <v>2012-08-31</v>
          </cell>
          <cell r="I269" t="str">
            <v>11600</v>
          </cell>
        </row>
        <row r="270">
          <cell r="A270" t="str">
            <v>480001</v>
          </cell>
          <cell r="B270" t="str">
            <v>1015</v>
          </cell>
          <cell r="C270">
            <v>8577</v>
          </cell>
          <cell r="D270" t="str">
            <v>205</v>
          </cell>
          <cell r="E270" t="str">
            <v>407</v>
          </cell>
          <cell r="F270">
            <v>0</v>
          </cell>
          <cell r="G270">
            <v>8</v>
          </cell>
          <cell r="H270" t="str">
            <v>2012-08-31</v>
          </cell>
          <cell r="I270" t="str">
            <v>14900</v>
          </cell>
        </row>
        <row r="271">
          <cell r="A271" t="str">
            <v>480001</v>
          </cell>
          <cell r="B271" t="str">
            <v>1015</v>
          </cell>
          <cell r="C271">
            <v>-186</v>
          </cell>
          <cell r="D271" t="str">
            <v>205</v>
          </cell>
          <cell r="E271" t="str">
            <v>407</v>
          </cell>
          <cell r="F271">
            <v>0</v>
          </cell>
          <cell r="G271">
            <v>9</v>
          </cell>
          <cell r="H271" t="str">
            <v>2012-09-30</v>
          </cell>
          <cell r="I271" t="str">
            <v>11600</v>
          </cell>
        </row>
        <row r="272">
          <cell r="A272" t="str">
            <v>480001</v>
          </cell>
          <cell r="B272" t="str">
            <v>1015</v>
          </cell>
          <cell r="C272">
            <v>-25359</v>
          </cell>
          <cell r="D272" t="str">
            <v>205</v>
          </cell>
          <cell r="E272" t="str">
            <v>407</v>
          </cell>
          <cell r="F272">
            <v>0</v>
          </cell>
          <cell r="G272">
            <v>9</v>
          </cell>
          <cell r="H272" t="str">
            <v>2012-09-30</v>
          </cell>
          <cell r="I272" t="str">
            <v>14900</v>
          </cell>
        </row>
        <row r="273">
          <cell r="A273" t="str">
            <v>480001</v>
          </cell>
          <cell r="B273" t="str">
            <v>1015</v>
          </cell>
          <cell r="C273">
            <v>446</v>
          </cell>
          <cell r="D273" t="str">
            <v>205</v>
          </cell>
          <cell r="E273" t="str">
            <v>407</v>
          </cell>
          <cell r="F273">
            <v>0</v>
          </cell>
          <cell r="G273">
            <v>10</v>
          </cell>
          <cell r="H273" t="str">
            <v>2012-10-31</v>
          </cell>
          <cell r="I273" t="str">
            <v>11600</v>
          </cell>
        </row>
        <row r="274">
          <cell r="A274" t="str">
            <v>480001</v>
          </cell>
          <cell r="B274" t="str">
            <v>1015</v>
          </cell>
          <cell r="C274">
            <v>-224731</v>
          </cell>
          <cell r="D274" t="str">
            <v>205</v>
          </cell>
          <cell r="E274" t="str">
            <v>407</v>
          </cell>
          <cell r="F274">
            <v>0</v>
          </cell>
          <cell r="G274">
            <v>10</v>
          </cell>
          <cell r="H274" t="str">
            <v>2012-10-31</v>
          </cell>
          <cell r="I274" t="str">
            <v>14900</v>
          </cell>
        </row>
        <row r="275">
          <cell r="A275" t="str">
            <v>480001</v>
          </cell>
          <cell r="B275" t="str">
            <v>1015</v>
          </cell>
          <cell r="C275">
            <v>-1536</v>
          </cell>
          <cell r="D275" t="str">
            <v>205</v>
          </cell>
          <cell r="E275" t="str">
            <v>407</v>
          </cell>
          <cell r="F275">
            <v>0</v>
          </cell>
          <cell r="G275">
            <v>11</v>
          </cell>
          <cell r="H275" t="str">
            <v>2012-11-30</v>
          </cell>
          <cell r="I275" t="str">
            <v>11600</v>
          </cell>
        </row>
        <row r="276">
          <cell r="A276" t="str">
            <v>480001</v>
          </cell>
          <cell r="B276" t="str">
            <v>1015</v>
          </cell>
          <cell r="C276">
            <v>-1041822</v>
          </cell>
          <cell r="D276" t="str">
            <v>205</v>
          </cell>
          <cell r="E276" t="str">
            <v>407</v>
          </cell>
          <cell r="F276">
            <v>0</v>
          </cell>
          <cell r="G276">
            <v>11</v>
          </cell>
          <cell r="H276" t="str">
            <v>2012-11-30</v>
          </cell>
          <cell r="I276" t="str">
            <v>14900</v>
          </cell>
        </row>
        <row r="277">
          <cell r="A277" t="str">
            <v>480001</v>
          </cell>
          <cell r="B277" t="str">
            <v>1015</v>
          </cell>
          <cell r="C277">
            <v>828</v>
          </cell>
          <cell r="D277" t="str">
            <v>205</v>
          </cell>
          <cell r="E277" t="str">
            <v>407</v>
          </cell>
          <cell r="F277">
            <v>0</v>
          </cell>
          <cell r="G277">
            <v>12</v>
          </cell>
          <cell r="H277" t="str">
            <v>2012-12-31</v>
          </cell>
          <cell r="I277" t="str">
            <v>11600</v>
          </cell>
        </row>
        <row r="278">
          <cell r="A278" t="str">
            <v>480001</v>
          </cell>
          <cell r="B278" t="str">
            <v>1015</v>
          </cell>
          <cell r="C278">
            <v>168339</v>
          </cell>
          <cell r="D278" t="str">
            <v>205</v>
          </cell>
          <cell r="E278" t="str">
            <v>407</v>
          </cell>
          <cell r="F278">
            <v>0</v>
          </cell>
          <cell r="G278">
            <v>12</v>
          </cell>
          <cell r="H278" t="str">
            <v>2012-12-31</v>
          </cell>
          <cell r="I278" t="str">
            <v>14900</v>
          </cell>
        </row>
        <row r="279">
          <cell r="A279" t="str">
            <v>480001</v>
          </cell>
          <cell r="B279" t="str">
            <v>1015</v>
          </cell>
          <cell r="C279">
            <v>-54294</v>
          </cell>
          <cell r="D279" t="str">
            <v>205</v>
          </cell>
          <cell r="E279" t="str">
            <v>453</v>
          </cell>
          <cell r="F279">
            <v>0</v>
          </cell>
          <cell r="G279">
            <v>1</v>
          </cell>
          <cell r="H279" t="str">
            <v>2012-01-31</v>
          </cell>
          <cell r="I279" t="str">
            <v>15600</v>
          </cell>
        </row>
        <row r="280">
          <cell r="A280" t="str">
            <v>480001</v>
          </cell>
          <cell r="B280" t="str">
            <v>1015</v>
          </cell>
          <cell r="C280">
            <v>28134</v>
          </cell>
          <cell r="D280" t="str">
            <v>205</v>
          </cell>
          <cell r="E280" t="str">
            <v>453</v>
          </cell>
          <cell r="F280">
            <v>0</v>
          </cell>
          <cell r="G280">
            <v>2</v>
          </cell>
          <cell r="H280" t="str">
            <v>2012-02-29</v>
          </cell>
          <cell r="I280" t="str">
            <v>15600</v>
          </cell>
        </row>
        <row r="281">
          <cell r="A281" t="str">
            <v>480001</v>
          </cell>
          <cell r="B281" t="str">
            <v>1015</v>
          </cell>
          <cell r="C281">
            <v>-31620</v>
          </cell>
          <cell r="D281" t="str">
            <v>205</v>
          </cell>
          <cell r="E281" t="str">
            <v>453</v>
          </cell>
          <cell r="F281">
            <v>0</v>
          </cell>
          <cell r="G281">
            <v>3</v>
          </cell>
          <cell r="H281" t="str">
            <v>2012-03-31</v>
          </cell>
          <cell r="I281" t="str">
            <v>15600</v>
          </cell>
        </row>
        <row r="282">
          <cell r="A282" t="str">
            <v>480001</v>
          </cell>
          <cell r="B282" t="str">
            <v>1015</v>
          </cell>
          <cell r="C282">
            <v>22837</v>
          </cell>
          <cell r="D282" t="str">
            <v>205</v>
          </cell>
          <cell r="E282" t="str">
            <v>453</v>
          </cell>
          <cell r="F282">
            <v>0</v>
          </cell>
          <cell r="G282">
            <v>4</v>
          </cell>
          <cell r="H282" t="str">
            <v>2012-04-30</v>
          </cell>
          <cell r="I282" t="str">
            <v>15600</v>
          </cell>
        </row>
        <row r="283">
          <cell r="A283" t="str">
            <v>480001</v>
          </cell>
          <cell r="B283" t="str">
            <v>1015</v>
          </cell>
          <cell r="C283">
            <v>10662</v>
          </cell>
          <cell r="D283" t="str">
            <v>205</v>
          </cell>
          <cell r="E283" t="str">
            <v>453</v>
          </cell>
          <cell r="F283">
            <v>0</v>
          </cell>
          <cell r="G283">
            <v>5</v>
          </cell>
          <cell r="H283" t="str">
            <v>2012-05-31</v>
          </cell>
          <cell r="I283" t="str">
            <v>15600</v>
          </cell>
        </row>
        <row r="284">
          <cell r="A284" t="str">
            <v>480001</v>
          </cell>
          <cell r="B284" t="str">
            <v>1015</v>
          </cell>
          <cell r="C284">
            <v>-1286</v>
          </cell>
          <cell r="D284" t="str">
            <v>205</v>
          </cell>
          <cell r="E284" t="str">
            <v>453</v>
          </cell>
          <cell r="F284">
            <v>0</v>
          </cell>
          <cell r="G284">
            <v>6</v>
          </cell>
          <cell r="H284" t="str">
            <v>2012-06-30</v>
          </cell>
          <cell r="I284" t="str">
            <v>15600</v>
          </cell>
        </row>
        <row r="285">
          <cell r="A285" t="str">
            <v>480001</v>
          </cell>
          <cell r="B285" t="str">
            <v>1015</v>
          </cell>
          <cell r="C285">
            <v>6392</v>
          </cell>
          <cell r="D285" t="str">
            <v>205</v>
          </cell>
          <cell r="E285" t="str">
            <v>453</v>
          </cell>
          <cell r="F285">
            <v>0</v>
          </cell>
          <cell r="G285">
            <v>7</v>
          </cell>
          <cell r="H285" t="str">
            <v>2012-07-31</v>
          </cell>
          <cell r="I285" t="str">
            <v>15600</v>
          </cell>
        </row>
        <row r="286">
          <cell r="A286" t="str">
            <v>480001</v>
          </cell>
          <cell r="B286" t="str">
            <v>1015</v>
          </cell>
          <cell r="C286">
            <v>283</v>
          </cell>
          <cell r="D286" t="str">
            <v>205</v>
          </cell>
          <cell r="E286" t="str">
            <v>453</v>
          </cell>
          <cell r="F286">
            <v>0</v>
          </cell>
          <cell r="G286">
            <v>8</v>
          </cell>
          <cell r="H286" t="str">
            <v>2012-08-31</v>
          </cell>
          <cell r="I286" t="str">
            <v>15600</v>
          </cell>
        </row>
        <row r="287">
          <cell r="A287" t="str">
            <v>480001</v>
          </cell>
          <cell r="B287" t="str">
            <v>1015</v>
          </cell>
          <cell r="C287">
            <v>-8798</v>
          </cell>
          <cell r="D287" t="str">
            <v>205</v>
          </cell>
          <cell r="E287" t="str">
            <v>453</v>
          </cell>
          <cell r="F287">
            <v>0</v>
          </cell>
          <cell r="G287">
            <v>9</v>
          </cell>
          <cell r="H287" t="str">
            <v>2012-09-30</v>
          </cell>
          <cell r="I287" t="str">
            <v>15600</v>
          </cell>
        </row>
        <row r="288">
          <cell r="A288" t="str">
            <v>480001</v>
          </cell>
          <cell r="B288" t="str">
            <v>1015</v>
          </cell>
          <cell r="C288">
            <v>11049</v>
          </cell>
          <cell r="D288" t="str">
            <v>205</v>
          </cell>
          <cell r="E288" t="str">
            <v>453</v>
          </cell>
          <cell r="F288">
            <v>0</v>
          </cell>
          <cell r="G288">
            <v>10</v>
          </cell>
          <cell r="H288" t="str">
            <v>2012-10-31</v>
          </cell>
          <cell r="I288" t="str">
            <v>15600</v>
          </cell>
        </row>
        <row r="289">
          <cell r="A289" t="str">
            <v>480001</v>
          </cell>
          <cell r="B289" t="str">
            <v>1015</v>
          </cell>
          <cell r="C289">
            <v>-36918</v>
          </cell>
          <cell r="D289" t="str">
            <v>205</v>
          </cell>
          <cell r="E289" t="str">
            <v>453</v>
          </cell>
          <cell r="F289">
            <v>0</v>
          </cell>
          <cell r="G289">
            <v>11</v>
          </cell>
          <cell r="H289" t="str">
            <v>2012-11-30</v>
          </cell>
          <cell r="I289" t="str">
            <v>15600</v>
          </cell>
        </row>
        <row r="290">
          <cell r="A290" t="str">
            <v>480001</v>
          </cell>
          <cell r="B290" t="str">
            <v>1015</v>
          </cell>
          <cell r="C290">
            <v>39712</v>
          </cell>
          <cell r="D290" t="str">
            <v>205</v>
          </cell>
          <cell r="E290" t="str">
            <v>453</v>
          </cell>
          <cell r="F290">
            <v>0</v>
          </cell>
          <cell r="G290">
            <v>12</v>
          </cell>
          <cell r="H290" t="str">
            <v>2012-12-31</v>
          </cell>
          <cell r="I290" t="str">
            <v>15600</v>
          </cell>
        </row>
        <row r="291">
          <cell r="A291" t="str">
            <v>480001</v>
          </cell>
          <cell r="B291" t="str">
            <v>1015</v>
          </cell>
          <cell r="C291">
            <v>-48</v>
          </cell>
          <cell r="D291" t="str">
            <v>217</v>
          </cell>
          <cell r="E291" t="str">
            <v>407</v>
          </cell>
          <cell r="F291">
            <v>0</v>
          </cell>
          <cell r="G291">
            <v>1</v>
          </cell>
          <cell r="H291" t="str">
            <v>2012-01-31</v>
          </cell>
          <cell r="I291" t="str">
            <v>11600</v>
          </cell>
        </row>
        <row r="292">
          <cell r="A292" t="str">
            <v>480001</v>
          </cell>
          <cell r="B292" t="str">
            <v>1015</v>
          </cell>
          <cell r="C292">
            <v>4712</v>
          </cell>
          <cell r="D292" t="str">
            <v>217</v>
          </cell>
          <cell r="E292" t="str">
            <v>407</v>
          </cell>
          <cell r="F292">
            <v>0</v>
          </cell>
          <cell r="G292">
            <v>1</v>
          </cell>
          <cell r="H292" t="str">
            <v>2012-01-31</v>
          </cell>
          <cell r="I292" t="str">
            <v>14900</v>
          </cell>
        </row>
        <row r="293">
          <cell r="A293" t="str">
            <v>480001</v>
          </cell>
          <cell r="B293" t="str">
            <v>1015</v>
          </cell>
          <cell r="C293">
            <v>-282</v>
          </cell>
          <cell r="D293" t="str">
            <v>217</v>
          </cell>
          <cell r="E293" t="str">
            <v>407</v>
          </cell>
          <cell r="F293">
            <v>0</v>
          </cell>
          <cell r="G293">
            <v>2</v>
          </cell>
          <cell r="H293" t="str">
            <v>2012-02-29</v>
          </cell>
          <cell r="I293" t="str">
            <v>11600</v>
          </cell>
        </row>
        <row r="294">
          <cell r="A294" t="str">
            <v>480001</v>
          </cell>
          <cell r="B294" t="str">
            <v>1015</v>
          </cell>
          <cell r="C294">
            <v>-120166</v>
          </cell>
          <cell r="D294" t="str">
            <v>217</v>
          </cell>
          <cell r="E294" t="str">
            <v>407</v>
          </cell>
          <cell r="F294">
            <v>0</v>
          </cell>
          <cell r="G294">
            <v>2</v>
          </cell>
          <cell r="H294" t="str">
            <v>2012-02-29</v>
          </cell>
          <cell r="I294" t="str">
            <v>14900</v>
          </cell>
        </row>
        <row r="295">
          <cell r="A295" t="str">
            <v>480001</v>
          </cell>
          <cell r="B295" t="str">
            <v>1015</v>
          </cell>
          <cell r="C295">
            <v>397</v>
          </cell>
          <cell r="D295" t="str">
            <v>217</v>
          </cell>
          <cell r="E295" t="str">
            <v>407</v>
          </cell>
          <cell r="F295">
            <v>0</v>
          </cell>
          <cell r="G295">
            <v>3</v>
          </cell>
          <cell r="H295" t="str">
            <v>2012-03-31</v>
          </cell>
          <cell r="I295" t="str">
            <v>11600</v>
          </cell>
        </row>
        <row r="296">
          <cell r="A296" t="str">
            <v>480001</v>
          </cell>
          <cell r="B296" t="str">
            <v>1015</v>
          </cell>
          <cell r="C296">
            <v>205885</v>
          </cell>
          <cell r="D296" t="str">
            <v>217</v>
          </cell>
          <cell r="E296" t="str">
            <v>407</v>
          </cell>
          <cell r="F296">
            <v>0</v>
          </cell>
          <cell r="G296">
            <v>3</v>
          </cell>
          <cell r="H296" t="str">
            <v>2012-03-31</v>
          </cell>
          <cell r="I296" t="str">
            <v>14900</v>
          </cell>
        </row>
        <row r="297">
          <cell r="A297" t="str">
            <v>480001</v>
          </cell>
          <cell r="B297" t="str">
            <v>1015</v>
          </cell>
          <cell r="C297">
            <v>224</v>
          </cell>
          <cell r="D297" t="str">
            <v>217</v>
          </cell>
          <cell r="E297" t="str">
            <v>407</v>
          </cell>
          <cell r="F297">
            <v>0</v>
          </cell>
          <cell r="G297">
            <v>4</v>
          </cell>
          <cell r="H297" t="str">
            <v>2012-04-30</v>
          </cell>
          <cell r="I297" t="str">
            <v>11600</v>
          </cell>
        </row>
        <row r="298">
          <cell r="A298" t="str">
            <v>480001</v>
          </cell>
          <cell r="B298" t="str">
            <v>1015</v>
          </cell>
          <cell r="C298">
            <v>151035</v>
          </cell>
          <cell r="D298" t="str">
            <v>217</v>
          </cell>
          <cell r="E298" t="str">
            <v>407</v>
          </cell>
          <cell r="F298">
            <v>0</v>
          </cell>
          <cell r="G298">
            <v>4</v>
          </cell>
          <cell r="H298" t="str">
            <v>2012-04-30</v>
          </cell>
          <cell r="I298" t="str">
            <v>14900</v>
          </cell>
        </row>
        <row r="299">
          <cell r="A299" t="str">
            <v>480001</v>
          </cell>
          <cell r="B299" t="str">
            <v>1015</v>
          </cell>
          <cell r="C299">
            <v>41</v>
          </cell>
          <cell r="D299" t="str">
            <v>217</v>
          </cell>
          <cell r="E299" t="str">
            <v>407</v>
          </cell>
          <cell r="F299">
            <v>0</v>
          </cell>
          <cell r="G299">
            <v>5</v>
          </cell>
          <cell r="H299" t="str">
            <v>2012-05-31</v>
          </cell>
          <cell r="I299" t="str">
            <v>11600</v>
          </cell>
        </row>
        <row r="300">
          <cell r="A300" t="str">
            <v>480001</v>
          </cell>
          <cell r="B300" t="str">
            <v>1015</v>
          </cell>
          <cell r="C300">
            <v>79085</v>
          </cell>
          <cell r="D300" t="str">
            <v>217</v>
          </cell>
          <cell r="E300" t="str">
            <v>407</v>
          </cell>
          <cell r="F300">
            <v>0</v>
          </cell>
          <cell r="G300">
            <v>5</v>
          </cell>
          <cell r="H300" t="str">
            <v>2012-05-31</v>
          </cell>
          <cell r="I300" t="str">
            <v>14900</v>
          </cell>
        </row>
        <row r="301">
          <cell r="A301" t="str">
            <v>480001</v>
          </cell>
          <cell r="B301" t="str">
            <v>1015</v>
          </cell>
          <cell r="C301">
            <v>119</v>
          </cell>
          <cell r="D301" t="str">
            <v>217</v>
          </cell>
          <cell r="E301" t="str">
            <v>407</v>
          </cell>
          <cell r="F301">
            <v>0</v>
          </cell>
          <cell r="G301">
            <v>6</v>
          </cell>
          <cell r="H301" t="str">
            <v>2012-06-30</v>
          </cell>
          <cell r="I301" t="str">
            <v>11600</v>
          </cell>
        </row>
        <row r="302">
          <cell r="A302" t="str">
            <v>480001</v>
          </cell>
          <cell r="B302" t="str">
            <v>1015</v>
          </cell>
          <cell r="C302">
            <v>65176</v>
          </cell>
          <cell r="D302" t="str">
            <v>217</v>
          </cell>
          <cell r="E302" t="str">
            <v>407</v>
          </cell>
          <cell r="F302">
            <v>0</v>
          </cell>
          <cell r="G302">
            <v>6</v>
          </cell>
          <cell r="H302" t="str">
            <v>2012-06-30</v>
          </cell>
          <cell r="I302" t="str">
            <v>14900</v>
          </cell>
        </row>
        <row r="303">
          <cell r="A303" t="str">
            <v>480001</v>
          </cell>
          <cell r="B303" t="str">
            <v>1015</v>
          </cell>
          <cell r="C303">
            <v>-12</v>
          </cell>
          <cell r="D303" t="str">
            <v>217</v>
          </cell>
          <cell r="E303" t="str">
            <v>407</v>
          </cell>
          <cell r="F303">
            <v>0</v>
          </cell>
          <cell r="G303">
            <v>7</v>
          </cell>
          <cell r="H303" t="str">
            <v>2012-07-31</v>
          </cell>
          <cell r="I303" t="str">
            <v>11600</v>
          </cell>
        </row>
        <row r="304">
          <cell r="A304" t="str">
            <v>480001</v>
          </cell>
          <cell r="B304" t="str">
            <v>1015</v>
          </cell>
          <cell r="C304">
            <v>4836</v>
          </cell>
          <cell r="D304" t="str">
            <v>217</v>
          </cell>
          <cell r="E304" t="str">
            <v>407</v>
          </cell>
          <cell r="F304">
            <v>0</v>
          </cell>
          <cell r="G304">
            <v>7</v>
          </cell>
          <cell r="H304" t="str">
            <v>2012-07-31</v>
          </cell>
          <cell r="I304" t="str">
            <v>14900</v>
          </cell>
        </row>
        <row r="305">
          <cell r="A305" t="str">
            <v>480001</v>
          </cell>
          <cell r="B305" t="str">
            <v>1015</v>
          </cell>
          <cell r="C305">
            <v>7</v>
          </cell>
          <cell r="D305" t="str">
            <v>217</v>
          </cell>
          <cell r="E305" t="str">
            <v>407</v>
          </cell>
          <cell r="F305">
            <v>0</v>
          </cell>
          <cell r="G305">
            <v>8</v>
          </cell>
          <cell r="H305" t="str">
            <v>2012-08-31</v>
          </cell>
          <cell r="I305" t="str">
            <v>11600</v>
          </cell>
        </row>
        <row r="306">
          <cell r="A306" t="str">
            <v>480001</v>
          </cell>
          <cell r="B306" t="str">
            <v>1015</v>
          </cell>
          <cell r="C306">
            <v>-3468</v>
          </cell>
          <cell r="D306" t="str">
            <v>217</v>
          </cell>
          <cell r="E306" t="str">
            <v>407</v>
          </cell>
          <cell r="F306">
            <v>0</v>
          </cell>
          <cell r="G306">
            <v>8</v>
          </cell>
          <cell r="H306" t="str">
            <v>2012-08-31</v>
          </cell>
          <cell r="I306" t="str">
            <v>14900</v>
          </cell>
        </row>
        <row r="307">
          <cell r="A307" t="str">
            <v>480001</v>
          </cell>
          <cell r="B307" t="str">
            <v>1015</v>
          </cell>
          <cell r="C307">
            <v>-60</v>
          </cell>
          <cell r="D307" t="str">
            <v>217</v>
          </cell>
          <cell r="E307" t="str">
            <v>407</v>
          </cell>
          <cell r="F307">
            <v>0</v>
          </cell>
          <cell r="G307">
            <v>9</v>
          </cell>
          <cell r="H307" t="str">
            <v>2012-09-30</v>
          </cell>
          <cell r="I307" t="str">
            <v>11600</v>
          </cell>
        </row>
        <row r="308">
          <cell r="A308" t="str">
            <v>480001</v>
          </cell>
          <cell r="B308" t="str">
            <v>1015</v>
          </cell>
          <cell r="C308">
            <v>-2366</v>
          </cell>
          <cell r="D308" t="str">
            <v>217</v>
          </cell>
          <cell r="E308" t="str">
            <v>407</v>
          </cell>
          <cell r="F308">
            <v>0</v>
          </cell>
          <cell r="G308">
            <v>9</v>
          </cell>
          <cell r="H308" t="str">
            <v>2012-09-30</v>
          </cell>
          <cell r="I308" t="str">
            <v>14900</v>
          </cell>
        </row>
        <row r="309">
          <cell r="A309" t="str">
            <v>480001</v>
          </cell>
          <cell r="B309" t="str">
            <v>1015</v>
          </cell>
          <cell r="C309">
            <v>-156</v>
          </cell>
          <cell r="D309" t="str">
            <v>217</v>
          </cell>
          <cell r="E309" t="str">
            <v>407</v>
          </cell>
          <cell r="F309">
            <v>0</v>
          </cell>
          <cell r="G309">
            <v>10</v>
          </cell>
          <cell r="H309" t="str">
            <v>2012-10-31</v>
          </cell>
          <cell r="I309" t="str">
            <v>11600</v>
          </cell>
        </row>
        <row r="310">
          <cell r="A310" t="str">
            <v>480001</v>
          </cell>
          <cell r="B310" t="str">
            <v>1015</v>
          </cell>
          <cell r="C310">
            <v>-133620</v>
          </cell>
          <cell r="D310" t="str">
            <v>217</v>
          </cell>
          <cell r="E310" t="str">
            <v>407</v>
          </cell>
          <cell r="F310">
            <v>0</v>
          </cell>
          <cell r="G310">
            <v>10</v>
          </cell>
          <cell r="H310" t="str">
            <v>2012-10-31</v>
          </cell>
          <cell r="I310" t="str">
            <v>14900</v>
          </cell>
        </row>
        <row r="311">
          <cell r="A311" t="str">
            <v>480001</v>
          </cell>
          <cell r="B311" t="str">
            <v>1015</v>
          </cell>
          <cell r="C311">
            <v>-391</v>
          </cell>
          <cell r="D311" t="str">
            <v>217</v>
          </cell>
          <cell r="E311" t="str">
            <v>407</v>
          </cell>
          <cell r="F311">
            <v>0</v>
          </cell>
          <cell r="G311">
            <v>11</v>
          </cell>
          <cell r="H311" t="str">
            <v>2012-11-30</v>
          </cell>
          <cell r="I311" t="str">
            <v>11600</v>
          </cell>
        </row>
        <row r="312">
          <cell r="A312" t="str">
            <v>480001</v>
          </cell>
          <cell r="B312" t="str">
            <v>1015</v>
          </cell>
          <cell r="C312">
            <v>-301112</v>
          </cell>
          <cell r="D312" t="str">
            <v>217</v>
          </cell>
          <cell r="E312" t="str">
            <v>407</v>
          </cell>
          <cell r="F312">
            <v>0</v>
          </cell>
          <cell r="G312">
            <v>11</v>
          </cell>
          <cell r="H312" t="str">
            <v>2012-11-30</v>
          </cell>
          <cell r="I312" t="str">
            <v>14900</v>
          </cell>
        </row>
        <row r="313">
          <cell r="A313" t="str">
            <v>480001</v>
          </cell>
          <cell r="B313" t="str">
            <v>1015</v>
          </cell>
          <cell r="C313">
            <v>-1155</v>
          </cell>
          <cell r="D313" t="str">
            <v>217</v>
          </cell>
          <cell r="E313" t="str">
            <v>407</v>
          </cell>
          <cell r="F313">
            <v>0</v>
          </cell>
          <cell r="G313">
            <v>12</v>
          </cell>
          <cell r="H313" t="str">
            <v>2012-12-31</v>
          </cell>
          <cell r="I313" t="str">
            <v>11600</v>
          </cell>
        </row>
        <row r="314">
          <cell r="A314" t="str">
            <v>480001</v>
          </cell>
          <cell r="B314" t="str">
            <v>1015</v>
          </cell>
          <cell r="C314">
            <v>-715717</v>
          </cell>
          <cell r="D314" t="str">
            <v>217</v>
          </cell>
          <cell r="E314" t="str">
            <v>407</v>
          </cell>
          <cell r="F314">
            <v>0</v>
          </cell>
          <cell r="G314">
            <v>12</v>
          </cell>
          <cell r="H314" t="str">
            <v>2012-12-31</v>
          </cell>
          <cell r="I314" t="str">
            <v>14900</v>
          </cell>
        </row>
        <row r="315">
          <cell r="A315" t="str">
            <v>480004</v>
          </cell>
          <cell r="B315" t="str">
            <v>1015</v>
          </cell>
          <cell r="C315">
            <v>1212317.8700000001</v>
          </cell>
          <cell r="D315" t="str">
            <v>215</v>
          </cell>
          <cell r="E315" t="str">
            <v>CET</v>
          </cell>
          <cell r="F315">
            <v>0</v>
          </cell>
          <cell r="G315">
            <v>1</v>
          </cell>
          <cell r="H315" t="str">
            <v>2012-01-31</v>
          </cell>
          <cell r="I315" t="str">
            <v>14900</v>
          </cell>
        </row>
        <row r="316">
          <cell r="A316" t="str">
            <v>480004</v>
          </cell>
          <cell r="B316" t="str">
            <v>1015</v>
          </cell>
          <cell r="C316">
            <v>-18139.52</v>
          </cell>
          <cell r="D316" t="str">
            <v>215</v>
          </cell>
          <cell r="E316" t="str">
            <v>CET</v>
          </cell>
          <cell r="F316">
            <v>0</v>
          </cell>
          <cell r="G316">
            <v>1</v>
          </cell>
          <cell r="H316" t="str">
            <v>2012-01-31</v>
          </cell>
          <cell r="I316" t="str">
            <v>15600</v>
          </cell>
        </row>
        <row r="317">
          <cell r="A317" t="str">
            <v>480004</v>
          </cell>
          <cell r="B317" t="str">
            <v>1015</v>
          </cell>
          <cell r="C317">
            <v>4395512.22</v>
          </cell>
          <cell r="D317" t="str">
            <v>215</v>
          </cell>
          <cell r="E317" t="str">
            <v>CET</v>
          </cell>
          <cell r="F317">
            <v>0</v>
          </cell>
          <cell r="G317">
            <v>2</v>
          </cell>
          <cell r="H317" t="str">
            <v>2012-02-29</v>
          </cell>
          <cell r="I317" t="str">
            <v>14900</v>
          </cell>
        </row>
        <row r="318">
          <cell r="A318" t="str">
            <v>480004</v>
          </cell>
          <cell r="B318" t="str">
            <v>1015</v>
          </cell>
          <cell r="C318">
            <v>14105.28</v>
          </cell>
          <cell r="D318" t="str">
            <v>215</v>
          </cell>
          <cell r="E318" t="str">
            <v>CET</v>
          </cell>
          <cell r="F318">
            <v>0</v>
          </cell>
          <cell r="G318">
            <v>2</v>
          </cell>
          <cell r="H318" t="str">
            <v>2012-02-29</v>
          </cell>
          <cell r="I318" t="str">
            <v>15600</v>
          </cell>
        </row>
        <row r="319">
          <cell r="A319" t="str">
            <v>480004</v>
          </cell>
          <cell r="B319" t="str">
            <v>1015</v>
          </cell>
          <cell r="C319">
            <v>-1907496.01</v>
          </cell>
          <cell r="D319" t="str">
            <v>215</v>
          </cell>
          <cell r="E319" t="str">
            <v>CET</v>
          </cell>
          <cell r="F319">
            <v>0</v>
          </cell>
          <cell r="G319">
            <v>3</v>
          </cell>
          <cell r="H319" t="str">
            <v>2012-03-31</v>
          </cell>
          <cell r="I319" t="str">
            <v>14900</v>
          </cell>
        </row>
        <row r="320">
          <cell r="A320" t="str">
            <v>480004</v>
          </cell>
          <cell r="B320" t="str">
            <v>1015</v>
          </cell>
          <cell r="C320">
            <v>-27836.61</v>
          </cell>
          <cell r="D320" t="str">
            <v>215</v>
          </cell>
          <cell r="E320" t="str">
            <v>CET</v>
          </cell>
          <cell r="F320">
            <v>0</v>
          </cell>
          <cell r="G320">
            <v>3</v>
          </cell>
          <cell r="H320" t="str">
            <v>2012-03-31</v>
          </cell>
          <cell r="I320" t="str">
            <v>15600</v>
          </cell>
        </row>
        <row r="321">
          <cell r="A321" t="str">
            <v>480004</v>
          </cell>
          <cell r="B321" t="str">
            <v>1015</v>
          </cell>
          <cell r="C321">
            <v>377071.95</v>
          </cell>
          <cell r="D321" t="str">
            <v>215</v>
          </cell>
          <cell r="E321" t="str">
            <v>CET</v>
          </cell>
          <cell r="F321">
            <v>0</v>
          </cell>
          <cell r="G321">
            <v>4</v>
          </cell>
          <cell r="H321" t="str">
            <v>2012-04-30</v>
          </cell>
          <cell r="I321" t="str">
            <v>14900</v>
          </cell>
        </row>
        <row r="322">
          <cell r="A322" t="str">
            <v>480004</v>
          </cell>
          <cell r="B322" t="str">
            <v>1015</v>
          </cell>
          <cell r="C322">
            <v>2699.1</v>
          </cell>
          <cell r="D322" t="str">
            <v>215</v>
          </cell>
          <cell r="E322" t="str">
            <v>CET</v>
          </cell>
          <cell r="F322">
            <v>0</v>
          </cell>
          <cell r="G322">
            <v>4</v>
          </cell>
          <cell r="H322" t="str">
            <v>2012-04-30</v>
          </cell>
          <cell r="I322" t="str">
            <v>15600</v>
          </cell>
        </row>
        <row r="323">
          <cell r="A323" t="str">
            <v>480004</v>
          </cell>
          <cell r="B323" t="str">
            <v>1015</v>
          </cell>
          <cell r="C323">
            <v>-1000753.64</v>
          </cell>
          <cell r="D323" t="str">
            <v>215</v>
          </cell>
          <cell r="E323" t="str">
            <v>CET</v>
          </cell>
          <cell r="F323">
            <v>0</v>
          </cell>
          <cell r="G323">
            <v>5</v>
          </cell>
          <cell r="H323" t="str">
            <v>2012-05-31</v>
          </cell>
          <cell r="I323" t="str">
            <v>14900</v>
          </cell>
        </row>
        <row r="324">
          <cell r="A324" t="str">
            <v>480004</v>
          </cell>
          <cell r="B324" t="str">
            <v>1015</v>
          </cell>
          <cell r="C324">
            <v>-8754.9</v>
          </cell>
          <cell r="D324" t="str">
            <v>215</v>
          </cell>
          <cell r="E324" t="str">
            <v>CET</v>
          </cell>
          <cell r="F324">
            <v>0</v>
          </cell>
          <cell r="G324">
            <v>5</v>
          </cell>
          <cell r="H324" t="str">
            <v>2012-05-31</v>
          </cell>
          <cell r="I324" t="str">
            <v>15600</v>
          </cell>
        </row>
        <row r="325">
          <cell r="A325" t="str">
            <v>480004</v>
          </cell>
          <cell r="B325" t="str">
            <v>1015</v>
          </cell>
          <cell r="C325">
            <v>-2266825.62</v>
          </cell>
          <cell r="D325" t="str">
            <v>215</v>
          </cell>
          <cell r="E325" t="str">
            <v>CET</v>
          </cell>
          <cell r="F325">
            <v>0</v>
          </cell>
          <cell r="G325">
            <v>6</v>
          </cell>
          <cell r="H325" t="str">
            <v>2012-06-30</v>
          </cell>
          <cell r="I325" t="str">
            <v>14900</v>
          </cell>
        </row>
        <row r="326">
          <cell r="A326" t="str">
            <v>480004</v>
          </cell>
          <cell r="B326" t="str">
            <v>1015</v>
          </cell>
          <cell r="C326">
            <v>-37076.300000000003</v>
          </cell>
          <cell r="D326" t="str">
            <v>215</v>
          </cell>
          <cell r="E326" t="str">
            <v>CET</v>
          </cell>
          <cell r="F326">
            <v>0</v>
          </cell>
          <cell r="G326">
            <v>6</v>
          </cell>
          <cell r="H326" t="str">
            <v>2012-06-30</v>
          </cell>
          <cell r="I326" t="str">
            <v>15600</v>
          </cell>
        </row>
        <row r="327">
          <cell r="A327" t="str">
            <v>480004</v>
          </cell>
          <cell r="B327" t="str">
            <v>1015</v>
          </cell>
          <cell r="C327">
            <v>-13253.4</v>
          </cell>
          <cell r="D327" t="str">
            <v>215</v>
          </cell>
          <cell r="E327" t="str">
            <v>CET</v>
          </cell>
          <cell r="F327">
            <v>0</v>
          </cell>
          <cell r="G327">
            <v>7</v>
          </cell>
          <cell r="H327" t="str">
            <v>2012-07-31</v>
          </cell>
          <cell r="I327" t="str">
            <v>14900</v>
          </cell>
        </row>
        <row r="328">
          <cell r="A328" t="str">
            <v>480004</v>
          </cell>
          <cell r="B328" t="str">
            <v>1015</v>
          </cell>
          <cell r="C328">
            <v>5989.56</v>
          </cell>
          <cell r="D328" t="str">
            <v>215</v>
          </cell>
          <cell r="E328" t="str">
            <v>CET</v>
          </cell>
          <cell r="F328">
            <v>0</v>
          </cell>
          <cell r="G328">
            <v>7</v>
          </cell>
          <cell r="H328" t="str">
            <v>2012-07-31</v>
          </cell>
          <cell r="I328" t="str">
            <v>15600</v>
          </cell>
        </row>
        <row r="329">
          <cell r="A329" t="str">
            <v>480004</v>
          </cell>
          <cell r="B329" t="str">
            <v>1015</v>
          </cell>
          <cell r="C329">
            <v>-271466.28000000003</v>
          </cell>
          <cell r="D329" t="str">
            <v>215</v>
          </cell>
          <cell r="E329" t="str">
            <v>CET</v>
          </cell>
          <cell r="F329">
            <v>0</v>
          </cell>
          <cell r="G329">
            <v>8</v>
          </cell>
          <cell r="H329" t="str">
            <v>2012-08-31</v>
          </cell>
          <cell r="I329" t="str">
            <v>14900</v>
          </cell>
        </row>
        <row r="330">
          <cell r="A330" t="str">
            <v>480004</v>
          </cell>
          <cell r="B330" t="str">
            <v>1015</v>
          </cell>
          <cell r="C330">
            <v>80842.23</v>
          </cell>
          <cell r="D330" t="str">
            <v>215</v>
          </cell>
          <cell r="E330" t="str">
            <v>CET</v>
          </cell>
          <cell r="F330">
            <v>0</v>
          </cell>
          <cell r="G330">
            <v>8</v>
          </cell>
          <cell r="H330" t="str">
            <v>2012-08-31</v>
          </cell>
          <cell r="I330" t="str">
            <v>15600</v>
          </cell>
        </row>
        <row r="331">
          <cell r="A331" t="str">
            <v>480004</v>
          </cell>
          <cell r="B331" t="str">
            <v>1015</v>
          </cell>
          <cell r="C331">
            <v>-798128.95</v>
          </cell>
          <cell r="D331" t="str">
            <v>215</v>
          </cell>
          <cell r="E331" t="str">
            <v>CET</v>
          </cell>
          <cell r="F331">
            <v>0</v>
          </cell>
          <cell r="G331">
            <v>9</v>
          </cell>
          <cell r="H331" t="str">
            <v>2012-09-30</v>
          </cell>
          <cell r="I331" t="str">
            <v>14900</v>
          </cell>
        </row>
        <row r="332">
          <cell r="A332" t="str">
            <v>480004</v>
          </cell>
          <cell r="B332" t="str">
            <v>1015</v>
          </cell>
          <cell r="C332">
            <v>51569.41</v>
          </cell>
          <cell r="D332" t="str">
            <v>215</v>
          </cell>
          <cell r="E332" t="str">
            <v>CET</v>
          </cell>
          <cell r="F332">
            <v>0</v>
          </cell>
          <cell r="G332">
            <v>9</v>
          </cell>
          <cell r="H332" t="str">
            <v>2012-09-30</v>
          </cell>
          <cell r="I332" t="str">
            <v>15600</v>
          </cell>
        </row>
        <row r="333">
          <cell r="A333" t="str">
            <v>480004</v>
          </cell>
          <cell r="B333" t="str">
            <v>1015</v>
          </cell>
          <cell r="C333">
            <v>-154712.15</v>
          </cell>
          <cell r="D333" t="str">
            <v>215</v>
          </cell>
          <cell r="E333" t="str">
            <v>CET</v>
          </cell>
          <cell r="F333">
            <v>0</v>
          </cell>
          <cell r="G333">
            <v>10</v>
          </cell>
          <cell r="H333" t="str">
            <v>2012-10-31</v>
          </cell>
          <cell r="I333" t="str">
            <v>14900</v>
          </cell>
        </row>
        <row r="334">
          <cell r="A334" t="str">
            <v>480004</v>
          </cell>
          <cell r="B334" t="str">
            <v>1015</v>
          </cell>
          <cell r="C334">
            <v>-88383.23</v>
          </cell>
          <cell r="D334" t="str">
            <v>215</v>
          </cell>
          <cell r="E334" t="str">
            <v>CET</v>
          </cell>
          <cell r="F334">
            <v>0</v>
          </cell>
          <cell r="G334">
            <v>10</v>
          </cell>
          <cell r="H334" t="str">
            <v>2012-10-31</v>
          </cell>
          <cell r="I334" t="str">
            <v>15600</v>
          </cell>
        </row>
        <row r="335">
          <cell r="A335" t="str">
            <v>480004</v>
          </cell>
          <cell r="B335" t="str">
            <v>1015</v>
          </cell>
          <cell r="C335">
            <v>2528943.81</v>
          </cell>
          <cell r="D335" t="str">
            <v>215</v>
          </cell>
          <cell r="E335" t="str">
            <v>CET</v>
          </cell>
          <cell r="F335">
            <v>0</v>
          </cell>
          <cell r="G335">
            <v>11</v>
          </cell>
          <cell r="H335" t="str">
            <v>2012-11-30</v>
          </cell>
          <cell r="I335" t="str">
            <v>14900</v>
          </cell>
        </row>
        <row r="336">
          <cell r="A336" t="str">
            <v>480004</v>
          </cell>
          <cell r="B336" t="str">
            <v>1015</v>
          </cell>
          <cell r="C336">
            <v>94651.68</v>
          </cell>
          <cell r="D336" t="str">
            <v>215</v>
          </cell>
          <cell r="E336" t="str">
            <v>CET</v>
          </cell>
          <cell r="F336">
            <v>0</v>
          </cell>
          <cell r="G336">
            <v>11</v>
          </cell>
          <cell r="H336" t="str">
            <v>2012-11-30</v>
          </cell>
          <cell r="I336" t="str">
            <v>15600</v>
          </cell>
        </row>
        <row r="337">
          <cell r="A337" t="str">
            <v>480004</v>
          </cell>
          <cell r="B337" t="str">
            <v>1015</v>
          </cell>
          <cell r="C337">
            <v>588242.67000000004</v>
          </cell>
          <cell r="D337" t="str">
            <v>215</v>
          </cell>
          <cell r="E337" t="str">
            <v>CET</v>
          </cell>
          <cell r="F337">
            <v>0</v>
          </cell>
          <cell r="G337">
            <v>12</v>
          </cell>
          <cell r="H337" t="str">
            <v>2012-12-31</v>
          </cell>
          <cell r="I337" t="str">
            <v>14900</v>
          </cell>
        </row>
        <row r="338">
          <cell r="A338" t="str">
            <v>480004</v>
          </cell>
          <cell r="B338" t="str">
            <v>1015</v>
          </cell>
          <cell r="C338">
            <v>116707.45</v>
          </cell>
          <cell r="D338" t="str">
            <v>215</v>
          </cell>
          <cell r="E338" t="str">
            <v>CET</v>
          </cell>
          <cell r="F338">
            <v>0</v>
          </cell>
          <cell r="G338">
            <v>12</v>
          </cell>
          <cell r="H338" t="str">
            <v>2012-12-31</v>
          </cell>
          <cell r="I338" t="str">
            <v>15600</v>
          </cell>
        </row>
        <row r="339">
          <cell r="A339" t="str">
            <v>480005</v>
          </cell>
          <cell r="B339" t="str">
            <v>1015</v>
          </cell>
          <cell r="C339">
            <v>-16369.08</v>
          </cell>
          <cell r="D339" t="str">
            <v>216</v>
          </cell>
          <cell r="E339" t="str">
            <v>407</v>
          </cell>
          <cell r="F339">
            <v>0</v>
          </cell>
          <cell r="G339">
            <v>1</v>
          </cell>
          <cell r="H339" t="str">
            <v>2012-01-31</v>
          </cell>
          <cell r="I339" t="str">
            <v>11600</v>
          </cell>
        </row>
        <row r="340">
          <cell r="A340" t="str">
            <v>480005</v>
          </cell>
          <cell r="B340" t="str">
            <v>1015</v>
          </cell>
          <cell r="C340">
            <v>-8092352.0999999996</v>
          </cell>
          <cell r="D340" t="str">
            <v>216</v>
          </cell>
          <cell r="E340" t="str">
            <v>407</v>
          </cell>
          <cell r="F340">
            <v>0</v>
          </cell>
          <cell r="G340">
            <v>1</v>
          </cell>
          <cell r="H340" t="str">
            <v>2012-01-31</v>
          </cell>
          <cell r="I340" t="str">
            <v>14900</v>
          </cell>
        </row>
        <row r="341">
          <cell r="A341" t="str">
            <v>480005</v>
          </cell>
          <cell r="B341" t="str">
            <v>1015</v>
          </cell>
          <cell r="C341">
            <v>-13830.87</v>
          </cell>
          <cell r="D341" t="str">
            <v>216</v>
          </cell>
          <cell r="E341" t="str">
            <v>407</v>
          </cell>
          <cell r="F341">
            <v>0</v>
          </cell>
          <cell r="G341">
            <v>2</v>
          </cell>
          <cell r="H341" t="str">
            <v>2012-02-29</v>
          </cell>
          <cell r="I341" t="str">
            <v>11600</v>
          </cell>
        </row>
        <row r="342">
          <cell r="A342" t="str">
            <v>480005</v>
          </cell>
          <cell r="B342" t="str">
            <v>1015</v>
          </cell>
          <cell r="C342">
            <v>-6444589.2400000002</v>
          </cell>
          <cell r="D342" t="str">
            <v>216</v>
          </cell>
          <cell r="E342" t="str">
            <v>407</v>
          </cell>
          <cell r="F342">
            <v>0</v>
          </cell>
          <cell r="G342">
            <v>2</v>
          </cell>
          <cell r="H342" t="str">
            <v>2012-02-29</v>
          </cell>
          <cell r="I342" t="str">
            <v>14900</v>
          </cell>
        </row>
        <row r="343">
          <cell r="A343" t="str">
            <v>480005</v>
          </cell>
          <cell r="B343" t="str">
            <v>1015</v>
          </cell>
          <cell r="C343">
            <v>-8881.5499999999993</v>
          </cell>
          <cell r="D343" t="str">
            <v>216</v>
          </cell>
          <cell r="E343" t="str">
            <v>407</v>
          </cell>
          <cell r="F343">
            <v>0</v>
          </cell>
          <cell r="G343">
            <v>3</v>
          </cell>
          <cell r="H343" t="str">
            <v>2012-03-31</v>
          </cell>
          <cell r="I343" t="str">
            <v>11600</v>
          </cell>
        </row>
        <row r="344">
          <cell r="A344" t="str">
            <v>480005</v>
          </cell>
          <cell r="B344" t="str">
            <v>1015</v>
          </cell>
          <cell r="C344">
            <v>-4127728.76</v>
          </cell>
          <cell r="D344" t="str">
            <v>216</v>
          </cell>
          <cell r="E344" t="str">
            <v>407</v>
          </cell>
          <cell r="F344">
            <v>0</v>
          </cell>
          <cell r="G344">
            <v>3</v>
          </cell>
          <cell r="H344" t="str">
            <v>2012-03-31</v>
          </cell>
          <cell r="I344" t="str">
            <v>14900</v>
          </cell>
        </row>
        <row r="345">
          <cell r="A345" t="str">
            <v>480005</v>
          </cell>
          <cell r="B345" t="str">
            <v>1015</v>
          </cell>
          <cell r="C345">
            <v>-5496.33</v>
          </cell>
          <cell r="D345" t="str">
            <v>216</v>
          </cell>
          <cell r="E345" t="str">
            <v>407</v>
          </cell>
          <cell r="F345">
            <v>0</v>
          </cell>
          <cell r="G345">
            <v>4</v>
          </cell>
          <cell r="H345" t="str">
            <v>2012-04-30</v>
          </cell>
          <cell r="I345" t="str">
            <v>11600</v>
          </cell>
        </row>
        <row r="346">
          <cell r="A346" t="str">
            <v>480005</v>
          </cell>
          <cell r="B346" t="str">
            <v>1015</v>
          </cell>
          <cell r="C346">
            <v>-3103942.89</v>
          </cell>
          <cell r="D346" t="str">
            <v>216</v>
          </cell>
          <cell r="E346" t="str">
            <v>407</v>
          </cell>
          <cell r="F346">
            <v>0</v>
          </cell>
          <cell r="G346">
            <v>4</v>
          </cell>
          <cell r="H346" t="str">
            <v>2012-04-30</v>
          </cell>
          <cell r="I346" t="str">
            <v>14900</v>
          </cell>
        </row>
        <row r="347">
          <cell r="A347" t="str">
            <v>480005</v>
          </cell>
          <cell r="B347" t="str">
            <v>1015</v>
          </cell>
          <cell r="C347">
            <v>-3299</v>
          </cell>
          <cell r="D347" t="str">
            <v>216</v>
          </cell>
          <cell r="E347" t="str">
            <v>407</v>
          </cell>
          <cell r="F347">
            <v>0</v>
          </cell>
          <cell r="G347">
            <v>5</v>
          </cell>
          <cell r="H347" t="str">
            <v>2012-05-31</v>
          </cell>
          <cell r="I347" t="str">
            <v>11600</v>
          </cell>
        </row>
        <row r="348">
          <cell r="A348" t="str">
            <v>480005</v>
          </cell>
          <cell r="B348" t="str">
            <v>1015</v>
          </cell>
          <cell r="C348">
            <v>-1509306.84</v>
          </cell>
          <cell r="D348" t="str">
            <v>216</v>
          </cell>
          <cell r="E348" t="str">
            <v>407</v>
          </cell>
          <cell r="F348">
            <v>0</v>
          </cell>
          <cell r="G348">
            <v>5</v>
          </cell>
          <cell r="H348" t="str">
            <v>2012-05-31</v>
          </cell>
          <cell r="I348" t="str">
            <v>14900</v>
          </cell>
        </row>
        <row r="349">
          <cell r="A349" t="str">
            <v>480005</v>
          </cell>
          <cell r="B349" t="str">
            <v>1015</v>
          </cell>
          <cell r="C349">
            <v>-1588.31</v>
          </cell>
          <cell r="D349" t="str">
            <v>216</v>
          </cell>
          <cell r="E349" t="str">
            <v>407</v>
          </cell>
          <cell r="F349">
            <v>0</v>
          </cell>
          <cell r="G349">
            <v>6</v>
          </cell>
          <cell r="H349" t="str">
            <v>2012-06-30</v>
          </cell>
          <cell r="I349" t="str">
            <v>11600</v>
          </cell>
        </row>
        <row r="350">
          <cell r="A350" t="str">
            <v>480005</v>
          </cell>
          <cell r="B350" t="str">
            <v>1015</v>
          </cell>
          <cell r="C350">
            <v>-917079.56</v>
          </cell>
          <cell r="D350" t="str">
            <v>216</v>
          </cell>
          <cell r="E350" t="str">
            <v>407</v>
          </cell>
          <cell r="F350">
            <v>0</v>
          </cell>
          <cell r="G350">
            <v>6</v>
          </cell>
          <cell r="H350" t="str">
            <v>2012-06-30</v>
          </cell>
          <cell r="I350" t="str">
            <v>14900</v>
          </cell>
        </row>
        <row r="351">
          <cell r="A351" t="str">
            <v>480005</v>
          </cell>
          <cell r="B351" t="str">
            <v>1015</v>
          </cell>
          <cell r="C351">
            <v>-1771.67</v>
          </cell>
          <cell r="D351" t="str">
            <v>216</v>
          </cell>
          <cell r="E351" t="str">
            <v>407</v>
          </cell>
          <cell r="F351">
            <v>0</v>
          </cell>
          <cell r="G351">
            <v>7</v>
          </cell>
          <cell r="H351" t="str">
            <v>2012-07-31</v>
          </cell>
          <cell r="I351" t="str">
            <v>11600</v>
          </cell>
        </row>
        <row r="352">
          <cell r="A352" t="str">
            <v>480005</v>
          </cell>
          <cell r="B352" t="str">
            <v>1015</v>
          </cell>
          <cell r="C352">
            <v>-912767.86</v>
          </cell>
          <cell r="D352" t="str">
            <v>216</v>
          </cell>
          <cell r="E352" t="str">
            <v>407</v>
          </cell>
          <cell r="F352">
            <v>0</v>
          </cell>
          <cell r="G352">
            <v>7</v>
          </cell>
          <cell r="H352" t="str">
            <v>2012-07-31</v>
          </cell>
          <cell r="I352" t="str">
            <v>14900</v>
          </cell>
        </row>
        <row r="353">
          <cell r="A353" t="str">
            <v>480005</v>
          </cell>
          <cell r="B353" t="str">
            <v>1015</v>
          </cell>
          <cell r="C353">
            <v>-1677.08</v>
          </cell>
          <cell r="D353" t="str">
            <v>216</v>
          </cell>
          <cell r="E353" t="str">
            <v>407</v>
          </cell>
          <cell r="F353">
            <v>0</v>
          </cell>
          <cell r="G353">
            <v>8</v>
          </cell>
          <cell r="H353" t="str">
            <v>2012-08-31</v>
          </cell>
          <cell r="I353" t="str">
            <v>11600</v>
          </cell>
        </row>
        <row r="354">
          <cell r="A354" t="str">
            <v>480005</v>
          </cell>
          <cell r="B354" t="str">
            <v>1015</v>
          </cell>
          <cell r="C354">
            <v>-831637.37</v>
          </cell>
          <cell r="D354" t="str">
            <v>216</v>
          </cell>
          <cell r="E354" t="str">
            <v>407</v>
          </cell>
          <cell r="F354">
            <v>0</v>
          </cell>
          <cell r="G354">
            <v>8</v>
          </cell>
          <cell r="H354" t="str">
            <v>2012-08-31</v>
          </cell>
          <cell r="I354" t="str">
            <v>14900</v>
          </cell>
        </row>
        <row r="355">
          <cell r="A355" t="str">
            <v>480005</v>
          </cell>
          <cell r="B355" t="str">
            <v>1015</v>
          </cell>
          <cell r="C355">
            <v>-1644.9</v>
          </cell>
          <cell r="D355" t="str">
            <v>216</v>
          </cell>
          <cell r="E355" t="str">
            <v>407</v>
          </cell>
          <cell r="F355">
            <v>0</v>
          </cell>
          <cell r="G355">
            <v>9</v>
          </cell>
          <cell r="H355" t="str">
            <v>2012-09-30</v>
          </cell>
          <cell r="I355" t="str">
            <v>11600</v>
          </cell>
        </row>
        <row r="356">
          <cell r="A356" t="str">
            <v>480005</v>
          </cell>
          <cell r="B356" t="str">
            <v>1015</v>
          </cell>
          <cell r="C356">
            <v>-743009.7</v>
          </cell>
          <cell r="D356" t="str">
            <v>216</v>
          </cell>
          <cell r="E356" t="str">
            <v>407</v>
          </cell>
          <cell r="F356">
            <v>0</v>
          </cell>
          <cell r="G356">
            <v>9</v>
          </cell>
          <cell r="H356" t="str">
            <v>2012-09-30</v>
          </cell>
          <cell r="I356" t="str">
            <v>14900</v>
          </cell>
        </row>
        <row r="357">
          <cell r="A357" t="str">
            <v>480005</v>
          </cell>
          <cell r="B357" t="str">
            <v>1015</v>
          </cell>
          <cell r="C357">
            <v>-2850.88</v>
          </cell>
          <cell r="D357" t="str">
            <v>216</v>
          </cell>
          <cell r="E357" t="str">
            <v>407</v>
          </cell>
          <cell r="F357">
            <v>0</v>
          </cell>
          <cell r="G357">
            <v>10</v>
          </cell>
          <cell r="H357" t="str">
            <v>2012-10-31</v>
          </cell>
          <cell r="I357" t="str">
            <v>11600</v>
          </cell>
        </row>
        <row r="358">
          <cell r="A358" t="str">
            <v>480005</v>
          </cell>
          <cell r="B358" t="str">
            <v>1015</v>
          </cell>
          <cell r="C358">
            <v>-1620661.48</v>
          </cell>
          <cell r="D358" t="str">
            <v>216</v>
          </cell>
          <cell r="E358" t="str">
            <v>407</v>
          </cell>
          <cell r="F358">
            <v>0</v>
          </cell>
          <cell r="G358">
            <v>10</v>
          </cell>
          <cell r="H358" t="str">
            <v>2012-10-31</v>
          </cell>
          <cell r="I358" t="str">
            <v>14900</v>
          </cell>
        </row>
        <row r="359">
          <cell r="A359" t="str">
            <v>480005</v>
          </cell>
          <cell r="B359" t="str">
            <v>1015</v>
          </cell>
          <cell r="C359">
            <v>-7295.11</v>
          </cell>
          <cell r="D359" t="str">
            <v>216</v>
          </cell>
          <cell r="E359" t="str">
            <v>407</v>
          </cell>
          <cell r="F359">
            <v>0</v>
          </cell>
          <cell r="G359">
            <v>11</v>
          </cell>
          <cell r="H359" t="str">
            <v>2012-11-30</v>
          </cell>
          <cell r="I359" t="str">
            <v>11600</v>
          </cell>
        </row>
        <row r="360">
          <cell r="A360" t="str">
            <v>480005</v>
          </cell>
          <cell r="B360" t="str">
            <v>1015</v>
          </cell>
          <cell r="C360">
            <v>-3466021.02</v>
          </cell>
          <cell r="D360" t="str">
            <v>216</v>
          </cell>
          <cell r="E360" t="str">
            <v>407</v>
          </cell>
          <cell r="F360">
            <v>0</v>
          </cell>
          <cell r="G360">
            <v>11</v>
          </cell>
          <cell r="H360" t="str">
            <v>2012-11-30</v>
          </cell>
          <cell r="I360" t="str">
            <v>14900</v>
          </cell>
        </row>
        <row r="361">
          <cell r="A361" t="str">
            <v>480005</v>
          </cell>
          <cell r="B361" t="str">
            <v>1015</v>
          </cell>
          <cell r="C361">
            <v>-9677.74</v>
          </cell>
          <cell r="D361" t="str">
            <v>216</v>
          </cell>
          <cell r="E361" t="str">
            <v>407</v>
          </cell>
          <cell r="F361">
            <v>0</v>
          </cell>
          <cell r="G361">
            <v>12</v>
          </cell>
          <cell r="H361" t="str">
            <v>2012-12-31</v>
          </cell>
          <cell r="I361" t="str">
            <v>11600</v>
          </cell>
        </row>
        <row r="362">
          <cell r="A362" t="str">
            <v>480005</v>
          </cell>
          <cell r="B362" t="str">
            <v>1015</v>
          </cell>
          <cell r="C362">
            <v>-4511367.93</v>
          </cell>
          <cell r="D362" t="str">
            <v>216</v>
          </cell>
          <cell r="E362" t="str">
            <v>407</v>
          </cell>
          <cell r="F362">
            <v>0</v>
          </cell>
          <cell r="G362">
            <v>12</v>
          </cell>
          <cell r="H362" t="str">
            <v>2012-12-31</v>
          </cell>
          <cell r="I362" t="str">
            <v>14900</v>
          </cell>
        </row>
        <row r="363">
          <cell r="A363" t="str">
            <v>480005</v>
          </cell>
          <cell r="B363" t="str">
            <v>1015</v>
          </cell>
          <cell r="C363">
            <v>-53524.41</v>
          </cell>
          <cell r="D363" t="str">
            <v>216</v>
          </cell>
          <cell r="E363" t="str">
            <v>453</v>
          </cell>
          <cell r="F363">
            <v>0</v>
          </cell>
          <cell r="G363">
            <v>1</v>
          </cell>
          <cell r="H363" t="str">
            <v>2012-01-31</v>
          </cell>
          <cell r="I363" t="str">
            <v>15600</v>
          </cell>
        </row>
        <row r="364">
          <cell r="A364" t="str">
            <v>480005</v>
          </cell>
          <cell r="B364" t="str">
            <v>1015</v>
          </cell>
          <cell r="C364">
            <v>-45448.81</v>
          </cell>
          <cell r="D364" t="str">
            <v>216</v>
          </cell>
          <cell r="E364" t="str">
            <v>453</v>
          </cell>
          <cell r="F364">
            <v>0</v>
          </cell>
          <cell r="G364">
            <v>2</v>
          </cell>
          <cell r="H364" t="str">
            <v>2012-02-29</v>
          </cell>
          <cell r="I364" t="str">
            <v>15600</v>
          </cell>
        </row>
        <row r="365">
          <cell r="A365" t="str">
            <v>480005</v>
          </cell>
          <cell r="B365" t="str">
            <v>1015</v>
          </cell>
          <cell r="C365">
            <v>-35850.25</v>
          </cell>
          <cell r="D365" t="str">
            <v>216</v>
          </cell>
          <cell r="E365" t="str">
            <v>453</v>
          </cell>
          <cell r="F365">
            <v>0</v>
          </cell>
          <cell r="G365">
            <v>3</v>
          </cell>
          <cell r="H365" t="str">
            <v>2012-03-31</v>
          </cell>
          <cell r="I365" t="str">
            <v>15600</v>
          </cell>
        </row>
        <row r="366">
          <cell r="A366" t="str">
            <v>480005</v>
          </cell>
          <cell r="B366" t="str">
            <v>1015</v>
          </cell>
          <cell r="C366">
            <v>-23668.05</v>
          </cell>
          <cell r="D366" t="str">
            <v>216</v>
          </cell>
          <cell r="E366" t="str">
            <v>453</v>
          </cell>
          <cell r="F366">
            <v>0</v>
          </cell>
          <cell r="G366">
            <v>4</v>
          </cell>
          <cell r="H366" t="str">
            <v>2012-04-30</v>
          </cell>
          <cell r="I366" t="str">
            <v>15600</v>
          </cell>
        </row>
        <row r="367">
          <cell r="A367" t="str">
            <v>480005</v>
          </cell>
          <cell r="B367" t="str">
            <v>1015</v>
          </cell>
          <cell r="C367">
            <v>-14703.24</v>
          </cell>
          <cell r="D367" t="str">
            <v>216</v>
          </cell>
          <cell r="E367" t="str">
            <v>453</v>
          </cell>
          <cell r="F367">
            <v>0</v>
          </cell>
          <cell r="G367">
            <v>5</v>
          </cell>
          <cell r="H367" t="str">
            <v>2012-05-31</v>
          </cell>
          <cell r="I367" t="str">
            <v>15600</v>
          </cell>
        </row>
        <row r="368">
          <cell r="A368" t="str">
            <v>480005</v>
          </cell>
          <cell r="B368" t="str">
            <v>1015</v>
          </cell>
          <cell r="C368">
            <v>-5462.33</v>
          </cell>
          <cell r="D368" t="str">
            <v>216</v>
          </cell>
          <cell r="E368" t="str">
            <v>453</v>
          </cell>
          <cell r="F368">
            <v>0</v>
          </cell>
          <cell r="G368">
            <v>6</v>
          </cell>
          <cell r="H368" t="str">
            <v>2012-06-30</v>
          </cell>
          <cell r="I368" t="str">
            <v>15600</v>
          </cell>
        </row>
        <row r="369">
          <cell r="A369" t="str">
            <v>480005</v>
          </cell>
          <cell r="B369" t="str">
            <v>1015</v>
          </cell>
          <cell r="C369">
            <v>-5356.64</v>
          </cell>
          <cell r="D369" t="str">
            <v>216</v>
          </cell>
          <cell r="E369" t="str">
            <v>453</v>
          </cell>
          <cell r="F369">
            <v>0</v>
          </cell>
          <cell r="G369">
            <v>7</v>
          </cell>
          <cell r="H369" t="str">
            <v>2012-07-31</v>
          </cell>
          <cell r="I369" t="str">
            <v>15600</v>
          </cell>
        </row>
        <row r="370">
          <cell r="A370" t="str">
            <v>480005</v>
          </cell>
          <cell r="B370" t="str">
            <v>1015</v>
          </cell>
          <cell r="C370">
            <v>-5007.57</v>
          </cell>
          <cell r="D370" t="str">
            <v>216</v>
          </cell>
          <cell r="E370" t="str">
            <v>453</v>
          </cell>
          <cell r="F370">
            <v>0</v>
          </cell>
          <cell r="G370">
            <v>8</v>
          </cell>
          <cell r="H370" t="str">
            <v>2012-08-31</v>
          </cell>
          <cell r="I370" t="str">
            <v>15600</v>
          </cell>
        </row>
        <row r="371">
          <cell r="A371" t="str">
            <v>480005</v>
          </cell>
          <cell r="B371" t="str">
            <v>1015</v>
          </cell>
          <cell r="C371">
            <v>-7490.75</v>
          </cell>
          <cell r="D371" t="str">
            <v>216</v>
          </cell>
          <cell r="E371" t="str">
            <v>453</v>
          </cell>
          <cell r="F371">
            <v>0</v>
          </cell>
          <cell r="G371">
            <v>9</v>
          </cell>
          <cell r="H371" t="str">
            <v>2012-09-30</v>
          </cell>
          <cell r="I371" t="str">
            <v>15600</v>
          </cell>
        </row>
        <row r="372">
          <cell r="A372" t="str">
            <v>480005</v>
          </cell>
          <cell r="B372" t="str">
            <v>1015</v>
          </cell>
          <cell r="C372">
            <v>-10611.83</v>
          </cell>
          <cell r="D372" t="str">
            <v>216</v>
          </cell>
          <cell r="E372" t="str">
            <v>453</v>
          </cell>
          <cell r="F372">
            <v>0</v>
          </cell>
          <cell r="G372">
            <v>10</v>
          </cell>
          <cell r="H372" t="str">
            <v>2012-10-31</v>
          </cell>
          <cell r="I372" t="str">
            <v>15600</v>
          </cell>
        </row>
        <row r="373">
          <cell r="A373" t="str">
            <v>480005</v>
          </cell>
          <cell r="B373" t="str">
            <v>1015</v>
          </cell>
          <cell r="C373">
            <v>-24984.36</v>
          </cell>
          <cell r="D373" t="str">
            <v>216</v>
          </cell>
          <cell r="E373" t="str">
            <v>453</v>
          </cell>
          <cell r="F373">
            <v>0</v>
          </cell>
          <cell r="G373">
            <v>11</v>
          </cell>
          <cell r="H373" t="str">
            <v>2012-11-30</v>
          </cell>
          <cell r="I373" t="str">
            <v>15600</v>
          </cell>
        </row>
        <row r="374">
          <cell r="A374" t="str">
            <v>480005</v>
          </cell>
          <cell r="B374" t="str">
            <v>1015</v>
          </cell>
          <cell r="C374">
            <v>-34826.78</v>
          </cell>
          <cell r="D374" t="str">
            <v>216</v>
          </cell>
          <cell r="E374" t="str">
            <v>453</v>
          </cell>
          <cell r="F374">
            <v>0</v>
          </cell>
          <cell r="G374">
            <v>12</v>
          </cell>
          <cell r="H374" t="str">
            <v>2012-12-31</v>
          </cell>
          <cell r="I374" t="str">
            <v>15600</v>
          </cell>
        </row>
        <row r="375">
          <cell r="A375" t="str">
            <v>481000</v>
          </cell>
          <cell r="B375" t="str">
            <v>1015</v>
          </cell>
          <cell r="C375">
            <v>-162801.10999999999</v>
          </cell>
          <cell r="D375" t="str">
            <v>202</v>
          </cell>
          <cell r="E375" t="str">
            <v>402</v>
          </cell>
          <cell r="F375">
            <v>-255266.43</v>
          </cell>
          <cell r="G375">
            <v>1</v>
          </cell>
          <cell r="H375" t="str">
            <v>2012-01-31</v>
          </cell>
          <cell r="I375" t="str">
            <v>14900</v>
          </cell>
        </row>
        <row r="376">
          <cell r="A376" t="str">
            <v>481000</v>
          </cell>
          <cell r="B376" t="str">
            <v>1015</v>
          </cell>
          <cell r="C376">
            <v>-149822.25</v>
          </cell>
          <cell r="D376" t="str">
            <v>202</v>
          </cell>
          <cell r="E376" t="str">
            <v>402</v>
          </cell>
          <cell r="F376">
            <v>-227903.13</v>
          </cell>
          <cell r="G376">
            <v>2</v>
          </cell>
          <cell r="H376" t="str">
            <v>2012-02-29</v>
          </cell>
          <cell r="I376" t="str">
            <v>14900</v>
          </cell>
        </row>
        <row r="377">
          <cell r="A377" t="str">
            <v>481000</v>
          </cell>
          <cell r="B377" t="str">
            <v>1015</v>
          </cell>
          <cell r="C377">
            <v>-146688.67000000001</v>
          </cell>
          <cell r="D377" t="str">
            <v>202</v>
          </cell>
          <cell r="E377" t="str">
            <v>402</v>
          </cell>
          <cell r="F377">
            <v>-226074.57</v>
          </cell>
          <cell r="G377">
            <v>3</v>
          </cell>
          <cell r="H377" t="str">
            <v>2012-03-31</v>
          </cell>
          <cell r="I377" t="str">
            <v>14900</v>
          </cell>
        </row>
        <row r="378">
          <cell r="A378" t="str">
            <v>481000</v>
          </cell>
          <cell r="B378" t="str">
            <v>1015</v>
          </cell>
          <cell r="C378">
            <v>-124291.98</v>
          </cell>
          <cell r="D378" t="str">
            <v>202</v>
          </cell>
          <cell r="E378" t="str">
            <v>402</v>
          </cell>
          <cell r="F378">
            <v>-198256.3</v>
          </cell>
          <cell r="G378">
            <v>4</v>
          </cell>
          <cell r="H378" t="str">
            <v>2012-04-30</v>
          </cell>
          <cell r="I378" t="str">
            <v>14900</v>
          </cell>
        </row>
        <row r="379">
          <cell r="A379" t="str">
            <v>481000</v>
          </cell>
          <cell r="B379" t="str">
            <v>1015</v>
          </cell>
          <cell r="C379">
            <v>-107301.32</v>
          </cell>
          <cell r="D379" t="str">
            <v>202</v>
          </cell>
          <cell r="E379" t="str">
            <v>402</v>
          </cell>
          <cell r="F379">
            <v>-180491.53</v>
          </cell>
          <cell r="G379">
            <v>5</v>
          </cell>
          <cell r="H379" t="str">
            <v>2012-05-31</v>
          </cell>
          <cell r="I379" t="str">
            <v>14900</v>
          </cell>
        </row>
        <row r="380">
          <cell r="A380" t="str">
            <v>481000</v>
          </cell>
          <cell r="B380" t="str">
            <v>1015</v>
          </cell>
          <cell r="C380">
            <v>-107978.47</v>
          </cell>
          <cell r="D380" t="str">
            <v>202</v>
          </cell>
          <cell r="E380" t="str">
            <v>402</v>
          </cell>
          <cell r="F380">
            <v>-182680.91</v>
          </cell>
          <cell r="G380">
            <v>6</v>
          </cell>
          <cell r="H380" t="str">
            <v>2012-06-30</v>
          </cell>
          <cell r="I380" t="str">
            <v>14900</v>
          </cell>
        </row>
        <row r="381">
          <cell r="A381" t="str">
            <v>481000</v>
          </cell>
          <cell r="B381" t="str">
            <v>1015</v>
          </cell>
          <cell r="C381">
            <v>-99848.320000000007</v>
          </cell>
          <cell r="D381" t="str">
            <v>202</v>
          </cell>
          <cell r="E381" t="str">
            <v>402</v>
          </cell>
          <cell r="F381">
            <v>-169426.37</v>
          </cell>
          <cell r="G381">
            <v>7</v>
          </cell>
          <cell r="H381" t="str">
            <v>2012-07-31</v>
          </cell>
          <cell r="I381" t="str">
            <v>14900</v>
          </cell>
        </row>
        <row r="382">
          <cell r="A382" t="str">
            <v>481000</v>
          </cell>
          <cell r="B382" t="str">
            <v>1015</v>
          </cell>
          <cell r="C382">
            <v>-84276.76</v>
          </cell>
          <cell r="D382" t="str">
            <v>202</v>
          </cell>
          <cell r="E382" t="str">
            <v>402</v>
          </cell>
          <cell r="F382">
            <v>-138699.17000000001</v>
          </cell>
          <cell r="G382">
            <v>8</v>
          </cell>
          <cell r="H382" t="str">
            <v>2012-08-31</v>
          </cell>
          <cell r="I382" t="str">
            <v>14900</v>
          </cell>
        </row>
        <row r="383">
          <cell r="A383" t="str">
            <v>481000</v>
          </cell>
          <cell r="B383" t="str">
            <v>1015</v>
          </cell>
          <cell r="C383">
            <v>-93823.27</v>
          </cell>
          <cell r="D383" t="str">
            <v>202</v>
          </cell>
          <cell r="E383" t="str">
            <v>402</v>
          </cell>
          <cell r="F383">
            <v>-157325.71</v>
          </cell>
          <cell r="G383">
            <v>9</v>
          </cell>
          <cell r="H383" t="str">
            <v>2012-09-30</v>
          </cell>
          <cell r="I383" t="str">
            <v>14900</v>
          </cell>
        </row>
        <row r="384">
          <cell r="A384" t="str">
            <v>481000</v>
          </cell>
          <cell r="B384" t="str">
            <v>1015</v>
          </cell>
          <cell r="C384">
            <v>-88749.54</v>
          </cell>
          <cell r="D384" t="str">
            <v>202</v>
          </cell>
          <cell r="E384" t="str">
            <v>402</v>
          </cell>
          <cell r="F384">
            <v>-148875.14000000001</v>
          </cell>
          <cell r="G384">
            <v>10</v>
          </cell>
          <cell r="H384" t="str">
            <v>2012-10-31</v>
          </cell>
          <cell r="I384" t="str">
            <v>14900</v>
          </cell>
        </row>
        <row r="385">
          <cell r="A385" t="str">
            <v>481000</v>
          </cell>
          <cell r="B385" t="str">
            <v>1015</v>
          </cell>
          <cell r="C385">
            <v>-108549.49</v>
          </cell>
          <cell r="D385" t="str">
            <v>202</v>
          </cell>
          <cell r="E385" t="str">
            <v>402</v>
          </cell>
          <cell r="F385">
            <v>-175575.43</v>
          </cell>
          <cell r="G385">
            <v>11</v>
          </cell>
          <cell r="H385" t="str">
            <v>2012-11-30</v>
          </cell>
          <cell r="I385" t="str">
            <v>14900</v>
          </cell>
        </row>
        <row r="386">
          <cell r="A386" t="str">
            <v>481000</v>
          </cell>
          <cell r="B386" t="str">
            <v>1015</v>
          </cell>
          <cell r="C386">
            <v>-117750.74</v>
          </cell>
          <cell r="D386" t="str">
            <v>202</v>
          </cell>
          <cell r="E386" t="str">
            <v>402</v>
          </cell>
          <cell r="F386">
            <v>-178858.37</v>
          </cell>
          <cell r="G386">
            <v>12</v>
          </cell>
          <cell r="H386" t="str">
            <v>2012-12-31</v>
          </cell>
          <cell r="I386" t="str">
            <v>14900</v>
          </cell>
        </row>
        <row r="387">
          <cell r="A387" t="str">
            <v>481000</v>
          </cell>
          <cell r="B387" t="str">
            <v>1015</v>
          </cell>
          <cell r="C387">
            <v>-140358.81</v>
          </cell>
          <cell r="D387" t="str">
            <v>203</v>
          </cell>
          <cell r="E387" t="str">
            <v>402</v>
          </cell>
          <cell r="F387">
            <v>0</v>
          </cell>
          <cell r="G387">
            <v>1</v>
          </cell>
          <cell r="H387" t="str">
            <v>2012-01-31</v>
          </cell>
          <cell r="I387" t="str">
            <v>14900</v>
          </cell>
        </row>
        <row r="388">
          <cell r="A388" t="str">
            <v>481000</v>
          </cell>
          <cell r="B388" t="str">
            <v>1015</v>
          </cell>
          <cell r="C388">
            <v>-184537.63</v>
          </cell>
          <cell r="D388" t="str">
            <v>203</v>
          </cell>
          <cell r="E388" t="str">
            <v>402</v>
          </cell>
          <cell r="F388">
            <v>0</v>
          </cell>
          <cell r="G388">
            <v>2</v>
          </cell>
          <cell r="H388" t="str">
            <v>2012-02-29</v>
          </cell>
          <cell r="I388" t="str">
            <v>14900</v>
          </cell>
        </row>
        <row r="389">
          <cell r="A389" t="str">
            <v>481000</v>
          </cell>
          <cell r="B389" t="str">
            <v>1015</v>
          </cell>
          <cell r="C389">
            <v>-257700.81</v>
          </cell>
          <cell r="D389" t="str">
            <v>203</v>
          </cell>
          <cell r="E389" t="str">
            <v>402</v>
          </cell>
          <cell r="F389">
            <v>0</v>
          </cell>
          <cell r="G389">
            <v>3</v>
          </cell>
          <cell r="H389" t="str">
            <v>2012-03-31</v>
          </cell>
          <cell r="I389" t="str">
            <v>14900</v>
          </cell>
        </row>
        <row r="390">
          <cell r="A390" t="str">
            <v>481000</v>
          </cell>
          <cell r="B390" t="str">
            <v>1015</v>
          </cell>
          <cell r="C390">
            <v>-174458.07</v>
          </cell>
          <cell r="D390" t="str">
            <v>203</v>
          </cell>
          <cell r="E390" t="str">
            <v>402</v>
          </cell>
          <cell r="F390">
            <v>0</v>
          </cell>
          <cell r="G390">
            <v>4</v>
          </cell>
          <cell r="H390" t="str">
            <v>2012-04-30</v>
          </cell>
          <cell r="I390" t="str">
            <v>14900</v>
          </cell>
        </row>
        <row r="391">
          <cell r="A391" t="str">
            <v>481000</v>
          </cell>
          <cell r="B391" t="str">
            <v>1015</v>
          </cell>
          <cell r="C391">
            <v>-99497.919999999998</v>
          </cell>
          <cell r="D391" t="str">
            <v>203</v>
          </cell>
          <cell r="E391" t="str">
            <v>402</v>
          </cell>
          <cell r="F391">
            <v>0</v>
          </cell>
          <cell r="G391">
            <v>5</v>
          </cell>
          <cell r="H391" t="str">
            <v>2012-05-31</v>
          </cell>
          <cell r="I391" t="str">
            <v>14900</v>
          </cell>
        </row>
        <row r="392">
          <cell r="A392" t="str">
            <v>481000</v>
          </cell>
          <cell r="B392" t="str">
            <v>1015</v>
          </cell>
          <cell r="C392">
            <v>-100447.26</v>
          </cell>
          <cell r="D392" t="str">
            <v>203</v>
          </cell>
          <cell r="E392" t="str">
            <v>402</v>
          </cell>
          <cell r="F392">
            <v>0</v>
          </cell>
          <cell r="G392">
            <v>6</v>
          </cell>
          <cell r="H392" t="str">
            <v>2012-06-30</v>
          </cell>
          <cell r="I392" t="str">
            <v>14900</v>
          </cell>
        </row>
        <row r="393">
          <cell r="A393" t="str">
            <v>481000</v>
          </cell>
          <cell r="B393" t="str">
            <v>1015</v>
          </cell>
          <cell r="C393">
            <v>-93254.05</v>
          </cell>
          <cell r="D393" t="str">
            <v>203</v>
          </cell>
          <cell r="E393" t="str">
            <v>402</v>
          </cell>
          <cell r="F393">
            <v>0</v>
          </cell>
          <cell r="G393">
            <v>7</v>
          </cell>
          <cell r="H393" t="str">
            <v>2012-07-31</v>
          </cell>
          <cell r="I393" t="str">
            <v>14900</v>
          </cell>
        </row>
        <row r="394">
          <cell r="A394" t="str">
            <v>481000</v>
          </cell>
          <cell r="B394" t="str">
            <v>1015</v>
          </cell>
          <cell r="C394">
            <v>-76262.67</v>
          </cell>
          <cell r="D394" t="str">
            <v>203</v>
          </cell>
          <cell r="E394" t="str">
            <v>402</v>
          </cell>
          <cell r="F394">
            <v>0</v>
          </cell>
          <cell r="G394">
            <v>8</v>
          </cell>
          <cell r="H394" t="str">
            <v>2012-08-31</v>
          </cell>
          <cell r="I394" t="str">
            <v>14900</v>
          </cell>
        </row>
        <row r="395">
          <cell r="A395" t="str">
            <v>481000</v>
          </cell>
          <cell r="B395" t="str">
            <v>1015</v>
          </cell>
          <cell r="C395">
            <v>-84282.94</v>
          </cell>
          <cell r="D395" t="str">
            <v>203</v>
          </cell>
          <cell r="E395" t="str">
            <v>402</v>
          </cell>
          <cell r="F395">
            <v>0</v>
          </cell>
          <cell r="G395">
            <v>9</v>
          </cell>
          <cell r="H395" t="str">
            <v>2012-09-30</v>
          </cell>
          <cell r="I395" t="str">
            <v>14900</v>
          </cell>
        </row>
        <row r="396">
          <cell r="A396" t="str">
            <v>481000</v>
          </cell>
          <cell r="B396" t="str">
            <v>1015</v>
          </cell>
          <cell r="C396">
            <v>-77649.119999999995</v>
          </cell>
          <cell r="D396" t="str">
            <v>203</v>
          </cell>
          <cell r="E396" t="str">
            <v>402</v>
          </cell>
          <cell r="F396">
            <v>0</v>
          </cell>
          <cell r="G396">
            <v>10</v>
          </cell>
          <cell r="H396" t="str">
            <v>2012-10-31</v>
          </cell>
          <cell r="I396" t="str">
            <v>14900</v>
          </cell>
        </row>
        <row r="397">
          <cell r="A397" t="str">
            <v>481000</v>
          </cell>
          <cell r="B397" t="str">
            <v>1015</v>
          </cell>
          <cell r="C397">
            <v>-134408.04999999999</v>
          </cell>
          <cell r="D397" t="str">
            <v>203</v>
          </cell>
          <cell r="E397" t="str">
            <v>402</v>
          </cell>
          <cell r="F397">
            <v>0</v>
          </cell>
          <cell r="G397">
            <v>11</v>
          </cell>
          <cell r="H397" t="str">
            <v>2012-11-30</v>
          </cell>
          <cell r="I397" t="str">
            <v>14900</v>
          </cell>
        </row>
        <row r="398">
          <cell r="A398" t="str">
            <v>481000</v>
          </cell>
          <cell r="B398" t="str">
            <v>1015</v>
          </cell>
          <cell r="C398">
            <v>-193339.02</v>
          </cell>
          <cell r="D398" t="str">
            <v>203</v>
          </cell>
          <cell r="E398" t="str">
            <v>402</v>
          </cell>
          <cell r="F398">
            <v>0</v>
          </cell>
          <cell r="G398">
            <v>12</v>
          </cell>
          <cell r="H398" t="str">
            <v>2012-12-31</v>
          </cell>
          <cell r="I398" t="str">
            <v>14900</v>
          </cell>
        </row>
        <row r="399">
          <cell r="A399" t="str">
            <v>481000</v>
          </cell>
          <cell r="B399" t="str">
            <v>1015</v>
          </cell>
          <cell r="C399">
            <v>-1096543.06</v>
          </cell>
          <cell r="D399" t="str">
            <v>204</v>
          </cell>
          <cell r="E399" t="str">
            <v>402</v>
          </cell>
          <cell r="F399">
            <v>0</v>
          </cell>
          <cell r="G399">
            <v>1</v>
          </cell>
          <cell r="H399" t="str">
            <v>2012-01-31</v>
          </cell>
          <cell r="I399" t="str">
            <v>14900</v>
          </cell>
        </row>
        <row r="400">
          <cell r="A400" t="str">
            <v>481000</v>
          </cell>
          <cell r="B400" t="str">
            <v>1015</v>
          </cell>
          <cell r="C400">
            <v>-966066.18</v>
          </cell>
          <cell r="D400" t="str">
            <v>204</v>
          </cell>
          <cell r="E400" t="str">
            <v>402</v>
          </cell>
          <cell r="F400">
            <v>0</v>
          </cell>
          <cell r="G400">
            <v>2</v>
          </cell>
          <cell r="H400" t="str">
            <v>2012-02-29</v>
          </cell>
          <cell r="I400" t="str">
            <v>14900</v>
          </cell>
        </row>
        <row r="401">
          <cell r="A401" t="str">
            <v>481000</v>
          </cell>
          <cell r="B401" t="str">
            <v>1015</v>
          </cell>
          <cell r="C401">
            <v>-942012.71</v>
          </cell>
          <cell r="D401" t="str">
            <v>204</v>
          </cell>
          <cell r="E401" t="str">
            <v>402</v>
          </cell>
          <cell r="F401">
            <v>0</v>
          </cell>
          <cell r="G401">
            <v>3</v>
          </cell>
          <cell r="H401" t="str">
            <v>2012-03-31</v>
          </cell>
          <cell r="I401" t="str">
            <v>14900</v>
          </cell>
        </row>
        <row r="402">
          <cell r="A402" t="str">
            <v>481000</v>
          </cell>
          <cell r="B402" t="str">
            <v>1015</v>
          </cell>
          <cell r="C402">
            <v>-826071.4</v>
          </cell>
          <cell r="D402" t="str">
            <v>204</v>
          </cell>
          <cell r="E402" t="str">
            <v>402</v>
          </cell>
          <cell r="F402">
            <v>0</v>
          </cell>
          <cell r="G402">
            <v>4</v>
          </cell>
          <cell r="H402" t="str">
            <v>2012-04-30</v>
          </cell>
          <cell r="I402" t="str">
            <v>14900</v>
          </cell>
        </row>
        <row r="403">
          <cell r="A403" t="str">
            <v>481000</v>
          </cell>
          <cell r="B403" t="str">
            <v>1015</v>
          </cell>
          <cell r="C403">
            <v>-752045.07</v>
          </cell>
          <cell r="D403" t="str">
            <v>204</v>
          </cell>
          <cell r="E403" t="str">
            <v>402</v>
          </cell>
          <cell r="F403">
            <v>0</v>
          </cell>
          <cell r="G403">
            <v>5</v>
          </cell>
          <cell r="H403" t="str">
            <v>2012-05-31</v>
          </cell>
          <cell r="I403" t="str">
            <v>14900</v>
          </cell>
        </row>
        <row r="404">
          <cell r="A404" t="str">
            <v>481000</v>
          </cell>
          <cell r="B404" t="str">
            <v>1015</v>
          </cell>
          <cell r="C404">
            <v>-761170.3</v>
          </cell>
          <cell r="D404" t="str">
            <v>204</v>
          </cell>
          <cell r="E404" t="str">
            <v>402</v>
          </cell>
          <cell r="F404">
            <v>0</v>
          </cell>
          <cell r="G404">
            <v>6</v>
          </cell>
          <cell r="H404" t="str">
            <v>2012-06-30</v>
          </cell>
          <cell r="I404" t="str">
            <v>14900</v>
          </cell>
        </row>
        <row r="405">
          <cell r="A405" t="str">
            <v>481000</v>
          </cell>
          <cell r="B405" t="str">
            <v>1015</v>
          </cell>
          <cell r="C405">
            <v>-705940.52</v>
          </cell>
          <cell r="D405" t="str">
            <v>204</v>
          </cell>
          <cell r="E405" t="str">
            <v>402</v>
          </cell>
          <cell r="F405">
            <v>0</v>
          </cell>
          <cell r="G405">
            <v>7</v>
          </cell>
          <cell r="H405" t="str">
            <v>2012-07-31</v>
          </cell>
          <cell r="I405" t="str">
            <v>14900</v>
          </cell>
        </row>
        <row r="406">
          <cell r="A406" t="str">
            <v>481000</v>
          </cell>
          <cell r="B406" t="str">
            <v>1015</v>
          </cell>
          <cell r="C406">
            <v>-577912.75</v>
          </cell>
          <cell r="D406" t="str">
            <v>204</v>
          </cell>
          <cell r="E406" t="str">
            <v>402</v>
          </cell>
          <cell r="F406">
            <v>0</v>
          </cell>
          <cell r="G406">
            <v>8</v>
          </cell>
          <cell r="H406" t="str">
            <v>2012-08-31</v>
          </cell>
          <cell r="I406" t="str">
            <v>14900</v>
          </cell>
        </row>
        <row r="407">
          <cell r="A407" t="str">
            <v>481000</v>
          </cell>
          <cell r="B407" t="str">
            <v>1015</v>
          </cell>
          <cell r="C407">
            <v>-655169.01</v>
          </cell>
          <cell r="D407" t="str">
            <v>204</v>
          </cell>
          <cell r="E407" t="str">
            <v>402</v>
          </cell>
          <cell r="F407">
            <v>0</v>
          </cell>
          <cell r="G407">
            <v>9</v>
          </cell>
          <cell r="H407" t="str">
            <v>2012-09-30</v>
          </cell>
          <cell r="I407" t="str">
            <v>14900</v>
          </cell>
        </row>
        <row r="408">
          <cell r="A408" t="str">
            <v>481000</v>
          </cell>
          <cell r="B408" t="str">
            <v>1015</v>
          </cell>
          <cell r="C408">
            <v>-619647</v>
          </cell>
          <cell r="D408" t="str">
            <v>204</v>
          </cell>
          <cell r="E408" t="str">
            <v>402</v>
          </cell>
          <cell r="F408">
            <v>0</v>
          </cell>
          <cell r="G408">
            <v>10</v>
          </cell>
          <cell r="H408" t="str">
            <v>2012-10-31</v>
          </cell>
          <cell r="I408" t="str">
            <v>14900</v>
          </cell>
        </row>
        <row r="409">
          <cell r="A409" t="str">
            <v>481000</v>
          </cell>
          <cell r="B409" t="str">
            <v>1015</v>
          </cell>
          <cell r="C409">
            <v>-730856</v>
          </cell>
          <cell r="D409" t="str">
            <v>204</v>
          </cell>
          <cell r="E409" t="str">
            <v>402</v>
          </cell>
          <cell r="F409">
            <v>0</v>
          </cell>
          <cell r="G409">
            <v>11</v>
          </cell>
          <cell r="H409" t="str">
            <v>2012-11-30</v>
          </cell>
          <cell r="I409" t="str">
            <v>14900</v>
          </cell>
        </row>
        <row r="410">
          <cell r="A410" t="str">
            <v>481000</v>
          </cell>
          <cell r="B410" t="str">
            <v>1015</v>
          </cell>
          <cell r="C410">
            <v>-744436.17</v>
          </cell>
          <cell r="D410" t="str">
            <v>204</v>
          </cell>
          <cell r="E410" t="str">
            <v>402</v>
          </cell>
          <cell r="F410">
            <v>0</v>
          </cell>
          <cell r="G410">
            <v>12</v>
          </cell>
          <cell r="H410" t="str">
            <v>2012-12-31</v>
          </cell>
          <cell r="I410" t="str">
            <v>14900</v>
          </cell>
        </row>
        <row r="411">
          <cell r="A411" t="str">
            <v>481000</v>
          </cell>
          <cell r="B411" t="str">
            <v>1015</v>
          </cell>
          <cell r="C411">
            <v>-3995.48</v>
          </cell>
          <cell r="D411" t="str">
            <v>217</v>
          </cell>
          <cell r="E411" t="str">
            <v>402</v>
          </cell>
          <cell r="F411">
            <v>0</v>
          </cell>
          <cell r="G411">
            <v>1</v>
          </cell>
          <cell r="H411" t="str">
            <v>2012-01-31</v>
          </cell>
          <cell r="I411" t="str">
            <v>14900</v>
          </cell>
        </row>
        <row r="412">
          <cell r="A412" t="str">
            <v>481000</v>
          </cell>
          <cell r="B412" t="str">
            <v>1015</v>
          </cell>
          <cell r="C412">
            <v>-4135.21</v>
          </cell>
          <cell r="D412" t="str">
            <v>217</v>
          </cell>
          <cell r="E412" t="str">
            <v>402</v>
          </cell>
          <cell r="F412">
            <v>0</v>
          </cell>
          <cell r="G412">
            <v>2</v>
          </cell>
          <cell r="H412" t="str">
            <v>2012-02-29</v>
          </cell>
          <cell r="I412" t="str">
            <v>14900</v>
          </cell>
        </row>
        <row r="413">
          <cell r="A413" t="str">
            <v>481000</v>
          </cell>
          <cell r="B413" t="str">
            <v>1015</v>
          </cell>
          <cell r="C413">
            <v>-4775.22</v>
          </cell>
          <cell r="D413" t="str">
            <v>217</v>
          </cell>
          <cell r="E413" t="str">
            <v>402</v>
          </cell>
          <cell r="F413">
            <v>0</v>
          </cell>
          <cell r="G413">
            <v>3</v>
          </cell>
          <cell r="H413" t="str">
            <v>2012-03-31</v>
          </cell>
          <cell r="I413" t="str">
            <v>14900</v>
          </cell>
        </row>
        <row r="414">
          <cell r="A414" t="str">
            <v>481000</v>
          </cell>
          <cell r="B414" t="str">
            <v>1015</v>
          </cell>
          <cell r="C414">
            <v>-3970.54</v>
          </cell>
          <cell r="D414" t="str">
            <v>217</v>
          </cell>
          <cell r="E414" t="str">
            <v>402</v>
          </cell>
          <cell r="F414">
            <v>0</v>
          </cell>
          <cell r="G414">
            <v>4</v>
          </cell>
          <cell r="H414" t="str">
            <v>2012-04-30</v>
          </cell>
          <cell r="I414" t="str">
            <v>14900</v>
          </cell>
        </row>
        <row r="415">
          <cell r="A415" t="str">
            <v>481000</v>
          </cell>
          <cell r="B415" t="str">
            <v>1015</v>
          </cell>
          <cell r="C415">
            <v>-3410.55</v>
          </cell>
          <cell r="D415" t="str">
            <v>217</v>
          </cell>
          <cell r="E415" t="str">
            <v>402</v>
          </cell>
          <cell r="F415">
            <v>0</v>
          </cell>
          <cell r="G415">
            <v>5</v>
          </cell>
          <cell r="H415" t="str">
            <v>2012-05-31</v>
          </cell>
          <cell r="I415" t="str">
            <v>14900</v>
          </cell>
        </row>
        <row r="416">
          <cell r="A416" t="str">
            <v>481000</v>
          </cell>
          <cell r="B416" t="str">
            <v>1015</v>
          </cell>
          <cell r="C416">
            <v>-3441.53</v>
          </cell>
          <cell r="D416" t="str">
            <v>217</v>
          </cell>
          <cell r="E416" t="str">
            <v>402</v>
          </cell>
          <cell r="F416">
            <v>0</v>
          </cell>
          <cell r="G416">
            <v>6</v>
          </cell>
          <cell r="H416" t="str">
            <v>2012-06-30</v>
          </cell>
          <cell r="I416" t="str">
            <v>14900</v>
          </cell>
        </row>
        <row r="417">
          <cell r="A417" t="str">
            <v>481000</v>
          </cell>
          <cell r="B417" t="str">
            <v>1015</v>
          </cell>
          <cell r="C417">
            <v>-3179.89</v>
          </cell>
          <cell r="D417" t="str">
            <v>217</v>
          </cell>
          <cell r="E417" t="str">
            <v>402</v>
          </cell>
          <cell r="F417">
            <v>0</v>
          </cell>
          <cell r="G417">
            <v>7</v>
          </cell>
          <cell r="H417" t="str">
            <v>2012-07-31</v>
          </cell>
          <cell r="I417" t="str">
            <v>14900</v>
          </cell>
        </row>
        <row r="418">
          <cell r="A418" t="str">
            <v>481000</v>
          </cell>
          <cell r="B418" t="str">
            <v>1015</v>
          </cell>
          <cell r="C418">
            <v>-2644.08</v>
          </cell>
          <cell r="D418" t="str">
            <v>217</v>
          </cell>
          <cell r="E418" t="str">
            <v>402</v>
          </cell>
          <cell r="F418">
            <v>0</v>
          </cell>
          <cell r="G418">
            <v>8</v>
          </cell>
          <cell r="H418" t="str">
            <v>2012-08-31</v>
          </cell>
          <cell r="I418" t="str">
            <v>14900</v>
          </cell>
        </row>
        <row r="419">
          <cell r="A419" t="str">
            <v>481000</v>
          </cell>
          <cell r="B419" t="str">
            <v>1015</v>
          </cell>
          <cell r="C419">
            <v>-3959.41</v>
          </cell>
          <cell r="D419" t="str">
            <v>217</v>
          </cell>
          <cell r="E419" t="str">
            <v>402</v>
          </cell>
          <cell r="F419">
            <v>0</v>
          </cell>
          <cell r="G419">
            <v>9</v>
          </cell>
          <cell r="H419" t="str">
            <v>2012-09-30</v>
          </cell>
          <cell r="I419" t="str">
            <v>14900</v>
          </cell>
        </row>
        <row r="420">
          <cell r="A420" t="str">
            <v>481000</v>
          </cell>
          <cell r="B420" t="str">
            <v>1015</v>
          </cell>
          <cell r="C420">
            <v>-4694.8900000000003</v>
          </cell>
          <cell r="D420" t="str">
            <v>217</v>
          </cell>
          <cell r="E420" t="str">
            <v>402</v>
          </cell>
          <cell r="F420">
            <v>0</v>
          </cell>
          <cell r="G420">
            <v>10</v>
          </cell>
          <cell r="H420" t="str">
            <v>2012-10-31</v>
          </cell>
          <cell r="I420" t="str">
            <v>14900</v>
          </cell>
        </row>
        <row r="421">
          <cell r="A421" t="str">
            <v>481000</v>
          </cell>
          <cell r="B421" t="str">
            <v>1015</v>
          </cell>
          <cell r="C421">
            <v>-5899.27</v>
          </cell>
          <cell r="D421" t="str">
            <v>217</v>
          </cell>
          <cell r="E421" t="str">
            <v>402</v>
          </cell>
          <cell r="F421">
            <v>0</v>
          </cell>
          <cell r="G421">
            <v>11</v>
          </cell>
          <cell r="H421" t="str">
            <v>2012-11-30</v>
          </cell>
          <cell r="I421" t="str">
            <v>14900</v>
          </cell>
        </row>
        <row r="422">
          <cell r="A422" t="str">
            <v>481000</v>
          </cell>
          <cell r="B422" t="str">
            <v>1015</v>
          </cell>
          <cell r="C422">
            <v>-7778.07</v>
          </cell>
          <cell r="D422" t="str">
            <v>217</v>
          </cell>
          <cell r="E422" t="str">
            <v>402</v>
          </cell>
          <cell r="F422">
            <v>0</v>
          </cell>
          <cell r="G422">
            <v>12</v>
          </cell>
          <cell r="H422" t="str">
            <v>2012-12-31</v>
          </cell>
          <cell r="I422" t="str">
            <v>14900</v>
          </cell>
        </row>
        <row r="423">
          <cell r="A423" t="str">
            <v>481002</v>
          </cell>
          <cell r="B423" t="str">
            <v>1015</v>
          </cell>
          <cell r="C423">
            <v>-37561.57</v>
          </cell>
          <cell r="D423" t="str">
            <v>202</v>
          </cell>
          <cell r="E423" t="str">
            <v>411</v>
          </cell>
          <cell r="F423">
            <v>-122847.65</v>
          </cell>
          <cell r="G423">
            <v>1</v>
          </cell>
          <cell r="H423" t="str">
            <v>2012-01-31</v>
          </cell>
          <cell r="I423" t="str">
            <v>14900</v>
          </cell>
        </row>
        <row r="424">
          <cell r="A424" t="str">
            <v>481002</v>
          </cell>
          <cell r="B424" t="str">
            <v>1015</v>
          </cell>
          <cell r="C424">
            <v>-34332.58</v>
          </cell>
          <cell r="D424" t="str">
            <v>202</v>
          </cell>
          <cell r="E424" t="str">
            <v>411</v>
          </cell>
          <cell r="F424">
            <v>-111983.5</v>
          </cell>
          <cell r="G424">
            <v>2</v>
          </cell>
          <cell r="H424" t="str">
            <v>2012-02-29</v>
          </cell>
          <cell r="I424" t="str">
            <v>14900</v>
          </cell>
        </row>
        <row r="425">
          <cell r="A425" t="str">
            <v>481002</v>
          </cell>
          <cell r="B425" t="str">
            <v>1015</v>
          </cell>
          <cell r="C425">
            <v>-35142.800000000003</v>
          </cell>
          <cell r="D425" t="str">
            <v>202</v>
          </cell>
          <cell r="E425" t="str">
            <v>411</v>
          </cell>
          <cell r="F425">
            <v>-115225.29</v>
          </cell>
          <cell r="G425">
            <v>3</v>
          </cell>
          <cell r="H425" t="str">
            <v>2012-03-31</v>
          </cell>
          <cell r="I425" t="str">
            <v>14900</v>
          </cell>
        </row>
        <row r="426">
          <cell r="A426" t="str">
            <v>481002</v>
          </cell>
          <cell r="B426" t="str">
            <v>1015</v>
          </cell>
          <cell r="C426">
            <v>-39461.629999999997</v>
          </cell>
          <cell r="D426" t="str">
            <v>202</v>
          </cell>
          <cell r="E426" t="str">
            <v>411</v>
          </cell>
          <cell r="F426">
            <v>-134657</v>
          </cell>
          <cell r="G426">
            <v>4</v>
          </cell>
          <cell r="H426" t="str">
            <v>2012-04-30</v>
          </cell>
          <cell r="I426" t="str">
            <v>14900</v>
          </cell>
        </row>
        <row r="427">
          <cell r="A427" t="str">
            <v>481002</v>
          </cell>
          <cell r="B427" t="str">
            <v>1015</v>
          </cell>
          <cell r="C427">
            <v>-42453.65</v>
          </cell>
          <cell r="D427" t="str">
            <v>202</v>
          </cell>
          <cell r="E427" t="str">
            <v>411</v>
          </cell>
          <cell r="F427">
            <v>-138825.70000000001</v>
          </cell>
          <cell r="G427">
            <v>5</v>
          </cell>
          <cell r="H427" t="str">
            <v>2012-05-31</v>
          </cell>
          <cell r="I427" t="str">
            <v>14900</v>
          </cell>
        </row>
        <row r="428">
          <cell r="A428" t="str">
            <v>481002</v>
          </cell>
          <cell r="B428" t="str">
            <v>1015</v>
          </cell>
          <cell r="C428">
            <v>-55254.21</v>
          </cell>
          <cell r="D428" t="str">
            <v>202</v>
          </cell>
          <cell r="E428" t="str">
            <v>411</v>
          </cell>
          <cell r="F428">
            <v>-203616.16</v>
          </cell>
          <cell r="G428">
            <v>6</v>
          </cell>
          <cell r="H428" t="str">
            <v>2012-06-30</v>
          </cell>
          <cell r="I428" t="str">
            <v>14900</v>
          </cell>
        </row>
        <row r="429">
          <cell r="A429" t="str">
            <v>481002</v>
          </cell>
          <cell r="B429" t="str">
            <v>1015</v>
          </cell>
          <cell r="C429">
            <v>-49987.17</v>
          </cell>
          <cell r="D429" t="str">
            <v>202</v>
          </cell>
          <cell r="E429" t="str">
            <v>411</v>
          </cell>
          <cell r="F429">
            <v>-178133.73</v>
          </cell>
          <cell r="G429">
            <v>7</v>
          </cell>
          <cell r="H429" t="str">
            <v>2012-07-31</v>
          </cell>
          <cell r="I429" t="str">
            <v>14900</v>
          </cell>
        </row>
        <row r="430">
          <cell r="A430" t="str">
            <v>481002</v>
          </cell>
          <cell r="B430" t="str">
            <v>1015</v>
          </cell>
          <cell r="C430">
            <v>-52773.95</v>
          </cell>
          <cell r="D430" t="str">
            <v>202</v>
          </cell>
          <cell r="E430" t="str">
            <v>411</v>
          </cell>
          <cell r="F430">
            <v>-191472.66</v>
          </cell>
          <cell r="G430">
            <v>8</v>
          </cell>
          <cell r="H430" t="str">
            <v>2012-08-31</v>
          </cell>
          <cell r="I430" t="str">
            <v>14900</v>
          </cell>
        </row>
        <row r="431">
          <cell r="A431" t="str">
            <v>481002</v>
          </cell>
          <cell r="B431" t="str">
            <v>1015</v>
          </cell>
          <cell r="C431">
            <v>-51654.95</v>
          </cell>
          <cell r="D431" t="str">
            <v>202</v>
          </cell>
          <cell r="E431" t="str">
            <v>411</v>
          </cell>
          <cell r="F431">
            <v>-186205.51</v>
          </cell>
          <cell r="G431">
            <v>9</v>
          </cell>
          <cell r="H431" t="str">
            <v>2012-09-30</v>
          </cell>
          <cell r="I431" t="str">
            <v>14900</v>
          </cell>
        </row>
        <row r="432">
          <cell r="A432" t="str">
            <v>481002</v>
          </cell>
          <cell r="B432" t="str">
            <v>1015</v>
          </cell>
          <cell r="C432">
            <v>-43565.62</v>
          </cell>
          <cell r="D432" t="str">
            <v>202</v>
          </cell>
          <cell r="E432" t="str">
            <v>411</v>
          </cell>
          <cell r="F432">
            <v>-148809.32</v>
          </cell>
          <cell r="G432">
            <v>10</v>
          </cell>
          <cell r="H432" t="str">
            <v>2012-10-31</v>
          </cell>
          <cell r="I432" t="str">
            <v>14900</v>
          </cell>
        </row>
        <row r="433">
          <cell r="A433" t="str">
            <v>481002</v>
          </cell>
          <cell r="B433" t="str">
            <v>1015</v>
          </cell>
          <cell r="C433">
            <v>-47629.53</v>
          </cell>
          <cell r="D433" t="str">
            <v>202</v>
          </cell>
          <cell r="E433" t="str">
            <v>411</v>
          </cell>
          <cell r="F433">
            <v>-164842.71</v>
          </cell>
          <cell r="G433">
            <v>11</v>
          </cell>
          <cell r="H433" t="str">
            <v>2012-11-30</v>
          </cell>
          <cell r="I433" t="str">
            <v>14900</v>
          </cell>
        </row>
        <row r="434">
          <cell r="A434" t="str">
            <v>481002</v>
          </cell>
          <cell r="B434" t="str">
            <v>1015</v>
          </cell>
          <cell r="C434">
            <v>-38259.24</v>
          </cell>
          <cell r="D434" t="str">
            <v>202</v>
          </cell>
          <cell r="E434" t="str">
            <v>411</v>
          </cell>
          <cell r="F434">
            <v>-124441.01</v>
          </cell>
          <cell r="G434">
            <v>12</v>
          </cell>
          <cell r="H434" t="str">
            <v>2012-12-31</v>
          </cell>
          <cell r="I434" t="str">
            <v>14900</v>
          </cell>
        </row>
        <row r="435">
          <cell r="A435" t="str">
            <v>481002</v>
          </cell>
          <cell r="B435" t="str">
            <v>1015</v>
          </cell>
          <cell r="C435">
            <v>-965.17</v>
          </cell>
          <cell r="D435" t="str">
            <v>202</v>
          </cell>
          <cell r="E435" t="str">
            <v>457</v>
          </cell>
          <cell r="F435">
            <v>-2468.79</v>
          </cell>
          <cell r="G435">
            <v>1</v>
          </cell>
          <cell r="H435" t="str">
            <v>2012-01-31</v>
          </cell>
          <cell r="I435" t="str">
            <v>15600</v>
          </cell>
        </row>
        <row r="436">
          <cell r="A436" t="str">
            <v>481002</v>
          </cell>
          <cell r="B436" t="str">
            <v>1015</v>
          </cell>
          <cell r="C436">
            <v>-833.59</v>
          </cell>
          <cell r="D436" t="str">
            <v>202</v>
          </cell>
          <cell r="E436" t="str">
            <v>457</v>
          </cell>
          <cell r="F436">
            <v>-1474</v>
          </cell>
          <cell r="G436">
            <v>2</v>
          </cell>
          <cell r="H436" t="str">
            <v>2012-02-29</v>
          </cell>
          <cell r="I436" t="str">
            <v>15600</v>
          </cell>
        </row>
        <row r="437">
          <cell r="A437" t="str">
            <v>481002</v>
          </cell>
          <cell r="B437" t="str">
            <v>1015</v>
          </cell>
          <cell r="C437">
            <v>-854.12</v>
          </cell>
          <cell r="D437" t="str">
            <v>202</v>
          </cell>
          <cell r="E437" t="str">
            <v>457</v>
          </cell>
          <cell r="F437">
            <v>-1622</v>
          </cell>
          <cell r="G437">
            <v>3</v>
          </cell>
          <cell r="H437" t="str">
            <v>2012-03-31</v>
          </cell>
          <cell r="I437" t="str">
            <v>15600</v>
          </cell>
        </row>
        <row r="438">
          <cell r="A438" t="str">
            <v>481002</v>
          </cell>
          <cell r="B438" t="str">
            <v>1015</v>
          </cell>
          <cell r="C438">
            <v>-1036.3599999999999</v>
          </cell>
          <cell r="D438" t="str">
            <v>202</v>
          </cell>
          <cell r="E438" t="str">
            <v>457</v>
          </cell>
          <cell r="F438">
            <v>-3020.54</v>
          </cell>
          <cell r="G438">
            <v>4</v>
          </cell>
          <cell r="H438" t="str">
            <v>2012-04-30</v>
          </cell>
          <cell r="I438" t="str">
            <v>15600</v>
          </cell>
        </row>
        <row r="439">
          <cell r="A439" t="str">
            <v>481002</v>
          </cell>
          <cell r="B439" t="str">
            <v>1015</v>
          </cell>
          <cell r="C439">
            <v>-1145.3399999999999</v>
          </cell>
          <cell r="D439" t="str">
            <v>202</v>
          </cell>
          <cell r="E439" t="str">
            <v>457</v>
          </cell>
          <cell r="F439">
            <v>-3849.89</v>
          </cell>
          <cell r="G439">
            <v>5</v>
          </cell>
          <cell r="H439" t="str">
            <v>2012-05-31</v>
          </cell>
          <cell r="I439" t="str">
            <v>15600</v>
          </cell>
        </row>
        <row r="440">
          <cell r="A440" t="str">
            <v>481002</v>
          </cell>
          <cell r="B440" t="str">
            <v>1015</v>
          </cell>
          <cell r="C440">
            <v>-924.78</v>
          </cell>
          <cell r="D440" t="str">
            <v>202</v>
          </cell>
          <cell r="E440" t="str">
            <v>457</v>
          </cell>
          <cell r="F440">
            <v>-2163.5700000000002</v>
          </cell>
          <cell r="G440">
            <v>6</v>
          </cell>
          <cell r="H440" t="str">
            <v>2012-06-30</v>
          </cell>
          <cell r="I440" t="str">
            <v>15600</v>
          </cell>
        </row>
        <row r="441">
          <cell r="A441" t="str">
            <v>481002</v>
          </cell>
          <cell r="B441" t="str">
            <v>1015</v>
          </cell>
          <cell r="C441">
            <v>-1112.1099999999999</v>
          </cell>
          <cell r="D441" t="str">
            <v>202</v>
          </cell>
          <cell r="E441" t="str">
            <v>457</v>
          </cell>
          <cell r="F441">
            <v>-3595.69</v>
          </cell>
          <cell r="G441">
            <v>7</v>
          </cell>
          <cell r="H441" t="str">
            <v>2012-07-31</v>
          </cell>
          <cell r="I441" t="str">
            <v>15600</v>
          </cell>
        </row>
        <row r="442">
          <cell r="A442" t="str">
            <v>481002</v>
          </cell>
          <cell r="B442" t="str">
            <v>1015</v>
          </cell>
          <cell r="C442">
            <v>-1101.4000000000001</v>
          </cell>
          <cell r="D442" t="str">
            <v>202</v>
          </cell>
          <cell r="E442" t="str">
            <v>457</v>
          </cell>
          <cell r="F442">
            <v>-3514.13</v>
          </cell>
          <cell r="G442">
            <v>8</v>
          </cell>
          <cell r="H442" t="str">
            <v>2012-08-31</v>
          </cell>
          <cell r="I442" t="str">
            <v>15600</v>
          </cell>
        </row>
        <row r="443">
          <cell r="A443" t="str">
            <v>481002</v>
          </cell>
          <cell r="B443" t="str">
            <v>1015</v>
          </cell>
          <cell r="C443">
            <v>-995.92</v>
          </cell>
          <cell r="D443" t="str">
            <v>202</v>
          </cell>
          <cell r="E443" t="str">
            <v>457</v>
          </cell>
          <cell r="F443">
            <v>-3034.77</v>
          </cell>
          <cell r="G443">
            <v>9</v>
          </cell>
          <cell r="H443" t="str">
            <v>2012-09-30</v>
          </cell>
          <cell r="I443" t="str">
            <v>15600</v>
          </cell>
        </row>
        <row r="444">
          <cell r="A444" t="str">
            <v>481002</v>
          </cell>
          <cell r="B444" t="str">
            <v>1015</v>
          </cell>
          <cell r="C444">
            <v>-1084.27</v>
          </cell>
          <cell r="D444" t="str">
            <v>202</v>
          </cell>
          <cell r="E444" t="str">
            <v>457</v>
          </cell>
          <cell r="F444">
            <v>-4034.08</v>
          </cell>
          <cell r="G444">
            <v>10</v>
          </cell>
          <cell r="H444" t="str">
            <v>2012-10-31</v>
          </cell>
          <cell r="I444" t="str">
            <v>15600</v>
          </cell>
        </row>
        <row r="445">
          <cell r="A445" t="str">
            <v>481002</v>
          </cell>
          <cell r="B445" t="str">
            <v>1015</v>
          </cell>
          <cell r="C445">
            <v>-835.69</v>
          </cell>
          <cell r="D445" t="str">
            <v>202</v>
          </cell>
          <cell r="E445" t="str">
            <v>457</v>
          </cell>
          <cell r="F445">
            <v>-2902.83</v>
          </cell>
          <cell r="G445">
            <v>11</v>
          </cell>
          <cell r="H445" t="str">
            <v>2012-11-30</v>
          </cell>
          <cell r="I445" t="str">
            <v>15600</v>
          </cell>
        </row>
        <row r="446">
          <cell r="A446" t="str">
            <v>481002</v>
          </cell>
          <cell r="B446" t="str">
            <v>1015</v>
          </cell>
          <cell r="C446">
            <v>-825.71</v>
          </cell>
          <cell r="D446" t="str">
            <v>202</v>
          </cell>
          <cell r="E446" t="str">
            <v>457</v>
          </cell>
          <cell r="F446">
            <v>-2837.94</v>
          </cell>
          <cell r="G446">
            <v>12</v>
          </cell>
          <cell r="H446" t="str">
            <v>2012-12-31</v>
          </cell>
          <cell r="I446" t="str">
            <v>15600</v>
          </cell>
        </row>
        <row r="447">
          <cell r="A447" t="str">
            <v>481002</v>
          </cell>
          <cell r="B447" t="str">
            <v>1015</v>
          </cell>
          <cell r="C447">
            <v>-22122.74</v>
          </cell>
          <cell r="D447" t="str">
            <v>203</v>
          </cell>
          <cell r="E447" t="str">
            <v>411</v>
          </cell>
          <cell r="F447">
            <v>0</v>
          </cell>
          <cell r="G447">
            <v>1</v>
          </cell>
          <cell r="H447" t="str">
            <v>2012-01-31</v>
          </cell>
          <cell r="I447" t="str">
            <v>14900</v>
          </cell>
        </row>
        <row r="448">
          <cell r="A448" t="str">
            <v>481002</v>
          </cell>
          <cell r="B448" t="str">
            <v>1015</v>
          </cell>
          <cell r="C448">
            <v>-20167.939999999999</v>
          </cell>
          <cell r="D448" t="str">
            <v>203</v>
          </cell>
          <cell r="E448" t="str">
            <v>411</v>
          </cell>
          <cell r="F448">
            <v>0</v>
          </cell>
          <cell r="G448">
            <v>2</v>
          </cell>
          <cell r="H448" t="str">
            <v>2012-02-29</v>
          </cell>
          <cell r="I448" t="str">
            <v>14900</v>
          </cell>
        </row>
        <row r="449">
          <cell r="A449" t="str">
            <v>481002</v>
          </cell>
          <cell r="B449" t="str">
            <v>1015</v>
          </cell>
          <cell r="C449">
            <v>-20750.57</v>
          </cell>
          <cell r="D449" t="str">
            <v>203</v>
          </cell>
          <cell r="E449" t="str">
            <v>411</v>
          </cell>
          <cell r="F449">
            <v>0</v>
          </cell>
          <cell r="G449">
            <v>3</v>
          </cell>
          <cell r="H449" t="str">
            <v>2012-03-31</v>
          </cell>
          <cell r="I449" t="str">
            <v>14900</v>
          </cell>
        </row>
        <row r="450">
          <cell r="A450" t="str">
            <v>481002</v>
          </cell>
          <cell r="B450" t="str">
            <v>1015</v>
          </cell>
          <cell r="C450">
            <v>-24251.51</v>
          </cell>
          <cell r="D450" t="str">
            <v>203</v>
          </cell>
          <cell r="E450" t="str">
            <v>411</v>
          </cell>
          <cell r="F450">
            <v>0</v>
          </cell>
          <cell r="G450">
            <v>4</v>
          </cell>
          <cell r="H450" t="str">
            <v>2012-04-30</v>
          </cell>
          <cell r="I450" t="str">
            <v>14900</v>
          </cell>
        </row>
        <row r="451">
          <cell r="A451" t="str">
            <v>481002</v>
          </cell>
          <cell r="B451" t="str">
            <v>1015</v>
          </cell>
          <cell r="C451">
            <v>-25001.49</v>
          </cell>
          <cell r="D451" t="str">
            <v>203</v>
          </cell>
          <cell r="E451" t="str">
            <v>411</v>
          </cell>
          <cell r="F451">
            <v>0</v>
          </cell>
          <cell r="G451">
            <v>5</v>
          </cell>
          <cell r="H451" t="str">
            <v>2012-05-31</v>
          </cell>
          <cell r="I451" t="str">
            <v>14900</v>
          </cell>
        </row>
        <row r="452">
          <cell r="A452" t="str">
            <v>481002</v>
          </cell>
          <cell r="B452" t="str">
            <v>1015</v>
          </cell>
          <cell r="C452">
            <v>-36668.1</v>
          </cell>
          <cell r="D452" t="str">
            <v>203</v>
          </cell>
          <cell r="E452" t="str">
            <v>411</v>
          </cell>
          <cell r="F452">
            <v>0</v>
          </cell>
          <cell r="G452">
            <v>6</v>
          </cell>
          <cell r="H452" t="str">
            <v>2012-06-30</v>
          </cell>
          <cell r="I452" t="str">
            <v>14900</v>
          </cell>
        </row>
        <row r="453">
          <cell r="A453" t="str">
            <v>481002</v>
          </cell>
          <cell r="B453" t="str">
            <v>1015</v>
          </cell>
          <cell r="C453">
            <v>-32079.17</v>
          </cell>
          <cell r="D453" t="str">
            <v>203</v>
          </cell>
          <cell r="E453" t="str">
            <v>411</v>
          </cell>
          <cell r="F453">
            <v>0</v>
          </cell>
          <cell r="G453">
            <v>7</v>
          </cell>
          <cell r="H453" t="str">
            <v>2012-07-31</v>
          </cell>
          <cell r="I453" t="str">
            <v>14900</v>
          </cell>
        </row>
        <row r="454">
          <cell r="A454" t="str">
            <v>481002</v>
          </cell>
          <cell r="B454" t="str">
            <v>1015</v>
          </cell>
          <cell r="C454">
            <v>-34483.730000000003</v>
          </cell>
          <cell r="D454" t="str">
            <v>203</v>
          </cell>
          <cell r="E454" t="str">
            <v>411</v>
          </cell>
          <cell r="F454">
            <v>0</v>
          </cell>
          <cell r="G454">
            <v>8</v>
          </cell>
          <cell r="H454" t="str">
            <v>2012-08-31</v>
          </cell>
          <cell r="I454" t="str">
            <v>14900</v>
          </cell>
        </row>
        <row r="455">
          <cell r="A455" t="str">
            <v>481002</v>
          </cell>
          <cell r="B455" t="str">
            <v>1015</v>
          </cell>
          <cell r="C455">
            <v>-33515.32</v>
          </cell>
          <cell r="D455" t="str">
            <v>203</v>
          </cell>
          <cell r="E455" t="str">
            <v>411</v>
          </cell>
          <cell r="F455">
            <v>0</v>
          </cell>
          <cell r="G455">
            <v>9</v>
          </cell>
          <cell r="H455" t="str">
            <v>2012-09-30</v>
          </cell>
          <cell r="I455" t="str">
            <v>14900</v>
          </cell>
        </row>
        <row r="456">
          <cell r="A456" t="str">
            <v>481002</v>
          </cell>
          <cell r="B456" t="str">
            <v>1015</v>
          </cell>
          <cell r="C456">
            <v>-26773.69</v>
          </cell>
          <cell r="D456" t="str">
            <v>203</v>
          </cell>
          <cell r="E456" t="str">
            <v>411</v>
          </cell>
          <cell r="F456">
            <v>0</v>
          </cell>
          <cell r="G456">
            <v>10</v>
          </cell>
          <cell r="H456" t="str">
            <v>2012-10-31</v>
          </cell>
          <cell r="I456" t="str">
            <v>14900</v>
          </cell>
        </row>
        <row r="457">
          <cell r="A457" t="str">
            <v>481002</v>
          </cell>
          <cell r="B457" t="str">
            <v>1015</v>
          </cell>
          <cell r="C457">
            <v>-29659.040000000001</v>
          </cell>
          <cell r="D457" t="str">
            <v>203</v>
          </cell>
          <cell r="E457" t="str">
            <v>411</v>
          </cell>
          <cell r="F457">
            <v>0</v>
          </cell>
          <cell r="G457">
            <v>11</v>
          </cell>
          <cell r="H457" t="str">
            <v>2012-11-30</v>
          </cell>
          <cell r="I457" t="str">
            <v>14900</v>
          </cell>
        </row>
        <row r="458">
          <cell r="A458" t="str">
            <v>481002</v>
          </cell>
          <cell r="B458" t="str">
            <v>1015</v>
          </cell>
          <cell r="C458">
            <v>-22388.7</v>
          </cell>
          <cell r="D458" t="str">
            <v>203</v>
          </cell>
          <cell r="E458" t="str">
            <v>411</v>
          </cell>
          <cell r="F458">
            <v>0</v>
          </cell>
          <cell r="G458">
            <v>12</v>
          </cell>
          <cell r="H458" t="str">
            <v>2012-12-31</v>
          </cell>
          <cell r="I458" t="str">
            <v>14900</v>
          </cell>
        </row>
        <row r="459">
          <cell r="A459" t="str">
            <v>481002</v>
          </cell>
          <cell r="B459" t="str">
            <v>1015</v>
          </cell>
          <cell r="C459">
            <v>44</v>
          </cell>
          <cell r="D459" t="str">
            <v>203</v>
          </cell>
          <cell r="E459" t="str">
            <v>457</v>
          </cell>
          <cell r="F459">
            <v>0</v>
          </cell>
          <cell r="G459">
            <v>1</v>
          </cell>
          <cell r="H459" t="str">
            <v>2012-01-31</v>
          </cell>
          <cell r="I459" t="str">
            <v>15600</v>
          </cell>
        </row>
        <row r="460">
          <cell r="A460" t="str">
            <v>481002</v>
          </cell>
          <cell r="B460" t="str">
            <v>1015</v>
          </cell>
          <cell r="C460">
            <v>157</v>
          </cell>
          <cell r="D460" t="str">
            <v>203</v>
          </cell>
          <cell r="E460" t="str">
            <v>457</v>
          </cell>
          <cell r="F460">
            <v>0</v>
          </cell>
          <cell r="G460">
            <v>2</v>
          </cell>
          <cell r="H460" t="str">
            <v>2012-02-29</v>
          </cell>
          <cell r="I460" t="str">
            <v>15600</v>
          </cell>
        </row>
        <row r="461">
          <cell r="A461" t="str">
            <v>481002</v>
          </cell>
          <cell r="B461" t="str">
            <v>1015</v>
          </cell>
          <cell r="C461">
            <v>-27</v>
          </cell>
          <cell r="D461" t="str">
            <v>203</v>
          </cell>
          <cell r="E461" t="str">
            <v>457</v>
          </cell>
          <cell r="F461">
            <v>0</v>
          </cell>
          <cell r="G461">
            <v>3</v>
          </cell>
          <cell r="H461" t="str">
            <v>2012-03-31</v>
          </cell>
          <cell r="I461" t="str">
            <v>15600</v>
          </cell>
        </row>
        <row r="462">
          <cell r="A462" t="str">
            <v>481002</v>
          </cell>
          <cell r="B462" t="str">
            <v>1015</v>
          </cell>
          <cell r="C462">
            <v>-120</v>
          </cell>
          <cell r="D462" t="str">
            <v>203</v>
          </cell>
          <cell r="E462" t="str">
            <v>457</v>
          </cell>
          <cell r="F462">
            <v>0</v>
          </cell>
          <cell r="G462">
            <v>4</v>
          </cell>
          <cell r="H462" t="str">
            <v>2012-04-30</v>
          </cell>
          <cell r="I462" t="str">
            <v>15600</v>
          </cell>
        </row>
        <row r="463">
          <cell r="A463" t="str">
            <v>481002</v>
          </cell>
          <cell r="B463" t="str">
            <v>1015</v>
          </cell>
          <cell r="C463">
            <v>31</v>
          </cell>
          <cell r="D463" t="str">
            <v>203</v>
          </cell>
          <cell r="E463" t="str">
            <v>457</v>
          </cell>
          <cell r="F463">
            <v>0</v>
          </cell>
          <cell r="G463">
            <v>5</v>
          </cell>
          <cell r="H463" t="str">
            <v>2012-05-31</v>
          </cell>
          <cell r="I463" t="str">
            <v>15600</v>
          </cell>
        </row>
        <row r="464">
          <cell r="A464" t="str">
            <v>481002</v>
          </cell>
          <cell r="B464" t="str">
            <v>1015</v>
          </cell>
          <cell r="C464">
            <v>149</v>
          </cell>
          <cell r="D464" t="str">
            <v>203</v>
          </cell>
          <cell r="E464" t="str">
            <v>457</v>
          </cell>
          <cell r="F464">
            <v>0</v>
          </cell>
          <cell r="G464">
            <v>6</v>
          </cell>
          <cell r="H464" t="str">
            <v>2012-06-30</v>
          </cell>
          <cell r="I464" t="str">
            <v>15600</v>
          </cell>
        </row>
        <row r="465">
          <cell r="A465" t="str">
            <v>481002</v>
          </cell>
          <cell r="B465" t="str">
            <v>1015</v>
          </cell>
          <cell r="C465">
            <v>-147</v>
          </cell>
          <cell r="D465" t="str">
            <v>203</v>
          </cell>
          <cell r="E465" t="str">
            <v>457</v>
          </cell>
          <cell r="F465">
            <v>0</v>
          </cell>
          <cell r="G465">
            <v>7</v>
          </cell>
          <cell r="H465" t="str">
            <v>2012-07-31</v>
          </cell>
          <cell r="I465" t="str">
            <v>15600</v>
          </cell>
        </row>
        <row r="466">
          <cell r="A466" t="str">
            <v>481002</v>
          </cell>
          <cell r="B466" t="str">
            <v>1015</v>
          </cell>
          <cell r="C466">
            <v>33</v>
          </cell>
          <cell r="D466" t="str">
            <v>203</v>
          </cell>
          <cell r="E466" t="str">
            <v>457</v>
          </cell>
          <cell r="F466">
            <v>0</v>
          </cell>
          <cell r="G466">
            <v>8</v>
          </cell>
          <cell r="H466" t="str">
            <v>2012-08-31</v>
          </cell>
          <cell r="I466" t="str">
            <v>15600</v>
          </cell>
        </row>
        <row r="467">
          <cell r="A467" t="str">
            <v>481002</v>
          </cell>
          <cell r="B467" t="str">
            <v>1015</v>
          </cell>
          <cell r="C467">
            <v>-28</v>
          </cell>
          <cell r="D467" t="str">
            <v>203</v>
          </cell>
          <cell r="E467" t="str">
            <v>457</v>
          </cell>
          <cell r="F467">
            <v>0</v>
          </cell>
          <cell r="G467">
            <v>9</v>
          </cell>
          <cell r="H467" t="str">
            <v>2012-09-30</v>
          </cell>
          <cell r="I467" t="str">
            <v>15600</v>
          </cell>
        </row>
        <row r="468">
          <cell r="A468" t="str">
            <v>481002</v>
          </cell>
          <cell r="B468" t="str">
            <v>1015</v>
          </cell>
          <cell r="C468">
            <v>-95</v>
          </cell>
          <cell r="D468" t="str">
            <v>203</v>
          </cell>
          <cell r="E468" t="str">
            <v>457</v>
          </cell>
          <cell r="F468">
            <v>0</v>
          </cell>
          <cell r="G468">
            <v>10</v>
          </cell>
          <cell r="H468" t="str">
            <v>2012-10-31</v>
          </cell>
          <cell r="I468" t="str">
            <v>15600</v>
          </cell>
        </row>
        <row r="469">
          <cell r="A469" t="str">
            <v>481002</v>
          </cell>
          <cell r="B469" t="str">
            <v>1015</v>
          </cell>
          <cell r="C469">
            <v>70</v>
          </cell>
          <cell r="D469" t="str">
            <v>203</v>
          </cell>
          <cell r="E469" t="str">
            <v>457</v>
          </cell>
          <cell r="F469">
            <v>0</v>
          </cell>
          <cell r="G469">
            <v>11</v>
          </cell>
          <cell r="H469" t="str">
            <v>2012-11-30</v>
          </cell>
          <cell r="I469" t="str">
            <v>15600</v>
          </cell>
        </row>
        <row r="470">
          <cell r="A470" t="str">
            <v>481002</v>
          </cell>
          <cell r="B470" t="str">
            <v>1015</v>
          </cell>
          <cell r="C470">
            <v>-54</v>
          </cell>
          <cell r="D470" t="str">
            <v>203</v>
          </cell>
          <cell r="E470" t="str">
            <v>457</v>
          </cell>
          <cell r="F470">
            <v>0</v>
          </cell>
          <cell r="G470">
            <v>12</v>
          </cell>
          <cell r="H470" t="str">
            <v>2012-12-31</v>
          </cell>
          <cell r="I470" t="str">
            <v>15600</v>
          </cell>
        </row>
        <row r="471">
          <cell r="A471" t="str">
            <v>481002</v>
          </cell>
          <cell r="B471" t="str">
            <v>1015</v>
          </cell>
          <cell r="C471">
            <v>-416240.66</v>
          </cell>
          <cell r="D471" t="str">
            <v>204</v>
          </cell>
          <cell r="E471" t="str">
            <v>411</v>
          </cell>
          <cell r="F471">
            <v>0</v>
          </cell>
          <cell r="G471">
            <v>1</v>
          </cell>
          <cell r="H471" t="str">
            <v>2012-01-31</v>
          </cell>
          <cell r="I471" t="str">
            <v>14900</v>
          </cell>
        </row>
        <row r="472">
          <cell r="A472" t="str">
            <v>481002</v>
          </cell>
          <cell r="B472" t="str">
            <v>1015</v>
          </cell>
          <cell r="C472">
            <v>-332750.09000000003</v>
          </cell>
          <cell r="D472" t="str">
            <v>204</v>
          </cell>
          <cell r="E472" t="str">
            <v>411</v>
          </cell>
          <cell r="F472">
            <v>0</v>
          </cell>
          <cell r="G472">
            <v>2</v>
          </cell>
          <cell r="H472" t="str">
            <v>2012-02-29</v>
          </cell>
          <cell r="I472" t="str">
            <v>14900</v>
          </cell>
        </row>
        <row r="473">
          <cell r="A473" t="str">
            <v>481002</v>
          </cell>
          <cell r="B473" t="str">
            <v>1015</v>
          </cell>
          <cell r="C473">
            <v>-297791</v>
          </cell>
          <cell r="D473" t="str">
            <v>204</v>
          </cell>
          <cell r="E473" t="str">
            <v>411</v>
          </cell>
          <cell r="F473">
            <v>0</v>
          </cell>
          <cell r="G473">
            <v>3</v>
          </cell>
          <cell r="H473" t="str">
            <v>2012-03-31</v>
          </cell>
          <cell r="I473" t="str">
            <v>14900</v>
          </cell>
        </row>
        <row r="474">
          <cell r="A474" t="str">
            <v>481002</v>
          </cell>
          <cell r="B474" t="str">
            <v>1015</v>
          </cell>
          <cell r="C474">
            <v>-300557.11</v>
          </cell>
          <cell r="D474" t="str">
            <v>204</v>
          </cell>
          <cell r="E474" t="str">
            <v>411</v>
          </cell>
          <cell r="F474">
            <v>0</v>
          </cell>
          <cell r="G474">
            <v>4</v>
          </cell>
          <cell r="H474" t="str">
            <v>2012-04-30</v>
          </cell>
          <cell r="I474" t="str">
            <v>14900</v>
          </cell>
        </row>
        <row r="475">
          <cell r="A475" t="str">
            <v>481002</v>
          </cell>
          <cell r="B475" t="str">
            <v>1015</v>
          </cell>
          <cell r="C475">
            <v>-273617.73</v>
          </cell>
          <cell r="D475" t="str">
            <v>204</v>
          </cell>
          <cell r="E475" t="str">
            <v>411</v>
          </cell>
          <cell r="F475">
            <v>0</v>
          </cell>
          <cell r="G475">
            <v>5</v>
          </cell>
          <cell r="H475" t="str">
            <v>2012-05-31</v>
          </cell>
          <cell r="I475" t="str">
            <v>14900</v>
          </cell>
        </row>
        <row r="476">
          <cell r="A476" t="str">
            <v>481002</v>
          </cell>
          <cell r="B476" t="str">
            <v>1015</v>
          </cell>
          <cell r="C476">
            <v>-439600.86</v>
          </cell>
          <cell r="D476" t="str">
            <v>204</v>
          </cell>
          <cell r="E476" t="str">
            <v>411</v>
          </cell>
          <cell r="F476">
            <v>0</v>
          </cell>
          <cell r="G476">
            <v>6</v>
          </cell>
          <cell r="H476" t="str">
            <v>2012-06-30</v>
          </cell>
          <cell r="I476" t="str">
            <v>14900</v>
          </cell>
        </row>
        <row r="477">
          <cell r="A477" t="str">
            <v>481002</v>
          </cell>
          <cell r="B477" t="str">
            <v>1015</v>
          </cell>
          <cell r="C477">
            <v>-450963.14</v>
          </cell>
          <cell r="D477" t="str">
            <v>204</v>
          </cell>
          <cell r="E477" t="str">
            <v>411</v>
          </cell>
          <cell r="F477">
            <v>0</v>
          </cell>
          <cell r="G477">
            <v>7</v>
          </cell>
          <cell r="H477" t="str">
            <v>2012-07-31</v>
          </cell>
          <cell r="I477" t="str">
            <v>14900</v>
          </cell>
        </row>
        <row r="478">
          <cell r="A478" t="str">
            <v>481002</v>
          </cell>
          <cell r="B478" t="str">
            <v>1015</v>
          </cell>
          <cell r="C478">
            <v>-531701.41</v>
          </cell>
          <cell r="D478" t="str">
            <v>204</v>
          </cell>
          <cell r="E478" t="str">
            <v>411</v>
          </cell>
          <cell r="F478">
            <v>0</v>
          </cell>
          <cell r="G478">
            <v>8</v>
          </cell>
          <cell r="H478" t="str">
            <v>2012-08-31</v>
          </cell>
          <cell r="I478" t="str">
            <v>14900</v>
          </cell>
        </row>
        <row r="479">
          <cell r="A479" t="str">
            <v>481002</v>
          </cell>
          <cell r="B479" t="str">
            <v>1015</v>
          </cell>
          <cell r="C479">
            <v>-504236.23</v>
          </cell>
          <cell r="D479" t="str">
            <v>204</v>
          </cell>
          <cell r="E479" t="str">
            <v>411</v>
          </cell>
          <cell r="F479">
            <v>0</v>
          </cell>
          <cell r="G479">
            <v>9</v>
          </cell>
          <cell r="H479" t="str">
            <v>2012-09-30</v>
          </cell>
          <cell r="I479" t="str">
            <v>14900</v>
          </cell>
        </row>
        <row r="480">
          <cell r="A480" t="str">
            <v>481002</v>
          </cell>
          <cell r="B480" t="str">
            <v>1015</v>
          </cell>
          <cell r="C480">
            <v>-407663.54</v>
          </cell>
          <cell r="D480" t="str">
            <v>204</v>
          </cell>
          <cell r="E480" t="str">
            <v>411</v>
          </cell>
          <cell r="F480">
            <v>0</v>
          </cell>
          <cell r="G480">
            <v>10</v>
          </cell>
          <cell r="H480" t="str">
            <v>2012-10-31</v>
          </cell>
          <cell r="I480" t="str">
            <v>14900</v>
          </cell>
        </row>
        <row r="481">
          <cell r="A481" t="str">
            <v>481002</v>
          </cell>
          <cell r="B481" t="str">
            <v>1015</v>
          </cell>
          <cell r="C481">
            <v>-523934.67</v>
          </cell>
          <cell r="D481" t="str">
            <v>204</v>
          </cell>
          <cell r="E481" t="str">
            <v>411</v>
          </cell>
          <cell r="F481">
            <v>0</v>
          </cell>
          <cell r="G481">
            <v>11</v>
          </cell>
          <cell r="H481" t="str">
            <v>2012-11-30</v>
          </cell>
          <cell r="I481" t="str">
            <v>14900</v>
          </cell>
        </row>
        <row r="482">
          <cell r="A482" t="str">
            <v>481002</v>
          </cell>
          <cell r="B482" t="str">
            <v>1015</v>
          </cell>
          <cell r="C482">
            <v>-447468.16</v>
          </cell>
          <cell r="D482" t="str">
            <v>204</v>
          </cell>
          <cell r="E482" t="str">
            <v>411</v>
          </cell>
          <cell r="F482">
            <v>0</v>
          </cell>
          <cell r="G482">
            <v>12</v>
          </cell>
          <cell r="H482" t="str">
            <v>2012-12-31</v>
          </cell>
          <cell r="I482" t="str">
            <v>14900</v>
          </cell>
        </row>
        <row r="483">
          <cell r="A483" t="str">
            <v>481002</v>
          </cell>
          <cell r="B483" t="str">
            <v>1015</v>
          </cell>
          <cell r="C483">
            <v>-8366.33</v>
          </cell>
          <cell r="D483" t="str">
            <v>204</v>
          </cell>
          <cell r="E483" t="str">
            <v>457</v>
          </cell>
          <cell r="F483">
            <v>0</v>
          </cell>
          <cell r="G483">
            <v>1</v>
          </cell>
          <cell r="H483" t="str">
            <v>2012-01-31</v>
          </cell>
          <cell r="I483" t="str">
            <v>15600</v>
          </cell>
        </row>
        <row r="484">
          <cell r="A484" t="str">
            <v>481002</v>
          </cell>
          <cell r="B484" t="str">
            <v>1015</v>
          </cell>
          <cell r="C484">
            <v>-4369.5600000000004</v>
          </cell>
          <cell r="D484" t="str">
            <v>204</v>
          </cell>
          <cell r="E484" t="str">
            <v>457</v>
          </cell>
          <cell r="F484">
            <v>0</v>
          </cell>
          <cell r="G484">
            <v>2</v>
          </cell>
          <cell r="H484" t="str">
            <v>2012-02-29</v>
          </cell>
          <cell r="I484" t="str">
            <v>15600</v>
          </cell>
        </row>
        <row r="485">
          <cell r="A485" t="str">
            <v>481002</v>
          </cell>
          <cell r="B485" t="str">
            <v>1015</v>
          </cell>
          <cell r="C485">
            <v>-4109.3999999999996</v>
          </cell>
          <cell r="D485" t="str">
            <v>204</v>
          </cell>
          <cell r="E485" t="str">
            <v>457</v>
          </cell>
          <cell r="F485">
            <v>0</v>
          </cell>
          <cell r="G485">
            <v>3</v>
          </cell>
          <cell r="H485" t="str">
            <v>2012-03-31</v>
          </cell>
          <cell r="I485" t="str">
            <v>15600</v>
          </cell>
        </row>
        <row r="486">
          <cell r="A486" t="str">
            <v>481002</v>
          </cell>
          <cell r="B486" t="str">
            <v>1015</v>
          </cell>
          <cell r="C486">
            <v>-6395.18</v>
          </cell>
          <cell r="D486" t="str">
            <v>204</v>
          </cell>
          <cell r="E486" t="str">
            <v>457</v>
          </cell>
          <cell r="F486">
            <v>0</v>
          </cell>
          <cell r="G486">
            <v>4</v>
          </cell>
          <cell r="H486" t="str">
            <v>2012-04-30</v>
          </cell>
          <cell r="I486" t="str">
            <v>15600</v>
          </cell>
        </row>
        <row r="487">
          <cell r="A487" t="str">
            <v>481002</v>
          </cell>
          <cell r="B487" t="str">
            <v>1015</v>
          </cell>
          <cell r="C487">
            <v>-7783.59</v>
          </cell>
          <cell r="D487" t="str">
            <v>204</v>
          </cell>
          <cell r="E487" t="str">
            <v>457</v>
          </cell>
          <cell r="F487">
            <v>0</v>
          </cell>
          <cell r="G487">
            <v>5</v>
          </cell>
          <cell r="H487" t="str">
            <v>2012-05-31</v>
          </cell>
          <cell r="I487" t="str">
            <v>15600</v>
          </cell>
        </row>
        <row r="488">
          <cell r="A488" t="str">
            <v>481002</v>
          </cell>
          <cell r="B488" t="str">
            <v>1015</v>
          </cell>
          <cell r="C488">
            <v>-5201.3599999999997</v>
          </cell>
          <cell r="D488" t="str">
            <v>204</v>
          </cell>
          <cell r="E488" t="str">
            <v>457</v>
          </cell>
          <cell r="F488">
            <v>0</v>
          </cell>
          <cell r="G488">
            <v>6</v>
          </cell>
          <cell r="H488" t="str">
            <v>2012-06-30</v>
          </cell>
          <cell r="I488" t="str">
            <v>15600</v>
          </cell>
        </row>
        <row r="489">
          <cell r="A489" t="str">
            <v>481002</v>
          </cell>
          <cell r="B489" t="str">
            <v>1015</v>
          </cell>
          <cell r="C489">
            <v>-9401.7900000000009</v>
          </cell>
          <cell r="D489" t="str">
            <v>204</v>
          </cell>
          <cell r="E489" t="str">
            <v>457</v>
          </cell>
          <cell r="F489">
            <v>0</v>
          </cell>
          <cell r="G489">
            <v>7</v>
          </cell>
          <cell r="H489" t="str">
            <v>2012-07-31</v>
          </cell>
          <cell r="I489" t="str">
            <v>15600</v>
          </cell>
        </row>
        <row r="490">
          <cell r="A490" t="str">
            <v>481002</v>
          </cell>
          <cell r="B490" t="str">
            <v>1015</v>
          </cell>
          <cell r="C490">
            <v>-10137.76</v>
          </cell>
          <cell r="D490" t="str">
            <v>204</v>
          </cell>
          <cell r="E490" t="str">
            <v>457</v>
          </cell>
          <cell r="F490">
            <v>0</v>
          </cell>
          <cell r="G490">
            <v>8</v>
          </cell>
          <cell r="H490" t="str">
            <v>2012-08-31</v>
          </cell>
          <cell r="I490" t="str">
            <v>15600</v>
          </cell>
        </row>
        <row r="491">
          <cell r="A491" t="str">
            <v>481002</v>
          </cell>
          <cell r="B491" t="str">
            <v>1015</v>
          </cell>
          <cell r="C491">
            <v>-8196.69</v>
          </cell>
          <cell r="D491" t="str">
            <v>204</v>
          </cell>
          <cell r="E491" t="str">
            <v>457</v>
          </cell>
          <cell r="F491">
            <v>0</v>
          </cell>
          <cell r="G491">
            <v>9</v>
          </cell>
          <cell r="H491" t="str">
            <v>2012-09-30</v>
          </cell>
          <cell r="I491" t="str">
            <v>15600</v>
          </cell>
        </row>
        <row r="492">
          <cell r="A492" t="str">
            <v>481002</v>
          </cell>
          <cell r="B492" t="str">
            <v>1015</v>
          </cell>
          <cell r="C492">
            <v>-11535.16</v>
          </cell>
          <cell r="D492" t="str">
            <v>204</v>
          </cell>
          <cell r="E492" t="str">
            <v>457</v>
          </cell>
          <cell r="F492">
            <v>0</v>
          </cell>
          <cell r="G492">
            <v>10</v>
          </cell>
          <cell r="H492" t="str">
            <v>2012-10-31</v>
          </cell>
          <cell r="I492" t="str">
            <v>15600</v>
          </cell>
        </row>
        <row r="493">
          <cell r="A493" t="str">
            <v>481002</v>
          </cell>
          <cell r="B493" t="str">
            <v>1015</v>
          </cell>
          <cell r="C493">
            <v>-10107.1</v>
          </cell>
          <cell r="D493" t="str">
            <v>204</v>
          </cell>
          <cell r="E493" t="str">
            <v>457</v>
          </cell>
          <cell r="F493">
            <v>0</v>
          </cell>
          <cell r="G493">
            <v>11</v>
          </cell>
          <cell r="H493" t="str">
            <v>2012-11-30</v>
          </cell>
          <cell r="I493" t="str">
            <v>15600</v>
          </cell>
        </row>
        <row r="494">
          <cell r="A494" t="str">
            <v>481002</v>
          </cell>
          <cell r="B494" t="str">
            <v>1015</v>
          </cell>
          <cell r="C494">
            <v>-10639.5</v>
          </cell>
          <cell r="D494" t="str">
            <v>204</v>
          </cell>
          <cell r="E494" t="str">
            <v>457</v>
          </cell>
          <cell r="F494">
            <v>0</v>
          </cell>
          <cell r="G494">
            <v>12</v>
          </cell>
          <cell r="H494" t="str">
            <v>2012-12-31</v>
          </cell>
          <cell r="I494" t="str">
            <v>15600</v>
          </cell>
        </row>
        <row r="495">
          <cell r="A495" t="str">
            <v>481002</v>
          </cell>
          <cell r="B495" t="str">
            <v>1015</v>
          </cell>
          <cell r="C495">
            <v>-708.15</v>
          </cell>
          <cell r="D495" t="str">
            <v>217</v>
          </cell>
          <cell r="E495" t="str">
            <v>411</v>
          </cell>
          <cell r="F495">
            <v>0</v>
          </cell>
          <cell r="G495">
            <v>1</v>
          </cell>
          <cell r="H495" t="str">
            <v>2012-01-31</v>
          </cell>
          <cell r="I495" t="str">
            <v>14900</v>
          </cell>
        </row>
        <row r="496">
          <cell r="A496" t="str">
            <v>481002</v>
          </cell>
          <cell r="B496" t="str">
            <v>1015</v>
          </cell>
          <cell r="C496">
            <v>-779.75</v>
          </cell>
          <cell r="D496" t="str">
            <v>217</v>
          </cell>
          <cell r="E496" t="str">
            <v>411</v>
          </cell>
          <cell r="F496">
            <v>0</v>
          </cell>
          <cell r="G496">
            <v>2</v>
          </cell>
          <cell r="H496" t="str">
            <v>2012-02-29</v>
          </cell>
          <cell r="I496" t="str">
            <v>14900</v>
          </cell>
        </row>
        <row r="497">
          <cell r="A497" t="str">
            <v>481002</v>
          </cell>
          <cell r="B497" t="str">
            <v>1015</v>
          </cell>
          <cell r="C497">
            <v>-886.31</v>
          </cell>
          <cell r="D497" t="str">
            <v>217</v>
          </cell>
          <cell r="E497" t="str">
            <v>411</v>
          </cell>
          <cell r="F497">
            <v>0</v>
          </cell>
          <cell r="G497">
            <v>3</v>
          </cell>
          <cell r="H497" t="str">
            <v>2012-03-31</v>
          </cell>
          <cell r="I497" t="str">
            <v>14900</v>
          </cell>
        </row>
        <row r="498">
          <cell r="A498" t="str">
            <v>481002</v>
          </cell>
          <cell r="B498" t="str">
            <v>1015</v>
          </cell>
          <cell r="C498">
            <v>-1035.4000000000001</v>
          </cell>
          <cell r="D498" t="str">
            <v>217</v>
          </cell>
          <cell r="E498" t="str">
            <v>411</v>
          </cell>
          <cell r="F498">
            <v>0</v>
          </cell>
          <cell r="G498">
            <v>4</v>
          </cell>
          <cell r="H498" t="str">
            <v>2012-04-30</v>
          </cell>
          <cell r="I498" t="str">
            <v>14900</v>
          </cell>
        </row>
        <row r="499">
          <cell r="A499" t="str">
            <v>481002</v>
          </cell>
          <cell r="B499" t="str">
            <v>1015</v>
          </cell>
          <cell r="C499">
            <v>-1069.71</v>
          </cell>
          <cell r="D499" t="str">
            <v>217</v>
          </cell>
          <cell r="E499" t="str">
            <v>411</v>
          </cell>
          <cell r="F499">
            <v>0</v>
          </cell>
          <cell r="G499">
            <v>5</v>
          </cell>
          <cell r="H499" t="str">
            <v>2012-05-31</v>
          </cell>
          <cell r="I499" t="str">
            <v>14900</v>
          </cell>
        </row>
        <row r="500">
          <cell r="A500" t="str">
            <v>481002</v>
          </cell>
          <cell r="B500" t="str">
            <v>1015</v>
          </cell>
          <cell r="C500">
            <v>-1552.45</v>
          </cell>
          <cell r="D500" t="str">
            <v>217</v>
          </cell>
          <cell r="E500" t="str">
            <v>411</v>
          </cell>
          <cell r="F500">
            <v>0</v>
          </cell>
          <cell r="G500">
            <v>6</v>
          </cell>
          <cell r="H500" t="str">
            <v>2012-06-30</v>
          </cell>
          <cell r="I500" t="str">
            <v>14900</v>
          </cell>
        </row>
        <row r="501">
          <cell r="A501" t="str">
            <v>481002</v>
          </cell>
          <cell r="B501" t="str">
            <v>1015</v>
          </cell>
          <cell r="C501">
            <v>-1366.65</v>
          </cell>
          <cell r="D501" t="str">
            <v>217</v>
          </cell>
          <cell r="E501" t="str">
            <v>411</v>
          </cell>
          <cell r="F501">
            <v>0</v>
          </cell>
          <cell r="G501">
            <v>7</v>
          </cell>
          <cell r="H501" t="str">
            <v>2012-07-31</v>
          </cell>
          <cell r="I501" t="str">
            <v>14900</v>
          </cell>
        </row>
        <row r="502">
          <cell r="A502" t="str">
            <v>481002</v>
          </cell>
          <cell r="B502" t="str">
            <v>1015</v>
          </cell>
          <cell r="C502">
            <v>-1460.82</v>
          </cell>
          <cell r="D502" t="str">
            <v>217</v>
          </cell>
          <cell r="E502" t="str">
            <v>411</v>
          </cell>
          <cell r="F502">
            <v>0</v>
          </cell>
          <cell r="G502">
            <v>8</v>
          </cell>
          <cell r="H502" t="str">
            <v>2012-08-31</v>
          </cell>
          <cell r="I502" t="str">
            <v>14900</v>
          </cell>
        </row>
        <row r="503">
          <cell r="A503" t="str">
            <v>481002</v>
          </cell>
          <cell r="B503" t="str">
            <v>1015</v>
          </cell>
          <cell r="C503">
            <v>-1516.46</v>
          </cell>
          <cell r="D503" t="str">
            <v>217</v>
          </cell>
          <cell r="E503" t="str">
            <v>411</v>
          </cell>
          <cell r="F503">
            <v>0</v>
          </cell>
          <cell r="G503">
            <v>9</v>
          </cell>
          <cell r="H503" t="str">
            <v>2012-09-30</v>
          </cell>
          <cell r="I503" t="str">
            <v>14900</v>
          </cell>
        </row>
        <row r="504">
          <cell r="A504" t="str">
            <v>481002</v>
          </cell>
          <cell r="B504" t="str">
            <v>1015</v>
          </cell>
          <cell r="C504">
            <v>-1286.3699999999999</v>
          </cell>
          <cell r="D504" t="str">
            <v>217</v>
          </cell>
          <cell r="E504" t="str">
            <v>411</v>
          </cell>
          <cell r="F504">
            <v>0</v>
          </cell>
          <cell r="G504">
            <v>10</v>
          </cell>
          <cell r="H504" t="str">
            <v>2012-10-31</v>
          </cell>
          <cell r="I504" t="str">
            <v>14900</v>
          </cell>
        </row>
        <row r="505">
          <cell r="A505" t="str">
            <v>481002</v>
          </cell>
          <cell r="B505" t="str">
            <v>1015</v>
          </cell>
          <cell r="C505">
            <v>-1427.5</v>
          </cell>
          <cell r="D505" t="str">
            <v>217</v>
          </cell>
          <cell r="E505" t="str">
            <v>411</v>
          </cell>
          <cell r="F505">
            <v>0</v>
          </cell>
          <cell r="G505">
            <v>11</v>
          </cell>
          <cell r="H505" t="str">
            <v>2012-11-30</v>
          </cell>
          <cell r="I505" t="str">
            <v>14900</v>
          </cell>
        </row>
        <row r="506">
          <cell r="A506" t="str">
            <v>481002</v>
          </cell>
          <cell r="B506" t="str">
            <v>1015</v>
          </cell>
          <cell r="C506">
            <v>-1350.42</v>
          </cell>
          <cell r="D506" t="str">
            <v>217</v>
          </cell>
          <cell r="E506" t="str">
            <v>411</v>
          </cell>
          <cell r="F506">
            <v>0</v>
          </cell>
          <cell r="G506">
            <v>12</v>
          </cell>
          <cell r="H506" t="str">
            <v>2012-12-31</v>
          </cell>
          <cell r="I506" t="str">
            <v>14900</v>
          </cell>
        </row>
        <row r="507">
          <cell r="A507" t="str">
            <v>481003</v>
          </cell>
          <cell r="B507" t="str">
            <v>1015</v>
          </cell>
          <cell r="C507">
            <v>-2335.31</v>
          </cell>
          <cell r="D507" t="str">
            <v>200</v>
          </cell>
          <cell r="F507">
            <v>-276.64</v>
          </cell>
          <cell r="G507">
            <v>1</v>
          </cell>
          <cell r="H507" t="str">
            <v>2012-01-31</v>
          </cell>
          <cell r="I507" t="str">
            <v>01943</v>
          </cell>
        </row>
        <row r="508">
          <cell r="A508" t="str">
            <v>481003</v>
          </cell>
          <cell r="B508" t="str">
            <v>1015</v>
          </cell>
          <cell r="C508">
            <v>-32077.58</v>
          </cell>
          <cell r="D508" t="str">
            <v>200</v>
          </cell>
          <cell r="F508">
            <v>-3266.62</v>
          </cell>
          <cell r="G508">
            <v>1</v>
          </cell>
          <cell r="H508" t="str">
            <v>2012-01-31</v>
          </cell>
          <cell r="I508" t="str">
            <v>01952</v>
          </cell>
        </row>
        <row r="509">
          <cell r="A509" t="str">
            <v>481003</v>
          </cell>
          <cell r="B509" t="str">
            <v>1015</v>
          </cell>
          <cell r="C509">
            <v>-23557.23</v>
          </cell>
          <cell r="D509" t="str">
            <v>200</v>
          </cell>
          <cell r="F509">
            <v>-2372.9699999999998</v>
          </cell>
          <cell r="G509">
            <v>1</v>
          </cell>
          <cell r="H509" t="str">
            <v>2012-01-31</v>
          </cell>
          <cell r="I509" t="str">
            <v>01953</v>
          </cell>
        </row>
        <row r="510">
          <cell r="A510" t="str">
            <v>481003</v>
          </cell>
          <cell r="B510" t="str">
            <v>1015</v>
          </cell>
          <cell r="C510">
            <v>-29.41</v>
          </cell>
          <cell r="D510" t="str">
            <v>200</v>
          </cell>
          <cell r="F510">
            <v>-3.62</v>
          </cell>
          <cell r="G510">
            <v>1</v>
          </cell>
          <cell r="H510" t="str">
            <v>2012-01-31</v>
          </cell>
          <cell r="I510" t="str">
            <v>01954</v>
          </cell>
        </row>
        <row r="511">
          <cell r="A511" t="str">
            <v>481003</v>
          </cell>
          <cell r="B511" t="str">
            <v>1015</v>
          </cell>
          <cell r="C511">
            <v>-53899.41</v>
          </cell>
          <cell r="D511" t="str">
            <v>200</v>
          </cell>
          <cell r="F511">
            <v>-5455.26</v>
          </cell>
          <cell r="G511">
            <v>1</v>
          </cell>
          <cell r="H511" t="str">
            <v>2012-01-31</v>
          </cell>
          <cell r="I511" t="str">
            <v>01959</v>
          </cell>
        </row>
        <row r="512">
          <cell r="A512" t="str">
            <v>481003</v>
          </cell>
          <cell r="B512" t="str">
            <v>1015</v>
          </cell>
          <cell r="C512">
            <v>-7102.22</v>
          </cell>
          <cell r="D512" t="str">
            <v>200</v>
          </cell>
          <cell r="F512">
            <v>-729.97</v>
          </cell>
          <cell r="G512">
            <v>1</v>
          </cell>
          <cell r="H512" t="str">
            <v>2012-01-31</v>
          </cell>
          <cell r="I512" t="str">
            <v>01968</v>
          </cell>
        </row>
        <row r="513">
          <cell r="A513" t="str">
            <v>481003</v>
          </cell>
          <cell r="B513" t="str">
            <v>1015</v>
          </cell>
          <cell r="C513">
            <v>-10061.200000000001</v>
          </cell>
          <cell r="D513" t="str">
            <v>200</v>
          </cell>
          <cell r="F513">
            <v>-1062</v>
          </cell>
          <cell r="G513">
            <v>1</v>
          </cell>
          <cell r="H513" t="str">
            <v>2012-01-31</v>
          </cell>
          <cell r="I513" t="str">
            <v>01969</v>
          </cell>
        </row>
        <row r="514">
          <cell r="A514" t="str">
            <v>481003</v>
          </cell>
          <cell r="B514" t="str">
            <v>1015</v>
          </cell>
          <cell r="C514">
            <v>-7226.87</v>
          </cell>
          <cell r="D514" t="str">
            <v>200</v>
          </cell>
          <cell r="F514">
            <v>-702.02</v>
          </cell>
          <cell r="G514">
            <v>1</v>
          </cell>
          <cell r="H514" t="str">
            <v>2012-01-31</v>
          </cell>
          <cell r="I514" t="str">
            <v>01970</v>
          </cell>
        </row>
        <row r="515">
          <cell r="A515" t="str">
            <v>481003</v>
          </cell>
          <cell r="B515" t="str">
            <v>1015</v>
          </cell>
          <cell r="C515">
            <v>-8387.9</v>
          </cell>
          <cell r="D515" t="str">
            <v>200</v>
          </cell>
          <cell r="F515">
            <v>-814.8</v>
          </cell>
          <cell r="G515">
            <v>1</v>
          </cell>
          <cell r="H515" t="str">
            <v>2012-01-31</v>
          </cell>
          <cell r="I515" t="str">
            <v>01971</v>
          </cell>
        </row>
        <row r="516">
          <cell r="A516" t="str">
            <v>481003</v>
          </cell>
          <cell r="B516" t="str">
            <v>1015</v>
          </cell>
          <cell r="C516">
            <v>-7253.86</v>
          </cell>
          <cell r="D516" t="str">
            <v>200</v>
          </cell>
          <cell r="F516">
            <v>-704.64</v>
          </cell>
          <cell r="G516">
            <v>1</v>
          </cell>
          <cell r="H516" t="str">
            <v>2012-01-31</v>
          </cell>
          <cell r="I516" t="str">
            <v>01973</v>
          </cell>
        </row>
        <row r="517">
          <cell r="A517" t="str">
            <v>481003</v>
          </cell>
          <cell r="B517" t="str">
            <v>1015</v>
          </cell>
          <cell r="C517">
            <v>-13590.53</v>
          </cell>
          <cell r="D517" t="str">
            <v>200</v>
          </cell>
          <cell r="F517">
            <v>-1391.17</v>
          </cell>
          <cell r="G517">
            <v>1</v>
          </cell>
          <cell r="H517" t="str">
            <v>2012-01-31</v>
          </cell>
          <cell r="I517" t="str">
            <v>01974</v>
          </cell>
        </row>
        <row r="518">
          <cell r="A518" t="str">
            <v>481003</v>
          </cell>
          <cell r="B518" t="str">
            <v>1015</v>
          </cell>
          <cell r="C518">
            <v>-19524.8</v>
          </cell>
          <cell r="D518" t="str">
            <v>200</v>
          </cell>
          <cell r="F518">
            <v>-1985.75</v>
          </cell>
          <cell r="G518">
            <v>1</v>
          </cell>
          <cell r="H518" t="str">
            <v>2012-01-31</v>
          </cell>
          <cell r="I518" t="str">
            <v>01977</v>
          </cell>
        </row>
        <row r="519">
          <cell r="A519" t="str">
            <v>481003</v>
          </cell>
          <cell r="B519" t="str">
            <v>1015</v>
          </cell>
          <cell r="C519">
            <v>-20634.52</v>
          </cell>
          <cell r="D519" t="str">
            <v>200</v>
          </cell>
          <cell r="F519">
            <v>-2108.64</v>
          </cell>
          <cell r="G519">
            <v>1</v>
          </cell>
          <cell r="H519" t="str">
            <v>2012-01-31</v>
          </cell>
          <cell r="I519" t="str">
            <v>01978</v>
          </cell>
        </row>
        <row r="520">
          <cell r="A520" t="str">
            <v>481003</v>
          </cell>
          <cell r="B520" t="str">
            <v>1015</v>
          </cell>
          <cell r="C520">
            <v>-27178.76</v>
          </cell>
          <cell r="D520" t="str">
            <v>200</v>
          </cell>
          <cell r="F520">
            <v>-2653.17</v>
          </cell>
          <cell r="G520">
            <v>1</v>
          </cell>
          <cell r="H520" t="str">
            <v>2012-01-31</v>
          </cell>
          <cell r="I520" t="str">
            <v>01986</v>
          </cell>
        </row>
        <row r="521">
          <cell r="A521" t="str">
            <v>481003</v>
          </cell>
          <cell r="B521" t="str">
            <v>1015</v>
          </cell>
          <cell r="C521">
            <v>-21767.11</v>
          </cell>
          <cell r="D521" t="str">
            <v>200</v>
          </cell>
          <cell r="F521">
            <v>-2206.96</v>
          </cell>
          <cell r="G521">
            <v>1</v>
          </cell>
          <cell r="H521" t="str">
            <v>2012-01-31</v>
          </cell>
          <cell r="I521" t="str">
            <v>01987</v>
          </cell>
        </row>
        <row r="522">
          <cell r="A522" t="str">
            <v>481003</v>
          </cell>
          <cell r="B522" t="str">
            <v>1015</v>
          </cell>
          <cell r="C522">
            <v>-13856.43</v>
          </cell>
          <cell r="D522" t="str">
            <v>200</v>
          </cell>
          <cell r="F522">
            <v>-1409.19</v>
          </cell>
          <cell r="G522">
            <v>1</v>
          </cell>
          <cell r="H522" t="str">
            <v>2012-01-31</v>
          </cell>
          <cell r="I522" t="str">
            <v>01988</v>
          </cell>
        </row>
        <row r="523">
          <cell r="A523" t="str">
            <v>481003</v>
          </cell>
          <cell r="B523" t="str">
            <v>1015</v>
          </cell>
          <cell r="C523">
            <v>-2707.02</v>
          </cell>
          <cell r="D523" t="str">
            <v>200</v>
          </cell>
          <cell r="F523">
            <v>-262.95</v>
          </cell>
          <cell r="G523">
            <v>1</v>
          </cell>
          <cell r="H523" t="str">
            <v>2012-01-31</v>
          </cell>
          <cell r="I523" t="str">
            <v>01989</v>
          </cell>
        </row>
        <row r="524">
          <cell r="A524" t="str">
            <v>481003</v>
          </cell>
          <cell r="B524" t="str">
            <v>1015</v>
          </cell>
          <cell r="C524">
            <v>-35741.5</v>
          </cell>
          <cell r="D524" t="str">
            <v>200</v>
          </cell>
          <cell r="F524">
            <v>-3620.24</v>
          </cell>
          <cell r="G524">
            <v>1</v>
          </cell>
          <cell r="H524" t="str">
            <v>2012-01-31</v>
          </cell>
          <cell r="I524" t="str">
            <v>01990</v>
          </cell>
        </row>
        <row r="525">
          <cell r="A525" t="str">
            <v>481003</v>
          </cell>
          <cell r="B525" t="str">
            <v>1015</v>
          </cell>
          <cell r="C525">
            <v>-25.95</v>
          </cell>
          <cell r="D525" t="str">
            <v>200</v>
          </cell>
          <cell r="F525">
            <v>-2.4900000000000002</v>
          </cell>
          <cell r="G525">
            <v>1</v>
          </cell>
          <cell r="H525" t="str">
            <v>2012-01-31</v>
          </cell>
          <cell r="I525" t="str">
            <v>01991</v>
          </cell>
        </row>
        <row r="526">
          <cell r="A526" t="str">
            <v>481003</v>
          </cell>
          <cell r="B526" t="str">
            <v>1015</v>
          </cell>
          <cell r="C526">
            <v>-51505.87</v>
          </cell>
          <cell r="D526" t="str">
            <v>200</v>
          </cell>
          <cell r="F526">
            <v>-5003.28</v>
          </cell>
          <cell r="G526">
            <v>1</v>
          </cell>
          <cell r="H526" t="str">
            <v>2012-01-31</v>
          </cell>
          <cell r="I526" t="str">
            <v>01992</v>
          </cell>
        </row>
        <row r="527">
          <cell r="A527" t="str">
            <v>481003</v>
          </cell>
          <cell r="B527" t="str">
            <v>1015</v>
          </cell>
          <cell r="C527">
            <v>-2886.93</v>
          </cell>
          <cell r="D527" t="str">
            <v>200</v>
          </cell>
          <cell r="F527">
            <v>-306.36</v>
          </cell>
          <cell r="G527">
            <v>1</v>
          </cell>
          <cell r="H527" t="str">
            <v>2012-01-31</v>
          </cell>
          <cell r="I527" t="str">
            <v>01993</v>
          </cell>
        </row>
        <row r="528">
          <cell r="A528" t="str">
            <v>481003</v>
          </cell>
          <cell r="B528" t="str">
            <v>1015</v>
          </cell>
          <cell r="C528">
            <v>-41154.300000000003</v>
          </cell>
          <cell r="D528" t="str">
            <v>200</v>
          </cell>
          <cell r="F528">
            <v>-4183.8100000000004</v>
          </cell>
          <cell r="G528">
            <v>1</v>
          </cell>
          <cell r="H528" t="str">
            <v>2012-01-31</v>
          </cell>
          <cell r="I528" t="str">
            <v>01994</v>
          </cell>
        </row>
        <row r="529">
          <cell r="A529" t="str">
            <v>481003</v>
          </cell>
          <cell r="B529" t="str">
            <v>1015</v>
          </cell>
          <cell r="C529">
            <v>-26801.75</v>
          </cell>
          <cell r="D529" t="str">
            <v>200</v>
          </cell>
          <cell r="F529">
            <v>-2713.36</v>
          </cell>
          <cell r="G529">
            <v>1</v>
          </cell>
          <cell r="H529" t="str">
            <v>2012-01-31</v>
          </cell>
          <cell r="I529" t="str">
            <v>01995</v>
          </cell>
        </row>
        <row r="530">
          <cell r="A530" t="str">
            <v>481003</v>
          </cell>
          <cell r="B530" t="str">
            <v>1015</v>
          </cell>
          <cell r="C530">
            <v>-18760.189999999999</v>
          </cell>
          <cell r="D530" t="str">
            <v>200</v>
          </cell>
          <cell r="F530">
            <v>-1902.52</v>
          </cell>
          <cell r="G530">
            <v>1</v>
          </cell>
          <cell r="H530" t="str">
            <v>2012-01-31</v>
          </cell>
          <cell r="I530" t="str">
            <v>01996</v>
          </cell>
        </row>
        <row r="531">
          <cell r="A531" t="str">
            <v>481003</v>
          </cell>
          <cell r="B531" t="str">
            <v>1015</v>
          </cell>
          <cell r="C531">
            <v>-23144.51</v>
          </cell>
          <cell r="D531" t="str">
            <v>200</v>
          </cell>
          <cell r="F531">
            <v>-2359.27</v>
          </cell>
          <cell r="G531">
            <v>1</v>
          </cell>
          <cell r="H531" t="str">
            <v>2012-01-31</v>
          </cell>
          <cell r="I531" t="str">
            <v>01997</v>
          </cell>
        </row>
        <row r="532">
          <cell r="A532" t="str">
            <v>481003</v>
          </cell>
          <cell r="B532" t="str">
            <v>1015</v>
          </cell>
          <cell r="C532">
            <v>-9732.68</v>
          </cell>
          <cell r="D532" t="str">
            <v>200</v>
          </cell>
          <cell r="F532">
            <v>-991.65</v>
          </cell>
          <cell r="G532">
            <v>1</v>
          </cell>
          <cell r="H532" t="str">
            <v>2012-01-31</v>
          </cell>
          <cell r="I532" t="str">
            <v>01998</v>
          </cell>
        </row>
        <row r="533">
          <cell r="A533" t="str">
            <v>481003</v>
          </cell>
          <cell r="B533" t="str">
            <v>1015</v>
          </cell>
          <cell r="C533">
            <v>-26721.43</v>
          </cell>
          <cell r="D533" t="str">
            <v>200</v>
          </cell>
          <cell r="F533">
            <v>-2595.7199999999998</v>
          </cell>
          <cell r="G533">
            <v>1</v>
          </cell>
          <cell r="H533" t="str">
            <v>2012-01-31</v>
          </cell>
          <cell r="I533" t="str">
            <v>01999</v>
          </cell>
        </row>
        <row r="534">
          <cell r="A534" t="str">
            <v>481003</v>
          </cell>
          <cell r="B534" t="str">
            <v>1015</v>
          </cell>
          <cell r="C534">
            <v>0</v>
          </cell>
          <cell r="D534" t="str">
            <v>200</v>
          </cell>
          <cell r="F534">
            <v>-15.62</v>
          </cell>
          <cell r="G534">
            <v>1</v>
          </cell>
          <cell r="H534" t="str">
            <v>2012-01-31</v>
          </cell>
          <cell r="I534" t="str">
            <v>02184</v>
          </cell>
        </row>
        <row r="535">
          <cell r="A535" t="str">
            <v>481003</v>
          </cell>
          <cell r="B535" t="str">
            <v>1015</v>
          </cell>
          <cell r="C535">
            <v>-2875.12</v>
          </cell>
          <cell r="D535" t="str">
            <v>200</v>
          </cell>
          <cell r="F535">
            <v>-293.76</v>
          </cell>
          <cell r="G535">
            <v>1</v>
          </cell>
          <cell r="H535" t="str">
            <v>2012-01-31</v>
          </cell>
          <cell r="I535" t="str">
            <v>02188</v>
          </cell>
        </row>
        <row r="536">
          <cell r="A536" t="str">
            <v>481003</v>
          </cell>
          <cell r="B536" t="str">
            <v>1015</v>
          </cell>
          <cell r="C536">
            <v>-3880.31</v>
          </cell>
          <cell r="D536" t="str">
            <v>200</v>
          </cell>
          <cell r="F536">
            <v>-411.61</v>
          </cell>
          <cell r="G536">
            <v>1</v>
          </cell>
          <cell r="H536" t="str">
            <v>2012-01-31</v>
          </cell>
          <cell r="I536" t="str">
            <v>02189</v>
          </cell>
        </row>
        <row r="537">
          <cell r="A537" t="str">
            <v>481003</v>
          </cell>
          <cell r="B537" t="str">
            <v>1015</v>
          </cell>
          <cell r="C537">
            <v>-8635.33</v>
          </cell>
          <cell r="D537" t="str">
            <v>200</v>
          </cell>
          <cell r="F537">
            <v>-865.27</v>
          </cell>
          <cell r="G537">
            <v>1</v>
          </cell>
          <cell r="H537" t="str">
            <v>2012-01-31</v>
          </cell>
          <cell r="I537" t="str">
            <v>02190</v>
          </cell>
        </row>
        <row r="538">
          <cell r="A538" t="str">
            <v>481003</v>
          </cell>
          <cell r="B538" t="str">
            <v>1015</v>
          </cell>
          <cell r="C538">
            <v>-3227.03</v>
          </cell>
          <cell r="D538" t="str">
            <v>200</v>
          </cell>
          <cell r="F538">
            <v>-326.79000000000002</v>
          </cell>
          <cell r="G538">
            <v>2</v>
          </cell>
          <cell r="H538" t="str">
            <v>2012-02-29</v>
          </cell>
          <cell r="I538" t="str">
            <v>01943</v>
          </cell>
        </row>
        <row r="539">
          <cell r="A539" t="str">
            <v>481003</v>
          </cell>
          <cell r="B539" t="str">
            <v>1015</v>
          </cell>
          <cell r="C539">
            <v>-30222.84</v>
          </cell>
          <cell r="D539" t="str">
            <v>200</v>
          </cell>
          <cell r="F539">
            <v>-2959.4</v>
          </cell>
          <cell r="G539">
            <v>2</v>
          </cell>
          <cell r="H539" t="str">
            <v>2012-02-29</v>
          </cell>
          <cell r="I539" t="str">
            <v>01952</v>
          </cell>
        </row>
        <row r="540">
          <cell r="A540" t="str">
            <v>481003</v>
          </cell>
          <cell r="B540" t="str">
            <v>1015</v>
          </cell>
          <cell r="C540">
            <v>-22104.25</v>
          </cell>
          <cell r="D540" t="str">
            <v>200</v>
          </cell>
          <cell r="F540">
            <v>-2164.4299999999998</v>
          </cell>
          <cell r="G540">
            <v>2</v>
          </cell>
          <cell r="H540" t="str">
            <v>2012-02-29</v>
          </cell>
          <cell r="I540" t="str">
            <v>01953</v>
          </cell>
        </row>
        <row r="541">
          <cell r="A541" t="str">
            <v>481003</v>
          </cell>
          <cell r="B541" t="str">
            <v>1015</v>
          </cell>
          <cell r="C541">
            <v>-27.21</v>
          </cell>
          <cell r="D541" t="str">
            <v>200</v>
          </cell>
          <cell r="F541">
            <v>-2.67</v>
          </cell>
          <cell r="G541">
            <v>2</v>
          </cell>
          <cell r="H541" t="str">
            <v>2012-02-29</v>
          </cell>
          <cell r="I541" t="str">
            <v>01954</v>
          </cell>
        </row>
        <row r="542">
          <cell r="A542" t="str">
            <v>481003</v>
          </cell>
          <cell r="B542" t="str">
            <v>1015</v>
          </cell>
          <cell r="C542">
            <v>-45946.98</v>
          </cell>
          <cell r="D542" t="str">
            <v>200</v>
          </cell>
          <cell r="F542">
            <v>-4498.8500000000004</v>
          </cell>
          <cell r="G542">
            <v>2</v>
          </cell>
          <cell r="H542" t="str">
            <v>2012-02-29</v>
          </cell>
          <cell r="I542" t="str">
            <v>01959</v>
          </cell>
        </row>
        <row r="543">
          <cell r="A543" t="str">
            <v>481003</v>
          </cell>
          <cell r="B543" t="str">
            <v>1015</v>
          </cell>
          <cell r="C543">
            <v>-6073.01</v>
          </cell>
          <cell r="D543" t="str">
            <v>200</v>
          </cell>
          <cell r="F543">
            <v>-594.67999999999995</v>
          </cell>
          <cell r="G543">
            <v>2</v>
          </cell>
          <cell r="H543" t="str">
            <v>2012-02-29</v>
          </cell>
          <cell r="I543" t="str">
            <v>01968</v>
          </cell>
        </row>
        <row r="544">
          <cell r="A544" t="str">
            <v>481003</v>
          </cell>
          <cell r="B544" t="str">
            <v>1015</v>
          </cell>
          <cell r="C544">
            <v>-8930</v>
          </cell>
          <cell r="D544" t="str">
            <v>200</v>
          </cell>
          <cell r="F544">
            <v>-873.84</v>
          </cell>
          <cell r="G544">
            <v>2</v>
          </cell>
          <cell r="H544" t="str">
            <v>2012-02-29</v>
          </cell>
          <cell r="I544" t="str">
            <v>01969</v>
          </cell>
        </row>
        <row r="545">
          <cell r="A545" t="str">
            <v>481003</v>
          </cell>
          <cell r="B545" t="str">
            <v>1015</v>
          </cell>
          <cell r="C545">
            <v>-7998.44</v>
          </cell>
          <cell r="D545" t="str">
            <v>200</v>
          </cell>
          <cell r="F545">
            <v>-776.97</v>
          </cell>
          <cell r="G545">
            <v>2</v>
          </cell>
          <cell r="H545" t="str">
            <v>2012-02-29</v>
          </cell>
          <cell r="I545" t="str">
            <v>01970</v>
          </cell>
        </row>
        <row r="546">
          <cell r="A546" t="str">
            <v>481003</v>
          </cell>
          <cell r="B546" t="str">
            <v>1015</v>
          </cell>
          <cell r="C546">
            <v>-7230.39</v>
          </cell>
          <cell r="D546" t="str">
            <v>200</v>
          </cell>
          <cell r="F546">
            <v>-702.36</v>
          </cell>
          <cell r="G546">
            <v>2</v>
          </cell>
          <cell r="H546" t="str">
            <v>2012-02-29</v>
          </cell>
          <cell r="I546" t="str">
            <v>01971</v>
          </cell>
        </row>
        <row r="547">
          <cell r="A547" t="str">
            <v>481003</v>
          </cell>
          <cell r="B547" t="str">
            <v>1015</v>
          </cell>
          <cell r="C547">
            <v>-8014.82</v>
          </cell>
          <cell r="D547" t="str">
            <v>200</v>
          </cell>
          <cell r="F547">
            <v>-778.56</v>
          </cell>
          <cell r="G547">
            <v>2</v>
          </cell>
          <cell r="H547" t="str">
            <v>2012-02-29</v>
          </cell>
          <cell r="I547" t="str">
            <v>01973</v>
          </cell>
        </row>
        <row r="548">
          <cell r="A548" t="str">
            <v>481003</v>
          </cell>
          <cell r="B548" t="str">
            <v>1015</v>
          </cell>
          <cell r="C548">
            <v>-12068.04</v>
          </cell>
          <cell r="D548" t="str">
            <v>200</v>
          </cell>
          <cell r="F548">
            <v>-1181.69</v>
          </cell>
          <cell r="G548">
            <v>2</v>
          </cell>
          <cell r="H548" t="str">
            <v>2012-02-29</v>
          </cell>
          <cell r="I548" t="str">
            <v>01974</v>
          </cell>
        </row>
        <row r="549">
          <cell r="A549" t="str">
            <v>481003</v>
          </cell>
          <cell r="B549" t="str">
            <v>1015</v>
          </cell>
          <cell r="C549">
            <v>-18553.88</v>
          </cell>
          <cell r="D549" t="str">
            <v>200</v>
          </cell>
          <cell r="F549">
            <v>-1816.78</v>
          </cell>
          <cell r="G549">
            <v>2</v>
          </cell>
          <cell r="H549" t="str">
            <v>2012-02-29</v>
          </cell>
          <cell r="I549" t="str">
            <v>01977</v>
          </cell>
        </row>
        <row r="550">
          <cell r="A550" t="str">
            <v>481003</v>
          </cell>
          <cell r="B550" t="str">
            <v>1015</v>
          </cell>
          <cell r="C550">
            <v>-17881.349999999999</v>
          </cell>
          <cell r="D550" t="str">
            <v>200</v>
          </cell>
          <cell r="F550">
            <v>-1750.91</v>
          </cell>
          <cell r="G550">
            <v>2</v>
          </cell>
          <cell r="H550" t="str">
            <v>2012-02-29</v>
          </cell>
          <cell r="I550" t="str">
            <v>01978</v>
          </cell>
        </row>
        <row r="551">
          <cell r="A551" t="str">
            <v>481003</v>
          </cell>
          <cell r="B551" t="str">
            <v>1015</v>
          </cell>
          <cell r="C551">
            <v>-25196.3</v>
          </cell>
          <cell r="D551" t="str">
            <v>200</v>
          </cell>
          <cell r="F551">
            <v>-2450.0500000000002</v>
          </cell>
          <cell r="G551">
            <v>2</v>
          </cell>
          <cell r="H551" t="str">
            <v>2012-02-29</v>
          </cell>
          <cell r="I551" t="str">
            <v>01986</v>
          </cell>
        </row>
        <row r="552">
          <cell r="A552" t="str">
            <v>481003</v>
          </cell>
          <cell r="B552" t="str">
            <v>1015</v>
          </cell>
          <cell r="C552">
            <v>-18971.099999999999</v>
          </cell>
          <cell r="D552" t="str">
            <v>200</v>
          </cell>
          <cell r="F552">
            <v>-1857.66</v>
          </cell>
          <cell r="G552">
            <v>2</v>
          </cell>
          <cell r="H552" t="str">
            <v>2012-02-29</v>
          </cell>
          <cell r="I552" t="str">
            <v>01987</v>
          </cell>
        </row>
        <row r="553">
          <cell r="A553" t="str">
            <v>481003</v>
          </cell>
          <cell r="B553" t="str">
            <v>1015</v>
          </cell>
          <cell r="C553">
            <v>-10185.98</v>
          </cell>
          <cell r="D553" t="str">
            <v>200</v>
          </cell>
          <cell r="F553">
            <v>-997.35</v>
          </cell>
          <cell r="G553">
            <v>2</v>
          </cell>
          <cell r="H553" t="str">
            <v>2012-02-29</v>
          </cell>
          <cell r="I553" t="str">
            <v>01988</v>
          </cell>
        </row>
        <row r="554">
          <cell r="A554" t="str">
            <v>481003</v>
          </cell>
          <cell r="B554" t="str">
            <v>1015</v>
          </cell>
          <cell r="C554">
            <v>-2266.11</v>
          </cell>
          <cell r="D554" t="str">
            <v>200</v>
          </cell>
          <cell r="F554">
            <v>-220.13</v>
          </cell>
          <cell r="G554">
            <v>2</v>
          </cell>
          <cell r="H554" t="str">
            <v>2012-02-29</v>
          </cell>
          <cell r="I554" t="str">
            <v>01989</v>
          </cell>
        </row>
        <row r="555">
          <cell r="A555" t="str">
            <v>481003</v>
          </cell>
          <cell r="B555" t="str">
            <v>1015</v>
          </cell>
          <cell r="C555">
            <v>-32701.16</v>
          </cell>
          <cell r="D555" t="str">
            <v>200</v>
          </cell>
          <cell r="F555">
            <v>-3202.13</v>
          </cell>
          <cell r="G555">
            <v>2</v>
          </cell>
          <cell r="H555" t="str">
            <v>2012-02-29</v>
          </cell>
          <cell r="I555" t="str">
            <v>01990</v>
          </cell>
        </row>
        <row r="556">
          <cell r="A556" t="str">
            <v>481003</v>
          </cell>
          <cell r="B556" t="str">
            <v>1015</v>
          </cell>
          <cell r="C556">
            <v>-12.06</v>
          </cell>
          <cell r="D556" t="str">
            <v>200</v>
          </cell>
          <cell r="F556">
            <v>-0.97</v>
          </cell>
          <cell r="G556">
            <v>2</v>
          </cell>
          <cell r="H556" t="str">
            <v>2012-02-29</v>
          </cell>
          <cell r="I556" t="str">
            <v>01991</v>
          </cell>
        </row>
        <row r="557">
          <cell r="A557" t="str">
            <v>481003</v>
          </cell>
          <cell r="B557" t="str">
            <v>1015</v>
          </cell>
          <cell r="C557">
            <v>-51677.58</v>
          </cell>
          <cell r="D557" t="str">
            <v>200</v>
          </cell>
          <cell r="F557">
            <v>-5019.96</v>
          </cell>
          <cell r="G557">
            <v>2</v>
          </cell>
          <cell r="H557" t="str">
            <v>2012-02-29</v>
          </cell>
          <cell r="I557" t="str">
            <v>01992</v>
          </cell>
        </row>
        <row r="558">
          <cell r="A558" t="str">
            <v>481003</v>
          </cell>
          <cell r="B558" t="str">
            <v>1015</v>
          </cell>
          <cell r="C558">
            <v>-2947.97</v>
          </cell>
          <cell r="D558" t="str">
            <v>200</v>
          </cell>
          <cell r="F558">
            <v>-298.52999999999997</v>
          </cell>
          <cell r="G558">
            <v>2</v>
          </cell>
          <cell r="H558" t="str">
            <v>2012-02-29</v>
          </cell>
          <cell r="I558" t="str">
            <v>01993</v>
          </cell>
        </row>
        <row r="559">
          <cell r="A559" t="str">
            <v>481003</v>
          </cell>
          <cell r="B559" t="str">
            <v>1015</v>
          </cell>
          <cell r="C559">
            <v>-36070.94</v>
          </cell>
          <cell r="D559" t="str">
            <v>200</v>
          </cell>
          <cell r="F559">
            <v>-3531.75</v>
          </cell>
          <cell r="G559">
            <v>2</v>
          </cell>
          <cell r="H559" t="str">
            <v>2012-02-29</v>
          </cell>
          <cell r="I559" t="str">
            <v>01994</v>
          </cell>
        </row>
        <row r="560">
          <cell r="A560" t="str">
            <v>481003</v>
          </cell>
          <cell r="B560" t="str">
            <v>1015</v>
          </cell>
          <cell r="C560">
            <v>-23712.55</v>
          </cell>
          <cell r="D560" t="str">
            <v>200</v>
          </cell>
          <cell r="F560">
            <v>-2321.92</v>
          </cell>
          <cell r="G560">
            <v>2</v>
          </cell>
          <cell r="H560" t="str">
            <v>2012-02-29</v>
          </cell>
          <cell r="I560" t="str">
            <v>01995</v>
          </cell>
        </row>
        <row r="561">
          <cell r="A561" t="str">
            <v>481003</v>
          </cell>
          <cell r="B561" t="str">
            <v>1015</v>
          </cell>
          <cell r="C561">
            <v>-15138.05</v>
          </cell>
          <cell r="D561" t="str">
            <v>200</v>
          </cell>
          <cell r="F561">
            <v>-1482.15</v>
          </cell>
          <cell r="G561">
            <v>2</v>
          </cell>
          <cell r="H561" t="str">
            <v>2012-02-29</v>
          </cell>
          <cell r="I561" t="str">
            <v>01996</v>
          </cell>
        </row>
        <row r="562">
          <cell r="A562" t="str">
            <v>481003</v>
          </cell>
          <cell r="B562" t="str">
            <v>1015</v>
          </cell>
          <cell r="C562">
            <v>-19247.02</v>
          </cell>
          <cell r="D562" t="str">
            <v>200</v>
          </cell>
          <cell r="F562">
            <v>-1884.62</v>
          </cell>
          <cell r="G562">
            <v>2</v>
          </cell>
          <cell r="H562" t="str">
            <v>2012-02-29</v>
          </cell>
          <cell r="I562" t="str">
            <v>01997</v>
          </cell>
        </row>
        <row r="563">
          <cell r="A563" t="str">
            <v>481003</v>
          </cell>
          <cell r="B563" t="str">
            <v>1015</v>
          </cell>
          <cell r="C563">
            <v>-8053.36</v>
          </cell>
          <cell r="D563" t="str">
            <v>200</v>
          </cell>
          <cell r="F563">
            <v>-788.52</v>
          </cell>
          <cell r="G563">
            <v>2</v>
          </cell>
          <cell r="H563" t="str">
            <v>2012-02-29</v>
          </cell>
          <cell r="I563" t="str">
            <v>01998</v>
          </cell>
        </row>
        <row r="564">
          <cell r="A564" t="str">
            <v>481003</v>
          </cell>
          <cell r="B564" t="str">
            <v>1015</v>
          </cell>
          <cell r="C564">
            <v>-24926.5</v>
          </cell>
          <cell r="D564" t="str">
            <v>200</v>
          </cell>
          <cell r="F564">
            <v>-2421.36</v>
          </cell>
          <cell r="G564">
            <v>2</v>
          </cell>
          <cell r="H564" t="str">
            <v>2012-02-29</v>
          </cell>
          <cell r="I564" t="str">
            <v>01999</v>
          </cell>
        </row>
        <row r="565">
          <cell r="A565" t="str">
            <v>481003</v>
          </cell>
          <cell r="B565" t="str">
            <v>1015</v>
          </cell>
          <cell r="C565">
            <v>0</v>
          </cell>
          <cell r="D565" t="str">
            <v>200</v>
          </cell>
          <cell r="F565">
            <v>-15.62</v>
          </cell>
          <cell r="G565">
            <v>2</v>
          </cell>
          <cell r="H565" t="str">
            <v>2012-02-29</v>
          </cell>
          <cell r="I565" t="str">
            <v>02184</v>
          </cell>
        </row>
        <row r="566">
          <cell r="A566" t="str">
            <v>481003</v>
          </cell>
          <cell r="B566" t="str">
            <v>1015</v>
          </cell>
          <cell r="C566">
            <v>-3674.14</v>
          </cell>
          <cell r="D566" t="str">
            <v>200</v>
          </cell>
          <cell r="F566">
            <v>-359.33</v>
          </cell>
          <cell r="G566">
            <v>2</v>
          </cell>
          <cell r="H566" t="str">
            <v>2012-02-29</v>
          </cell>
          <cell r="I566" t="str">
            <v>02188</v>
          </cell>
        </row>
        <row r="567">
          <cell r="A567" t="str">
            <v>481003</v>
          </cell>
          <cell r="B567" t="str">
            <v>1015</v>
          </cell>
          <cell r="C567">
            <v>-4433.16</v>
          </cell>
          <cell r="D567" t="str">
            <v>200</v>
          </cell>
          <cell r="F567">
            <v>-433.86</v>
          </cell>
          <cell r="G567">
            <v>2</v>
          </cell>
          <cell r="H567" t="str">
            <v>2012-02-29</v>
          </cell>
          <cell r="I567" t="str">
            <v>02189</v>
          </cell>
        </row>
        <row r="568">
          <cell r="A568" t="str">
            <v>481003</v>
          </cell>
          <cell r="B568" t="str">
            <v>1015</v>
          </cell>
          <cell r="C568">
            <v>-11574.71</v>
          </cell>
          <cell r="D568" t="str">
            <v>200</v>
          </cell>
          <cell r="F568">
            <v>-1133.31</v>
          </cell>
          <cell r="G568">
            <v>2</v>
          </cell>
          <cell r="H568" t="str">
            <v>2012-02-29</v>
          </cell>
          <cell r="I568" t="str">
            <v>02190</v>
          </cell>
        </row>
        <row r="569">
          <cell r="A569" t="str">
            <v>481003</v>
          </cell>
          <cell r="B569" t="str">
            <v>1015</v>
          </cell>
          <cell r="C569">
            <v>-1839.71</v>
          </cell>
          <cell r="D569" t="str">
            <v>200</v>
          </cell>
          <cell r="F569">
            <v>-180.2</v>
          </cell>
          <cell r="G569">
            <v>2</v>
          </cell>
          <cell r="H569" t="str">
            <v>2012-02-29</v>
          </cell>
          <cell r="I569" t="str">
            <v>02191</v>
          </cell>
        </row>
        <row r="570">
          <cell r="A570" t="str">
            <v>481003</v>
          </cell>
          <cell r="B570" t="str">
            <v>1015</v>
          </cell>
          <cell r="C570">
            <v>-3943.94</v>
          </cell>
          <cell r="D570" t="str">
            <v>200</v>
          </cell>
          <cell r="F570">
            <v>-399.36</v>
          </cell>
          <cell r="G570">
            <v>3</v>
          </cell>
          <cell r="H570" t="str">
            <v>2012-03-31</v>
          </cell>
          <cell r="I570" t="str">
            <v>01943</v>
          </cell>
        </row>
        <row r="571">
          <cell r="A571" t="str">
            <v>481003</v>
          </cell>
          <cell r="B571" t="str">
            <v>1015</v>
          </cell>
          <cell r="C571">
            <v>-26227.42</v>
          </cell>
          <cell r="D571" t="str">
            <v>200</v>
          </cell>
          <cell r="F571">
            <v>-2569.2199999999998</v>
          </cell>
          <cell r="G571">
            <v>3</v>
          </cell>
          <cell r="H571" t="str">
            <v>2012-03-31</v>
          </cell>
          <cell r="I571" t="str">
            <v>01953</v>
          </cell>
        </row>
        <row r="572">
          <cell r="A572" t="str">
            <v>481003</v>
          </cell>
          <cell r="B572" t="str">
            <v>1015</v>
          </cell>
          <cell r="C572">
            <v>-43.7</v>
          </cell>
          <cell r="D572" t="str">
            <v>200</v>
          </cell>
          <cell r="F572">
            <v>-4.28</v>
          </cell>
          <cell r="G572">
            <v>3</v>
          </cell>
          <cell r="H572" t="str">
            <v>2012-03-31</v>
          </cell>
          <cell r="I572" t="str">
            <v>01954</v>
          </cell>
        </row>
        <row r="573">
          <cell r="A573" t="str">
            <v>481003</v>
          </cell>
          <cell r="B573" t="str">
            <v>1015</v>
          </cell>
          <cell r="C573">
            <v>-60391.57</v>
          </cell>
          <cell r="D573" t="str">
            <v>200</v>
          </cell>
          <cell r="F573">
            <v>-5915.95</v>
          </cell>
          <cell r="G573">
            <v>3</v>
          </cell>
          <cell r="H573" t="str">
            <v>2012-03-31</v>
          </cell>
          <cell r="I573" t="str">
            <v>01959</v>
          </cell>
        </row>
        <row r="574">
          <cell r="A574" t="str">
            <v>481003</v>
          </cell>
          <cell r="B574" t="str">
            <v>1015</v>
          </cell>
          <cell r="C574">
            <v>-6786.72</v>
          </cell>
          <cell r="D574" t="str">
            <v>200</v>
          </cell>
          <cell r="F574">
            <v>-664.8</v>
          </cell>
          <cell r="G574">
            <v>3</v>
          </cell>
          <cell r="H574" t="str">
            <v>2012-03-31</v>
          </cell>
          <cell r="I574" t="str">
            <v>01968</v>
          </cell>
        </row>
        <row r="575">
          <cell r="A575" t="str">
            <v>481003</v>
          </cell>
          <cell r="B575" t="str">
            <v>1015</v>
          </cell>
          <cell r="C575">
            <v>-11925.51</v>
          </cell>
          <cell r="D575" t="str">
            <v>200</v>
          </cell>
          <cell r="F575">
            <v>-1168.2</v>
          </cell>
          <cell r="G575">
            <v>3</v>
          </cell>
          <cell r="H575" t="str">
            <v>2012-03-31</v>
          </cell>
          <cell r="I575" t="str">
            <v>01969</v>
          </cell>
        </row>
        <row r="576">
          <cell r="A576" t="str">
            <v>481003</v>
          </cell>
          <cell r="B576" t="str">
            <v>1015</v>
          </cell>
          <cell r="C576">
            <v>-8254.01</v>
          </cell>
          <cell r="D576" t="str">
            <v>200</v>
          </cell>
          <cell r="F576">
            <v>-808.71</v>
          </cell>
          <cell r="G576">
            <v>3</v>
          </cell>
          <cell r="H576" t="str">
            <v>2012-03-31</v>
          </cell>
          <cell r="I576" t="str">
            <v>01970</v>
          </cell>
        </row>
        <row r="577">
          <cell r="A577" t="str">
            <v>481003</v>
          </cell>
          <cell r="B577" t="str">
            <v>1015</v>
          </cell>
          <cell r="C577">
            <v>-6921.15</v>
          </cell>
          <cell r="D577" t="str">
            <v>200</v>
          </cell>
          <cell r="F577">
            <v>-678.12</v>
          </cell>
          <cell r="G577">
            <v>3</v>
          </cell>
          <cell r="H577" t="str">
            <v>2012-03-31</v>
          </cell>
          <cell r="I577" t="str">
            <v>01971</v>
          </cell>
        </row>
        <row r="578">
          <cell r="A578" t="str">
            <v>481003</v>
          </cell>
          <cell r="B578" t="str">
            <v>1015</v>
          </cell>
          <cell r="C578">
            <v>-6843.99</v>
          </cell>
          <cell r="D578" t="str">
            <v>200</v>
          </cell>
          <cell r="F578">
            <v>-670.56</v>
          </cell>
          <cell r="G578">
            <v>3</v>
          </cell>
          <cell r="H578" t="str">
            <v>2012-03-31</v>
          </cell>
          <cell r="I578" t="str">
            <v>01973</v>
          </cell>
        </row>
        <row r="579">
          <cell r="A579" t="str">
            <v>481003</v>
          </cell>
          <cell r="B579" t="str">
            <v>1015</v>
          </cell>
          <cell r="C579">
            <v>-16046.68</v>
          </cell>
          <cell r="D579" t="str">
            <v>200</v>
          </cell>
          <cell r="F579">
            <v>-1571.89</v>
          </cell>
          <cell r="G579">
            <v>3</v>
          </cell>
          <cell r="H579" t="str">
            <v>2012-03-31</v>
          </cell>
          <cell r="I579" t="str">
            <v>01974</v>
          </cell>
        </row>
        <row r="580">
          <cell r="A580" t="str">
            <v>481003</v>
          </cell>
          <cell r="B580" t="str">
            <v>1015</v>
          </cell>
          <cell r="C580">
            <v>-22740.85</v>
          </cell>
          <cell r="D580" t="str">
            <v>200</v>
          </cell>
          <cell r="F580">
            <v>-2227.6799999999998</v>
          </cell>
          <cell r="G580">
            <v>3</v>
          </cell>
          <cell r="H580" t="str">
            <v>2012-03-31</v>
          </cell>
          <cell r="I580" t="str">
            <v>01977</v>
          </cell>
        </row>
        <row r="581">
          <cell r="A581" t="str">
            <v>481003</v>
          </cell>
          <cell r="B581" t="str">
            <v>1015</v>
          </cell>
          <cell r="C581">
            <v>-22408.36</v>
          </cell>
          <cell r="D581" t="str">
            <v>200</v>
          </cell>
          <cell r="F581">
            <v>-2195.08</v>
          </cell>
          <cell r="G581">
            <v>3</v>
          </cell>
          <cell r="H581" t="str">
            <v>2012-03-31</v>
          </cell>
          <cell r="I581" t="str">
            <v>01978</v>
          </cell>
        </row>
        <row r="582">
          <cell r="A582" t="str">
            <v>481003</v>
          </cell>
          <cell r="B582" t="str">
            <v>1015</v>
          </cell>
          <cell r="C582">
            <v>-23245.32</v>
          </cell>
          <cell r="D582" t="str">
            <v>200</v>
          </cell>
          <cell r="F582">
            <v>-2277.46</v>
          </cell>
          <cell r="G582">
            <v>3</v>
          </cell>
          <cell r="H582" t="str">
            <v>2012-03-31</v>
          </cell>
          <cell r="I582" t="str">
            <v>01986</v>
          </cell>
        </row>
        <row r="583">
          <cell r="A583" t="str">
            <v>481003</v>
          </cell>
          <cell r="B583" t="str">
            <v>1015</v>
          </cell>
          <cell r="C583">
            <v>-23076.799999999999</v>
          </cell>
          <cell r="D583" t="str">
            <v>200</v>
          </cell>
          <cell r="F583">
            <v>-2260.56</v>
          </cell>
          <cell r="G583">
            <v>3</v>
          </cell>
          <cell r="H583" t="str">
            <v>2012-03-31</v>
          </cell>
          <cell r="I583" t="str">
            <v>01987</v>
          </cell>
        </row>
        <row r="584">
          <cell r="A584" t="str">
            <v>481003</v>
          </cell>
          <cell r="B584" t="str">
            <v>1015</v>
          </cell>
          <cell r="C584">
            <v>-12885.94</v>
          </cell>
          <cell r="D584" t="str">
            <v>200</v>
          </cell>
          <cell r="F584">
            <v>-1262.3</v>
          </cell>
          <cell r="G584">
            <v>3</v>
          </cell>
          <cell r="H584" t="str">
            <v>2012-03-31</v>
          </cell>
          <cell r="I584" t="str">
            <v>01988</v>
          </cell>
        </row>
        <row r="585">
          <cell r="A585" t="str">
            <v>481003</v>
          </cell>
          <cell r="B585" t="str">
            <v>1015</v>
          </cell>
          <cell r="C585">
            <v>-3181.84</v>
          </cell>
          <cell r="D585" t="str">
            <v>200</v>
          </cell>
          <cell r="F585">
            <v>-311.75</v>
          </cell>
          <cell r="G585">
            <v>3</v>
          </cell>
          <cell r="H585" t="str">
            <v>2012-03-31</v>
          </cell>
          <cell r="I585" t="str">
            <v>01989</v>
          </cell>
        </row>
        <row r="586">
          <cell r="A586" t="str">
            <v>481003</v>
          </cell>
          <cell r="B586" t="str">
            <v>1015</v>
          </cell>
          <cell r="C586">
            <v>-39254.019999999997</v>
          </cell>
          <cell r="D586" t="str">
            <v>200</v>
          </cell>
          <cell r="F586">
            <v>-3845.28</v>
          </cell>
          <cell r="G586">
            <v>3</v>
          </cell>
          <cell r="H586" t="str">
            <v>2012-03-31</v>
          </cell>
          <cell r="I586" t="str">
            <v>01990</v>
          </cell>
        </row>
        <row r="587">
          <cell r="A587" t="str">
            <v>481003</v>
          </cell>
          <cell r="B587" t="str">
            <v>1015</v>
          </cell>
          <cell r="C587">
            <v>-14.15</v>
          </cell>
          <cell r="D587" t="str">
            <v>200</v>
          </cell>
          <cell r="F587">
            <v>-1.1399999999999999</v>
          </cell>
          <cell r="G587">
            <v>3</v>
          </cell>
          <cell r="H587" t="str">
            <v>2012-03-31</v>
          </cell>
          <cell r="I587" t="str">
            <v>01991</v>
          </cell>
        </row>
        <row r="588">
          <cell r="A588" t="str">
            <v>481003</v>
          </cell>
          <cell r="B588" t="str">
            <v>1015</v>
          </cell>
          <cell r="C588">
            <v>-49026.14</v>
          </cell>
          <cell r="D588" t="str">
            <v>200</v>
          </cell>
          <cell r="F588">
            <v>-4803.4799999999996</v>
          </cell>
          <cell r="G588">
            <v>3</v>
          </cell>
          <cell r="H588" t="str">
            <v>2012-03-31</v>
          </cell>
          <cell r="I588" t="str">
            <v>01992</v>
          </cell>
        </row>
        <row r="589">
          <cell r="A589" t="str">
            <v>481003</v>
          </cell>
          <cell r="B589" t="str">
            <v>1015</v>
          </cell>
          <cell r="C589">
            <v>-3879.95</v>
          </cell>
          <cell r="D589" t="str">
            <v>200</v>
          </cell>
          <cell r="F589">
            <v>-392.9</v>
          </cell>
          <cell r="G589">
            <v>3</v>
          </cell>
          <cell r="H589" t="str">
            <v>2012-03-31</v>
          </cell>
          <cell r="I589" t="str">
            <v>01993</v>
          </cell>
        </row>
        <row r="590">
          <cell r="A590" t="str">
            <v>481003</v>
          </cell>
          <cell r="B590" t="str">
            <v>1015</v>
          </cell>
          <cell r="C590">
            <v>-43628.54</v>
          </cell>
          <cell r="D590" t="str">
            <v>200</v>
          </cell>
          <cell r="F590">
            <v>-4273.79</v>
          </cell>
          <cell r="G590">
            <v>3</v>
          </cell>
          <cell r="H590" t="str">
            <v>2012-03-31</v>
          </cell>
          <cell r="I590" t="str">
            <v>01994</v>
          </cell>
        </row>
        <row r="591">
          <cell r="A591" t="str">
            <v>481003</v>
          </cell>
          <cell r="B591" t="str">
            <v>1015</v>
          </cell>
          <cell r="C591">
            <v>-31049.14</v>
          </cell>
          <cell r="D591" t="str">
            <v>200</v>
          </cell>
          <cell r="F591">
            <v>-3041.53</v>
          </cell>
          <cell r="G591">
            <v>3</v>
          </cell>
          <cell r="H591" t="str">
            <v>2012-03-31</v>
          </cell>
          <cell r="I591" t="str">
            <v>01995</v>
          </cell>
        </row>
        <row r="592">
          <cell r="A592" t="str">
            <v>481003</v>
          </cell>
          <cell r="B592" t="str">
            <v>1015</v>
          </cell>
          <cell r="C592">
            <v>-19067.05</v>
          </cell>
          <cell r="D592" t="str">
            <v>200</v>
          </cell>
          <cell r="F592">
            <v>-1867.78</v>
          </cell>
          <cell r="G592">
            <v>3</v>
          </cell>
          <cell r="H592" t="str">
            <v>2012-03-31</v>
          </cell>
          <cell r="I592" t="str">
            <v>01996</v>
          </cell>
        </row>
        <row r="593">
          <cell r="A593" t="str">
            <v>481003</v>
          </cell>
          <cell r="B593" t="str">
            <v>1015</v>
          </cell>
          <cell r="C593">
            <v>-23497.35</v>
          </cell>
          <cell r="D593" t="str">
            <v>200</v>
          </cell>
          <cell r="F593">
            <v>-2301.77</v>
          </cell>
          <cell r="G593">
            <v>3</v>
          </cell>
          <cell r="H593" t="str">
            <v>2012-03-31</v>
          </cell>
          <cell r="I593" t="str">
            <v>01997</v>
          </cell>
        </row>
        <row r="594">
          <cell r="A594" t="str">
            <v>481003</v>
          </cell>
          <cell r="B594" t="str">
            <v>1015</v>
          </cell>
          <cell r="C594">
            <v>-9156.42</v>
          </cell>
          <cell r="D594" t="str">
            <v>200</v>
          </cell>
          <cell r="F594">
            <v>-896.95</v>
          </cell>
          <cell r="G594">
            <v>3</v>
          </cell>
          <cell r="H594" t="str">
            <v>2012-03-31</v>
          </cell>
          <cell r="I594" t="str">
            <v>01998</v>
          </cell>
        </row>
        <row r="595">
          <cell r="A595" t="str">
            <v>481003</v>
          </cell>
          <cell r="B595" t="str">
            <v>1015</v>
          </cell>
          <cell r="C595">
            <v>-23445.69</v>
          </cell>
          <cell r="D595" t="str">
            <v>200</v>
          </cell>
          <cell r="F595">
            <v>-2297.16</v>
          </cell>
          <cell r="G595">
            <v>3</v>
          </cell>
          <cell r="H595" t="str">
            <v>2012-03-31</v>
          </cell>
          <cell r="I595" t="str">
            <v>01999</v>
          </cell>
        </row>
        <row r="596">
          <cell r="A596" t="str">
            <v>481003</v>
          </cell>
          <cell r="B596" t="str">
            <v>1015</v>
          </cell>
          <cell r="C596">
            <v>0</v>
          </cell>
          <cell r="D596" t="str">
            <v>200</v>
          </cell>
          <cell r="F596">
            <v>-15.62</v>
          </cell>
          <cell r="G596">
            <v>3</v>
          </cell>
          <cell r="H596" t="str">
            <v>2012-03-31</v>
          </cell>
          <cell r="I596" t="str">
            <v>02184</v>
          </cell>
        </row>
        <row r="597">
          <cell r="A597" t="str">
            <v>481003</v>
          </cell>
          <cell r="B597" t="str">
            <v>1015</v>
          </cell>
          <cell r="C597">
            <v>-5108.9399999999996</v>
          </cell>
          <cell r="D597" t="str">
            <v>200</v>
          </cell>
          <cell r="F597">
            <v>-500.47</v>
          </cell>
          <cell r="G597">
            <v>3</v>
          </cell>
          <cell r="H597" t="str">
            <v>2012-03-31</v>
          </cell>
          <cell r="I597" t="str">
            <v>02188</v>
          </cell>
        </row>
        <row r="598">
          <cell r="A598" t="str">
            <v>481003</v>
          </cell>
          <cell r="B598" t="str">
            <v>1015</v>
          </cell>
          <cell r="C598">
            <v>-6993.78</v>
          </cell>
          <cell r="D598" t="str">
            <v>200</v>
          </cell>
          <cell r="F598">
            <v>-685.1</v>
          </cell>
          <cell r="G598">
            <v>3</v>
          </cell>
          <cell r="H598" t="str">
            <v>2012-03-31</v>
          </cell>
          <cell r="I598" t="str">
            <v>02189</v>
          </cell>
        </row>
        <row r="599">
          <cell r="A599" t="str">
            <v>481003</v>
          </cell>
          <cell r="B599" t="str">
            <v>1015</v>
          </cell>
          <cell r="C599">
            <v>-16714.689999999999</v>
          </cell>
          <cell r="D599" t="str">
            <v>200</v>
          </cell>
          <cell r="F599">
            <v>-1637.39</v>
          </cell>
          <cell r="G599">
            <v>3</v>
          </cell>
          <cell r="H599" t="str">
            <v>2012-03-31</v>
          </cell>
          <cell r="I599" t="str">
            <v>02190</v>
          </cell>
        </row>
        <row r="600">
          <cell r="A600" t="str">
            <v>481003</v>
          </cell>
          <cell r="B600" t="str">
            <v>1015</v>
          </cell>
          <cell r="C600">
            <v>-4468.9799999999996</v>
          </cell>
          <cell r="D600" t="str">
            <v>200</v>
          </cell>
          <cell r="F600">
            <v>-437.78</v>
          </cell>
          <cell r="G600">
            <v>3</v>
          </cell>
          <cell r="H600" t="str">
            <v>2012-03-31</v>
          </cell>
          <cell r="I600" t="str">
            <v>02191</v>
          </cell>
        </row>
        <row r="601">
          <cell r="A601" t="str">
            <v>481003</v>
          </cell>
          <cell r="B601" t="str">
            <v>1015</v>
          </cell>
          <cell r="C601">
            <v>-5400.01</v>
          </cell>
          <cell r="D601" t="str">
            <v>200</v>
          </cell>
          <cell r="F601">
            <v>-558.29</v>
          </cell>
          <cell r="G601">
            <v>4</v>
          </cell>
          <cell r="H601" t="str">
            <v>2012-04-30</v>
          </cell>
          <cell r="I601" t="str">
            <v>01943</v>
          </cell>
        </row>
        <row r="602">
          <cell r="A602" t="str">
            <v>481003</v>
          </cell>
          <cell r="B602" t="str">
            <v>1015</v>
          </cell>
          <cell r="C602">
            <v>-82861.78</v>
          </cell>
          <cell r="D602" t="str">
            <v>200</v>
          </cell>
          <cell r="F602">
            <v>-8117.08</v>
          </cell>
          <cell r="G602">
            <v>4</v>
          </cell>
          <cell r="H602" t="str">
            <v>2012-04-30</v>
          </cell>
          <cell r="I602" t="str">
            <v>01952</v>
          </cell>
        </row>
        <row r="603">
          <cell r="A603" t="str">
            <v>481003</v>
          </cell>
          <cell r="B603" t="str">
            <v>1015</v>
          </cell>
          <cell r="C603">
            <v>-26794.27</v>
          </cell>
          <cell r="D603" t="str">
            <v>200</v>
          </cell>
          <cell r="F603">
            <v>-2624.75</v>
          </cell>
          <cell r="G603">
            <v>4</v>
          </cell>
          <cell r="H603" t="str">
            <v>2012-04-30</v>
          </cell>
          <cell r="I603" t="str">
            <v>01953</v>
          </cell>
        </row>
        <row r="604">
          <cell r="A604" t="str">
            <v>481003</v>
          </cell>
          <cell r="B604" t="str">
            <v>1015</v>
          </cell>
          <cell r="C604">
            <v>-35.76</v>
          </cell>
          <cell r="D604" t="str">
            <v>200</v>
          </cell>
          <cell r="F604">
            <v>-3.5</v>
          </cell>
          <cell r="G604">
            <v>4</v>
          </cell>
          <cell r="H604" t="str">
            <v>2012-04-30</v>
          </cell>
          <cell r="I604" t="str">
            <v>01954</v>
          </cell>
        </row>
        <row r="605">
          <cell r="A605" t="str">
            <v>481003</v>
          </cell>
          <cell r="B605" t="str">
            <v>1015</v>
          </cell>
          <cell r="C605">
            <v>-63109.74</v>
          </cell>
          <cell r="D605" t="str">
            <v>200</v>
          </cell>
          <cell r="F605">
            <v>-6182.19</v>
          </cell>
          <cell r="G605">
            <v>4</v>
          </cell>
          <cell r="H605" t="str">
            <v>2012-04-30</v>
          </cell>
          <cell r="I605" t="str">
            <v>01959</v>
          </cell>
        </row>
        <row r="606">
          <cell r="A606" t="str">
            <v>481003</v>
          </cell>
          <cell r="B606" t="str">
            <v>1015</v>
          </cell>
          <cell r="C606">
            <v>-8114.03</v>
          </cell>
          <cell r="D606" t="str">
            <v>200</v>
          </cell>
          <cell r="F606">
            <v>-794.83</v>
          </cell>
          <cell r="G606">
            <v>4</v>
          </cell>
          <cell r="H606" t="str">
            <v>2012-04-30</v>
          </cell>
          <cell r="I606" t="str">
            <v>01968</v>
          </cell>
        </row>
        <row r="607">
          <cell r="A607" t="str">
            <v>481003</v>
          </cell>
          <cell r="B607" t="str">
            <v>1015</v>
          </cell>
          <cell r="C607">
            <v>-10037.44</v>
          </cell>
          <cell r="D607" t="str">
            <v>200</v>
          </cell>
          <cell r="F607">
            <v>-983.28</v>
          </cell>
          <cell r="G607">
            <v>4</v>
          </cell>
          <cell r="H607" t="str">
            <v>2012-04-30</v>
          </cell>
          <cell r="I607" t="str">
            <v>01969</v>
          </cell>
        </row>
        <row r="608">
          <cell r="A608" t="str">
            <v>481003</v>
          </cell>
          <cell r="B608" t="str">
            <v>1015</v>
          </cell>
          <cell r="C608">
            <v>-8113.79</v>
          </cell>
          <cell r="D608" t="str">
            <v>200</v>
          </cell>
          <cell r="F608">
            <v>-794.97</v>
          </cell>
          <cell r="G608">
            <v>4</v>
          </cell>
          <cell r="H608" t="str">
            <v>2012-04-30</v>
          </cell>
          <cell r="I608" t="str">
            <v>01970</v>
          </cell>
        </row>
        <row r="609">
          <cell r="A609" t="str">
            <v>481003</v>
          </cell>
          <cell r="B609" t="str">
            <v>1015</v>
          </cell>
          <cell r="C609">
            <v>-7801.76</v>
          </cell>
          <cell r="D609" t="str">
            <v>200</v>
          </cell>
          <cell r="F609">
            <v>-764.4</v>
          </cell>
          <cell r="G609">
            <v>4</v>
          </cell>
          <cell r="H609" t="str">
            <v>2012-04-30</v>
          </cell>
          <cell r="I609" t="str">
            <v>01971</v>
          </cell>
        </row>
        <row r="610">
          <cell r="A610" t="str">
            <v>481003</v>
          </cell>
          <cell r="B610" t="str">
            <v>1015</v>
          </cell>
          <cell r="C610">
            <v>-7477.19</v>
          </cell>
          <cell r="D610" t="str">
            <v>200</v>
          </cell>
          <cell r="F610">
            <v>-732.6</v>
          </cell>
          <cell r="G610">
            <v>4</v>
          </cell>
          <cell r="H610" t="str">
            <v>2012-04-30</v>
          </cell>
          <cell r="I610" t="str">
            <v>01973</v>
          </cell>
        </row>
        <row r="611">
          <cell r="A611" t="str">
            <v>481003</v>
          </cell>
          <cell r="B611" t="str">
            <v>1015</v>
          </cell>
          <cell r="C611">
            <v>-16988.73</v>
          </cell>
          <cell r="D611" t="str">
            <v>200</v>
          </cell>
          <cell r="F611">
            <v>-1664.19</v>
          </cell>
          <cell r="G611">
            <v>4</v>
          </cell>
          <cell r="H611" t="str">
            <v>2012-04-30</v>
          </cell>
          <cell r="I611" t="str">
            <v>01974</v>
          </cell>
        </row>
        <row r="612">
          <cell r="A612" t="str">
            <v>481003</v>
          </cell>
          <cell r="B612" t="str">
            <v>1015</v>
          </cell>
          <cell r="C612">
            <v>-24722.22</v>
          </cell>
          <cell r="D612" t="str">
            <v>200</v>
          </cell>
          <cell r="F612">
            <v>-2421.77</v>
          </cell>
          <cell r="G612">
            <v>4</v>
          </cell>
          <cell r="H612" t="str">
            <v>2012-04-30</v>
          </cell>
          <cell r="I612" t="str">
            <v>01977</v>
          </cell>
        </row>
        <row r="613">
          <cell r="A613" t="str">
            <v>481003</v>
          </cell>
          <cell r="B613" t="str">
            <v>1015</v>
          </cell>
          <cell r="C613">
            <v>-25278.25</v>
          </cell>
          <cell r="D613" t="str">
            <v>200</v>
          </cell>
          <cell r="F613">
            <v>-2476.2199999999998</v>
          </cell>
          <cell r="G613">
            <v>4</v>
          </cell>
          <cell r="H613" t="str">
            <v>2012-04-30</v>
          </cell>
          <cell r="I613" t="str">
            <v>01978</v>
          </cell>
        </row>
        <row r="614">
          <cell r="A614" t="str">
            <v>481003</v>
          </cell>
          <cell r="B614" t="str">
            <v>1015</v>
          </cell>
          <cell r="C614">
            <v>-27261.83</v>
          </cell>
          <cell r="D614" t="str">
            <v>200</v>
          </cell>
          <cell r="F614">
            <v>-2670.99</v>
          </cell>
          <cell r="G614">
            <v>4</v>
          </cell>
          <cell r="H614" t="str">
            <v>2012-04-30</v>
          </cell>
          <cell r="I614" t="str">
            <v>01986</v>
          </cell>
        </row>
        <row r="615">
          <cell r="A615" t="str">
            <v>481003</v>
          </cell>
          <cell r="B615" t="str">
            <v>1015</v>
          </cell>
          <cell r="C615">
            <v>-23487.47</v>
          </cell>
          <cell r="D615" t="str">
            <v>200</v>
          </cell>
          <cell r="F615">
            <v>-2300.8200000000002</v>
          </cell>
          <cell r="G615">
            <v>4</v>
          </cell>
          <cell r="H615" t="str">
            <v>2012-04-30</v>
          </cell>
          <cell r="I615" t="str">
            <v>01987</v>
          </cell>
        </row>
        <row r="616">
          <cell r="A616" t="str">
            <v>481003</v>
          </cell>
          <cell r="B616" t="str">
            <v>1015</v>
          </cell>
          <cell r="C616">
            <v>-3757.62</v>
          </cell>
          <cell r="D616" t="str">
            <v>200</v>
          </cell>
          <cell r="F616">
            <v>-368.09</v>
          </cell>
          <cell r="G616">
            <v>4</v>
          </cell>
          <cell r="H616" t="str">
            <v>2012-04-30</v>
          </cell>
          <cell r="I616" t="str">
            <v>01988</v>
          </cell>
        </row>
        <row r="617">
          <cell r="A617" t="str">
            <v>481003</v>
          </cell>
          <cell r="B617" t="str">
            <v>1015</v>
          </cell>
          <cell r="C617">
            <v>-2525.98</v>
          </cell>
          <cell r="D617" t="str">
            <v>200</v>
          </cell>
          <cell r="F617">
            <v>-247.49</v>
          </cell>
          <cell r="G617">
            <v>4</v>
          </cell>
          <cell r="H617" t="str">
            <v>2012-04-30</v>
          </cell>
          <cell r="I617" t="str">
            <v>01989</v>
          </cell>
        </row>
        <row r="618">
          <cell r="A618" t="str">
            <v>481003</v>
          </cell>
          <cell r="B618" t="str">
            <v>1015</v>
          </cell>
          <cell r="C618">
            <v>-44275.26</v>
          </cell>
          <cell r="D618" t="str">
            <v>200</v>
          </cell>
          <cell r="F618">
            <v>-4337.1400000000003</v>
          </cell>
          <cell r="G618">
            <v>4</v>
          </cell>
          <cell r="H618" t="str">
            <v>2012-04-30</v>
          </cell>
          <cell r="I618" t="str">
            <v>01990</v>
          </cell>
        </row>
        <row r="619">
          <cell r="A619" t="str">
            <v>481003</v>
          </cell>
          <cell r="B619" t="str">
            <v>1015</v>
          </cell>
          <cell r="C619">
            <v>-9.57</v>
          </cell>
          <cell r="D619" t="str">
            <v>200</v>
          </cell>
          <cell r="F619">
            <v>-0.77</v>
          </cell>
          <cell r="G619">
            <v>4</v>
          </cell>
          <cell r="H619" t="str">
            <v>2012-04-30</v>
          </cell>
          <cell r="I619" t="str">
            <v>01991</v>
          </cell>
        </row>
        <row r="620">
          <cell r="A620" t="str">
            <v>481003</v>
          </cell>
          <cell r="B620" t="str">
            <v>1015</v>
          </cell>
          <cell r="C620">
            <v>-52927.02</v>
          </cell>
          <cell r="D620" t="str">
            <v>200</v>
          </cell>
          <cell r="F620">
            <v>-5185.68</v>
          </cell>
          <cell r="G620">
            <v>4</v>
          </cell>
          <cell r="H620" t="str">
            <v>2012-04-30</v>
          </cell>
          <cell r="I620" t="str">
            <v>01992</v>
          </cell>
        </row>
        <row r="621">
          <cell r="A621" t="str">
            <v>481003</v>
          </cell>
          <cell r="B621" t="str">
            <v>1015</v>
          </cell>
          <cell r="C621">
            <v>-4363.6099999999997</v>
          </cell>
          <cell r="D621" t="str">
            <v>200</v>
          </cell>
          <cell r="F621">
            <v>-449.81</v>
          </cell>
          <cell r="G621">
            <v>4</v>
          </cell>
          <cell r="H621" t="str">
            <v>2012-04-30</v>
          </cell>
          <cell r="I621" t="str">
            <v>01993</v>
          </cell>
        </row>
        <row r="622">
          <cell r="A622" t="str">
            <v>481003</v>
          </cell>
          <cell r="B622" t="str">
            <v>1015</v>
          </cell>
          <cell r="C622">
            <v>-45372.53</v>
          </cell>
          <cell r="D622" t="str">
            <v>200</v>
          </cell>
          <cell r="F622">
            <v>-4444.6499999999996</v>
          </cell>
          <cell r="G622">
            <v>4</v>
          </cell>
          <cell r="H622" t="str">
            <v>2012-04-30</v>
          </cell>
          <cell r="I622" t="str">
            <v>01994</v>
          </cell>
        </row>
        <row r="623">
          <cell r="A623" t="str">
            <v>481003</v>
          </cell>
          <cell r="B623" t="str">
            <v>1015</v>
          </cell>
          <cell r="C623">
            <v>-31855.07</v>
          </cell>
          <cell r="D623" t="str">
            <v>200</v>
          </cell>
          <cell r="F623">
            <v>-3120.47</v>
          </cell>
          <cell r="G623">
            <v>4</v>
          </cell>
          <cell r="H623" t="str">
            <v>2012-04-30</v>
          </cell>
          <cell r="I623" t="str">
            <v>01995</v>
          </cell>
        </row>
        <row r="624">
          <cell r="A624" t="str">
            <v>481003</v>
          </cell>
          <cell r="B624" t="str">
            <v>1015</v>
          </cell>
          <cell r="C624">
            <v>-22442.92</v>
          </cell>
          <cell r="D624" t="str">
            <v>200</v>
          </cell>
          <cell r="F624">
            <v>-2198.5100000000002</v>
          </cell>
          <cell r="G624">
            <v>4</v>
          </cell>
          <cell r="H624" t="str">
            <v>2012-04-30</v>
          </cell>
          <cell r="I624" t="str">
            <v>01996</v>
          </cell>
        </row>
        <row r="625">
          <cell r="A625" t="str">
            <v>481003</v>
          </cell>
          <cell r="B625" t="str">
            <v>1015</v>
          </cell>
          <cell r="C625">
            <v>-26497.68</v>
          </cell>
          <cell r="D625" t="str">
            <v>200</v>
          </cell>
          <cell r="F625">
            <v>-2595.69</v>
          </cell>
          <cell r="G625">
            <v>4</v>
          </cell>
          <cell r="H625" t="str">
            <v>2012-04-30</v>
          </cell>
          <cell r="I625" t="str">
            <v>01997</v>
          </cell>
        </row>
        <row r="626">
          <cell r="A626" t="str">
            <v>481003</v>
          </cell>
          <cell r="B626" t="str">
            <v>1015</v>
          </cell>
          <cell r="C626">
            <v>-10256.549999999999</v>
          </cell>
          <cell r="D626" t="str">
            <v>200</v>
          </cell>
          <cell r="F626">
            <v>-1004.7</v>
          </cell>
          <cell r="G626">
            <v>4</v>
          </cell>
          <cell r="H626" t="str">
            <v>2012-04-30</v>
          </cell>
          <cell r="I626" t="str">
            <v>01998</v>
          </cell>
        </row>
        <row r="627">
          <cell r="A627" t="str">
            <v>481003</v>
          </cell>
          <cell r="B627" t="str">
            <v>1015</v>
          </cell>
          <cell r="C627">
            <v>-24877.439999999999</v>
          </cell>
          <cell r="D627" t="str">
            <v>200</v>
          </cell>
          <cell r="F627">
            <v>-2437.44</v>
          </cell>
          <cell r="G627">
            <v>4</v>
          </cell>
          <cell r="H627" t="str">
            <v>2012-04-30</v>
          </cell>
          <cell r="I627" t="str">
            <v>01999</v>
          </cell>
        </row>
        <row r="628">
          <cell r="A628" t="str">
            <v>481003</v>
          </cell>
          <cell r="B628" t="str">
            <v>1015</v>
          </cell>
          <cell r="C628">
            <v>-17.32</v>
          </cell>
          <cell r="D628" t="str">
            <v>200</v>
          </cell>
          <cell r="F628">
            <v>-17.670000000000002</v>
          </cell>
          <cell r="G628">
            <v>4</v>
          </cell>
          <cell r="H628" t="str">
            <v>2012-04-30</v>
          </cell>
          <cell r="I628" t="str">
            <v>02184</v>
          </cell>
        </row>
        <row r="629">
          <cell r="A629" t="str">
            <v>481003</v>
          </cell>
          <cell r="B629" t="str">
            <v>1015</v>
          </cell>
          <cell r="C629">
            <v>-4298.2299999999996</v>
          </cell>
          <cell r="D629" t="str">
            <v>200</v>
          </cell>
          <cell r="F629">
            <v>-421.04</v>
          </cell>
          <cell r="G629">
            <v>4</v>
          </cell>
          <cell r="H629" t="str">
            <v>2012-04-30</v>
          </cell>
          <cell r="I629" t="str">
            <v>02188</v>
          </cell>
        </row>
        <row r="630">
          <cell r="A630" t="str">
            <v>481003</v>
          </cell>
          <cell r="B630" t="str">
            <v>1015</v>
          </cell>
          <cell r="C630">
            <v>-5452.21</v>
          </cell>
          <cell r="D630" t="str">
            <v>200</v>
          </cell>
          <cell r="F630">
            <v>-534.1</v>
          </cell>
          <cell r="G630">
            <v>4</v>
          </cell>
          <cell r="H630" t="str">
            <v>2012-04-30</v>
          </cell>
          <cell r="I630" t="str">
            <v>02189</v>
          </cell>
        </row>
        <row r="631">
          <cell r="A631" t="str">
            <v>481003</v>
          </cell>
          <cell r="B631" t="str">
            <v>1015</v>
          </cell>
          <cell r="C631">
            <v>-18620.740000000002</v>
          </cell>
          <cell r="D631" t="str">
            <v>200</v>
          </cell>
          <cell r="F631">
            <v>-1824.1</v>
          </cell>
          <cell r="G631">
            <v>4</v>
          </cell>
          <cell r="H631" t="str">
            <v>2012-04-30</v>
          </cell>
          <cell r="I631" t="str">
            <v>02190</v>
          </cell>
        </row>
        <row r="632">
          <cell r="A632" t="str">
            <v>481003</v>
          </cell>
          <cell r="B632" t="str">
            <v>1015</v>
          </cell>
          <cell r="C632">
            <v>-5841.38</v>
          </cell>
          <cell r="D632" t="str">
            <v>200</v>
          </cell>
          <cell r="F632">
            <v>-572.21</v>
          </cell>
          <cell r="G632">
            <v>4</v>
          </cell>
          <cell r="H632" t="str">
            <v>2012-04-30</v>
          </cell>
          <cell r="I632" t="str">
            <v>02191</v>
          </cell>
        </row>
        <row r="633">
          <cell r="A633" t="str">
            <v>481003</v>
          </cell>
          <cell r="B633" t="str">
            <v>1015</v>
          </cell>
          <cell r="C633">
            <v>0</v>
          </cell>
          <cell r="D633" t="str">
            <v>200</v>
          </cell>
          <cell r="F633">
            <v>0</v>
          </cell>
          <cell r="G633">
            <v>4</v>
          </cell>
          <cell r="H633" t="str">
            <v>2012-04-30</v>
          </cell>
          <cell r="I633" t="str">
            <v>14900</v>
          </cell>
        </row>
        <row r="634">
          <cell r="A634" t="str">
            <v>481003</v>
          </cell>
          <cell r="B634" t="str">
            <v>1015</v>
          </cell>
          <cell r="C634">
            <v>0</v>
          </cell>
          <cell r="D634" t="str">
            <v>200</v>
          </cell>
          <cell r="F634">
            <v>0</v>
          </cell>
          <cell r="G634">
            <v>4</v>
          </cell>
          <cell r="H634" t="str">
            <v>2012-04-30</v>
          </cell>
          <cell r="I634" t="str">
            <v>15600</v>
          </cell>
        </row>
        <row r="635">
          <cell r="A635" t="str">
            <v>481003</v>
          </cell>
          <cell r="B635" t="str">
            <v>1015</v>
          </cell>
          <cell r="C635">
            <v>-5523.1</v>
          </cell>
          <cell r="D635" t="str">
            <v>200</v>
          </cell>
          <cell r="F635">
            <v>-572.83000000000004</v>
          </cell>
          <cell r="G635">
            <v>5</v>
          </cell>
          <cell r="H635" t="str">
            <v>2012-05-31</v>
          </cell>
          <cell r="I635" t="str">
            <v>01943</v>
          </cell>
        </row>
        <row r="636">
          <cell r="A636" t="str">
            <v>481003</v>
          </cell>
          <cell r="B636" t="str">
            <v>1015</v>
          </cell>
          <cell r="C636">
            <v>-41674.620000000003</v>
          </cell>
          <cell r="D636" t="str">
            <v>200</v>
          </cell>
          <cell r="F636">
            <v>-4082.42</v>
          </cell>
          <cell r="G636">
            <v>5</v>
          </cell>
          <cell r="H636" t="str">
            <v>2012-05-31</v>
          </cell>
          <cell r="I636" t="str">
            <v>01952</v>
          </cell>
        </row>
        <row r="637">
          <cell r="A637" t="str">
            <v>481003</v>
          </cell>
          <cell r="B637" t="str">
            <v>1015</v>
          </cell>
          <cell r="C637">
            <v>-26133.09</v>
          </cell>
          <cell r="D637" t="str">
            <v>200</v>
          </cell>
          <cell r="F637">
            <v>-2559.9699999999998</v>
          </cell>
          <cell r="G637">
            <v>5</v>
          </cell>
          <cell r="H637" t="str">
            <v>2012-05-31</v>
          </cell>
          <cell r="I637" t="str">
            <v>01953</v>
          </cell>
        </row>
        <row r="638">
          <cell r="A638" t="str">
            <v>481003</v>
          </cell>
          <cell r="B638" t="str">
            <v>1015</v>
          </cell>
          <cell r="C638">
            <v>-30.05</v>
          </cell>
          <cell r="D638" t="str">
            <v>200</v>
          </cell>
          <cell r="F638">
            <v>-2.94</v>
          </cell>
          <cell r="G638">
            <v>5</v>
          </cell>
          <cell r="H638" t="str">
            <v>2012-05-31</v>
          </cell>
          <cell r="I638" t="str">
            <v>01954</v>
          </cell>
        </row>
        <row r="639">
          <cell r="A639" t="str">
            <v>481003</v>
          </cell>
          <cell r="B639" t="str">
            <v>1015</v>
          </cell>
          <cell r="C639">
            <v>-58756.37</v>
          </cell>
          <cell r="D639" t="str">
            <v>200</v>
          </cell>
          <cell r="F639">
            <v>-5755.75</v>
          </cell>
          <cell r="G639">
            <v>5</v>
          </cell>
          <cell r="H639" t="str">
            <v>2012-05-31</v>
          </cell>
          <cell r="I639" t="str">
            <v>01959</v>
          </cell>
        </row>
        <row r="640">
          <cell r="A640" t="str">
            <v>481003</v>
          </cell>
          <cell r="B640" t="str">
            <v>1015</v>
          </cell>
          <cell r="C640">
            <v>-7220.19</v>
          </cell>
          <cell r="D640" t="str">
            <v>200</v>
          </cell>
          <cell r="F640">
            <v>-707.27</v>
          </cell>
          <cell r="G640">
            <v>5</v>
          </cell>
          <cell r="H640" t="str">
            <v>2012-05-31</v>
          </cell>
          <cell r="I640" t="str">
            <v>01968</v>
          </cell>
        </row>
        <row r="641">
          <cell r="A641" t="str">
            <v>481003</v>
          </cell>
          <cell r="B641" t="str">
            <v>1015</v>
          </cell>
          <cell r="C641">
            <v>-11099.83</v>
          </cell>
          <cell r="D641" t="str">
            <v>200</v>
          </cell>
          <cell r="F641">
            <v>-1087.33</v>
          </cell>
          <cell r="G641">
            <v>5</v>
          </cell>
          <cell r="H641" t="str">
            <v>2012-05-31</v>
          </cell>
          <cell r="I641" t="str">
            <v>01969</v>
          </cell>
        </row>
        <row r="642">
          <cell r="A642" t="str">
            <v>481003</v>
          </cell>
          <cell r="B642" t="str">
            <v>1015</v>
          </cell>
          <cell r="C642">
            <v>-9862.52</v>
          </cell>
          <cell r="D642" t="str">
            <v>200</v>
          </cell>
          <cell r="F642">
            <v>-966.31</v>
          </cell>
          <cell r="G642">
            <v>5</v>
          </cell>
          <cell r="H642" t="str">
            <v>2012-05-31</v>
          </cell>
          <cell r="I642" t="str">
            <v>01970</v>
          </cell>
        </row>
        <row r="643">
          <cell r="A643" t="str">
            <v>481003</v>
          </cell>
          <cell r="B643" t="str">
            <v>1015</v>
          </cell>
          <cell r="C643">
            <v>-6046.67</v>
          </cell>
          <cell r="D643" t="str">
            <v>200</v>
          </cell>
          <cell r="F643">
            <v>-592.44000000000005</v>
          </cell>
          <cell r="G643">
            <v>5</v>
          </cell>
          <cell r="H643" t="str">
            <v>2012-05-31</v>
          </cell>
          <cell r="I643" t="str">
            <v>01971</v>
          </cell>
        </row>
        <row r="644">
          <cell r="A644" t="str">
            <v>481003</v>
          </cell>
          <cell r="B644" t="str">
            <v>1015</v>
          </cell>
          <cell r="C644">
            <v>-7450.25</v>
          </cell>
          <cell r="D644" t="str">
            <v>200</v>
          </cell>
          <cell r="F644">
            <v>-729.96</v>
          </cell>
          <cell r="G644">
            <v>5</v>
          </cell>
          <cell r="H644" t="str">
            <v>2012-05-31</v>
          </cell>
          <cell r="I644" t="str">
            <v>01973</v>
          </cell>
        </row>
        <row r="645">
          <cell r="A645" t="str">
            <v>481003</v>
          </cell>
          <cell r="B645" t="str">
            <v>1015</v>
          </cell>
          <cell r="C645">
            <v>-14805.54</v>
          </cell>
          <cell r="D645" t="str">
            <v>200</v>
          </cell>
          <cell r="F645">
            <v>-1450.31</v>
          </cell>
          <cell r="G645">
            <v>5</v>
          </cell>
          <cell r="H645" t="str">
            <v>2012-05-31</v>
          </cell>
          <cell r="I645" t="str">
            <v>01974</v>
          </cell>
        </row>
        <row r="646">
          <cell r="A646" t="str">
            <v>481003</v>
          </cell>
          <cell r="B646" t="str">
            <v>1015</v>
          </cell>
          <cell r="C646">
            <v>-25059.09</v>
          </cell>
          <cell r="D646" t="str">
            <v>200</v>
          </cell>
          <cell r="F646">
            <v>-2454.7600000000002</v>
          </cell>
          <cell r="G646">
            <v>5</v>
          </cell>
          <cell r="H646" t="str">
            <v>2012-05-31</v>
          </cell>
          <cell r="I646" t="str">
            <v>01977</v>
          </cell>
        </row>
        <row r="647">
          <cell r="A647" t="str">
            <v>481003</v>
          </cell>
          <cell r="B647" t="str">
            <v>1015</v>
          </cell>
          <cell r="C647">
            <v>-23012.240000000002</v>
          </cell>
          <cell r="D647" t="str">
            <v>200</v>
          </cell>
          <cell r="F647">
            <v>-2254.25</v>
          </cell>
          <cell r="G647">
            <v>5</v>
          </cell>
          <cell r="H647" t="str">
            <v>2012-05-31</v>
          </cell>
          <cell r="I647" t="str">
            <v>01978</v>
          </cell>
        </row>
        <row r="648">
          <cell r="A648" t="str">
            <v>481003</v>
          </cell>
          <cell r="B648" t="str">
            <v>1015</v>
          </cell>
          <cell r="C648">
            <v>-22836.02</v>
          </cell>
          <cell r="D648" t="str">
            <v>200</v>
          </cell>
          <cell r="F648">
            <v>-2237.36</v>
          </cell>
          <cell r="G648">
            <v>5</v>
          </cell>
          <cell r="H648" t="str">
            <v>2012-05-31</v>
          </cell>
          <cell r="I648" t="str">
            <v>01986</v>
          </cell>
        </row>
        <row r="649">
          <cell r="A649" t="str">
            <v>481003</v>
          </cell>
          <cell r="B649" t="str">
            <v>1015</v>
          </cell>
          <cell r="C649">
            <v>-22216.67</v>
          </cell>
          <cell r="D649" t="str">
            <v>200</v>
          </cell>
          <cell r="F649">
            <v>-2176.3200000000002</v>
          </cell>
          <cell r="G649">
            <v>5</v>
          </cell>
          <cell r="H649" t="str">
            <v>2012-05-31</v>
          </cell>
          <cell r="I649" t="str">
            <v>01987</v>
          </cell>
        </row>
        <row r="650">
          <cell r="A650" t="str">
            <v>481003</v>
          </cell>
          <cell r="B650" t="str">
            <v>1015</v>
          </cell>
          <cell r="C650">
            <v>-2198.15</v>
          </cell>
          <cell r="D650" t="str">
            <v>200</v>
          </cell>
          <cell r="F650">
            <v>-215.37</v>
          </cell>
          <cell r="G650">
            <v>5</v>
          </cell>
          <cell r="H650" t="str">
            <v>2012-05-31</v>
          </cell>
          <cell r="I650" t="str">
            <v>01989</v>
          </cell>
        </row>
        <row r="651">
          <cell r="A651" t="str">
            <v>481003</v>
          </cell>
          <cell r="B651" t="str">
            <v>1015</v>
          </cell>
          <cell r="C651">
            <v>-43599.71</v>
          </cell>
          <cell r="D651" t="str">
            <v>200</v>
          </cell>
          <cell r="F651">
            <v>-4270.97</v>
          </cell>
          <cell r="G651">
            <v>5</v>
          </cell>
          <cell r="H651" t="str">
            <v>2012-05-31</v>
          </cell>
          <cell r="I651" t="str">
            <v>01990</v>
          </cell>
        </row>
        <row r="652">
          <cell r="A652" t="str">
            <v>481003</v>
          </cell>
          <cell r="B652" t="str">
            <v>1015</v>
          </cell>
          <cell r="C652">
            <v>-11.78</v>
          </cell>
          <cell r="D652" t="str">
            <v>200</v>
          </cell>
          <cell r="F652">
            <v>-0.95</v>
          </cell>
          <cell r="G652">
            <v>5</v>
          </cell>
          <cell r="H652" t="str">
            <v>2012-05-31</v>
          </cell>
          <cell r="I652" t="str">
            <v>01991</v>
          </cell>
        </row>
        <row r="653">
          <cell r="A653" t="str">
            <v>481003</v>
          </cell>
          <cell r="B653" t="str">
            <v>1015</v>
          </cell>
          <cell r="C653">
            <v>-50955.15</v>
          </cell>
          <cell r="D653" t="str">
            <v>200</v>
          </cell>
          <cell r="F653">
            <v>-4992.4799999999996</v>
          </cell>
          <cell r="G653">
            <v>5</v>
          </cell>
          <cell r="H653" t="str">
            <v>2012-05-31</v>
          </cell>
          <cell r="I653" t="str">
            <v>01992</v>
          </cell>
        </row>
        <row r="654">
          <cell r="A654" t="str">
            <v>481003</v>
          </cell>
          <cell r="B654" t="str">
            <v>1015</v>
          </cell>
          <cell r="C654">
            <v>-5055.72</v>
          </cell>
          <cell r="D654" t="str">
            <v>200</v>
          </cell>
          <cell r="F654">
            <v>-524.37</v>
          </cell>
          <cell r="G654">
            <v>5</v>
          </cell>
          <cell r="H654" t="str">
            <v>2012-05-31</v>
          </cell>
          <cell r="I654" t="str">
            <v>01993</v>
          </cell>
        </row>
        <row r="655">
          <cell r="A655" t="str">
            <v>481003</v>
          </cell>
          <cell r="B655" t="str">
            <v>1015</v>
          </cell>
          <cell r="C655">
            <v>-41615.800000000003</v>
          </cell>
          <cell r="D655" t="str">
            <v>200</v>
          </cell>
          <cell r="F655">
            <v>-4076.66</v>
          </cell>
          <cell r="G655">
            <v>5</v>
          </cell>
          <cell r="H655" t="str">
            <v>2012-05-31</v>
          </cell>
          <cell r="I655" t="str">
            <v>01994</v>
          </cell>
        </row>
        <row r="656">
          <cell r="A656" t="str">
            <v>481003</v>
          </cell>
          <cell r="B656" t="str">
            <v>1015</v>
          </cell>
          <cell r="C656">
            <v>-31698.2</v>
          </cell>
          <cell r="D656" t="str">
            <v>200</v>
          </cell>
          <cell r="F656">
            <v>-3105.11</v>
          </cell>
          <cell r="G656">
            <v>5</v>
          </cell>
          <cell r="H656" t="str">
            <v>2012-05-31</v>
          </cell>
          <cell r="I656" t="str">
            <v>01995</v>
          </cell>
        </row>
        <row r="657">
          <cell r="A657" t="str">
            <v>481003</v>
          </cell>
          <cell r="B657" t="str">
            <v>1015</v>
          </cell>
          <cell r="C657">
            <v>-21762.71</v>
          </cell>
          <cell r="D657" t="str">
            <v>200</v>
          </cell>
          <cell r="F657">
            <v>-2131.88</v>
          </cell>
          <cell r="G657">
            <v>5</v>
          </cell>
          <cell r="H657" t="str">
            <v>2012-05-31</v>
          </cell>
          <cell r="I657" t="str">
            <v>01996</v>
          </cell>
        </row>
        <row r="658">
          <cell r="A658" t="str">
            <v>481003</v>
          </cell>
          <cell r="B658" t="str">
            <v>1015</v>
          </cell>
          <cell r="C658">
            <v>-24990.25</v>
          </cell>
          <cell r="D658" t="str">
            <v>200</v>
          </cell>
          <cell r="F658">
            <v>-2448.0300000000002</v>
          </cell>
          <cell r="G658">
            <v>5</v>
          </cell>
          <cell r="H658" t="str">
            <v>2012-05-31</v>
          </cell>
          <cell r="I658" t="str">
            <v>01997</v>
          </cell>
        </row>
        <row r="659">
          <cell r="A659" t="str">
            <v>481003</v>
          </cell>
          <cell r="B659" t="str">
            <v>1015</v>
          </cell>
          <cell r="C659">
            <v>-10476.86</v>
          </cell>
          <cell r="D659" t="str">
            <v>200</v>
          </cell>
          <cell r="F659">
            <v>-1026.3</v>
          </cell>
          <cell r="G659">
            <v>5</v>
          </cell>
          <cell r="H659" t="str">
            <v>2012-05-31</v>
          </cell>
          <cell r="I659" t="str">
            <v>01998</v>
          </cell>
        </row>
        <row r="660">
          <cell r="A660" t="str">
            <v>481003</v>
          </cell>
          <cell r="B660" t="str">
            <v>1015</v>
          </cell>
          <cell r="C660">
            <v>-26076.48</v>
          </cell>
          <cell r="D660" t="str">
            <v>200</v>
          </cell>
          <cell r="F660">
            <v>-2554.92</v>
          </cell>
          <cell r="G660">
            <v>5</v>
          </cell>
          <cell r="H660" t="str">
            <v>2012-05-31</v>
          </cell>
          <cell r="I660" t="str">
            <v>01999</v>
          </cell>
        </row>
        <row r="661">
          <cell r="A661" t="str">
            <v>481003</v>
          </cell>
          <cell r="B661" t="str">
            <v>1015</v>
          </cell>
          <cell r="C661">
            <v>0</v>
          </cell>
          <cell r="D661" t="str">
            <v>200</v>
          </cell>
          <cell r="F661">
            <v>0</v>
          </cell>
          <cell r="G661">
            <v>5</v>
          </cell>
          <cell r="H661" t="str">
            <v>2012-05-31</v>
          </cell>
          <cell r="I661" t="str">
            <v>02184</v>
          </cell>
        </row>
        <row r="662">
          <cell r="A662" t="str">
            <v>481003</v>
          </cell>
          <cell r="B662" t="str">
            <v>1015</v>
          </cell>
          <cell r="C662">
            <v>-6735.75</v>
          </cell>
          <cell r="D662" t="str">
            <v>200</v>
          </cell>
          <cell r="F662">
            <v>-659.84</v>
          </cell>
          <cell r="G662">
            <v>5</v>
          </cell>
          <cell r="H662" t="str">
            <v>2012-05-31</v>
          </cell>
          <cell r="I662" t="str">
            <v>02188</v>
          </cell>
        </row>
        <row r="663">
          <cell r="A663" t="str">
            <v>481003</v>
          </cell>
          <cell r="B663" t="str">
            <v>1015</v>
          </cell>
          <cell r="C663">
            <v>-6604.14</v>
          </cell>
          <cell r="D663" t="str">
            <v>200</v>
          </cell>
          <cell r="F663">
            <v>-646.96</v>
          </cell>
          <cell r="G663">
            <v>5</v>
          </cell>
          <cell r="H663" t="str">
            <v>2012-05-31</v>
          </cell>
          <cell r="I663" t="str">
            <v>02189</v>
          </cell>
        </row>
        <row r="664">
          <cell r="A664" t="str">
            <v>481003</v>
          </cell>
          <cell r="B664" t="str">
            <v>1015</v>
          </cell>
          <cell r="C664">
            <v>-17699.900000000001</v>
          </cell>
          <cell r="D664" t="str">
            <v>200</v>
          </cell>
          <cell r="F664">
            <v>-1733.85</v>
          </cell>
          <cell r="G664">
            <v>5</v>
          </cell>
          <cell r="H664" t="str">
            <v>2012-05-31</v>
          </cell>
          <cell r="I664" t="str">
            <v>02190</v>
          </cell>
        </row>
        <row r="665">
          <cell r="A665" t="str">
            <v>481003</v>
          </cell>
          <cell r="B665" t="str">
            <v>1015</v>
          </cell>
          <cell r="C665">
            <v>-5127.08</v>
          </cell>
          <cell r="D665" t="str">
            <v>200</v>
          </cell>
          <cell r="F665">
            <v>-502.24</v>
          </cell>
          <cell r="G665">
            <v>5</v>
          </cell>
          <cell r="H665" t="str">
            <v>2012-05-31</v>
          </cell>
          <cell r="I665" t="str">
            <v>02191</v>
          </cell>
        </row>
        <row r="666">
          <cell r="A666" t="str">
            <v>481003</v>
          </cell>
          <cell r="B666" t="str">
            <v>1015</v>
          </cell>
          <cell r="C666">
            <v>-4967.16</v>
          </cell>
          <cell r="D666" t="str">
            <v>200</v>
          </cell>
          <cell r="F666">
            <v>-516.92999999999995</v>
          </cell>
          <cell r="G666">
            <v>6</v>
          </cell>
          <cell r="H666" t="str">
            <v>2012-06-30</v>
          </cell>
          <cell r="I666" t="str">
            <v>01943</v>
          </cell>
        </row>
        <row r="667">
          <cell r="A667" t="str">
            <v>481003</v>
          </cell>
          <cell r="B667" t="str">
            <v>1015</v>
          </cell>
          <cell r="C667">
            <v>-21405.62</v>
          </cell>
          <cell r="D667" t="str">
            <v>200</v>
          </cell>
          <cell r="F667">
            <v>-2096.91</v>
          </cell>
          <cell r="G667">
            <v>6</v>
          </cell>
          <cell r="H667" t="str">
            <v>2012-06-30</v>
          </cell>
          <cell r="I667" t="str">
            <v>01952</v>
          </cell>
        </row>
        <row r="668">
          <cell r="A668" t="str">
            <v>481003</v>
          </cell>
          <cell r="B668" t="str">
            <v>1015</v>
          </cell>
          <cell r="C668">
            <v>-15654.34</v>
          </cell>
          <cell r="D668" t="str">
            <v>200</v>
          </cell>
          <cell r="F668">
            <v>-1533.49</v>
          </cell>
          <cell r="G668">
            <v>6</v>
          </cell>
          <cell r="H668" t="str">
            <v>2012-06-30</v>
          </cell>
          <cell r="I668" t="str">
            <v>01953</v>
          </cell>
        </row>
        <row r="669">
          <cell r="A669" t="str">
            <v>481003</v>
          </cell>
          <cell r="B669" t="str">
            <v>1015</v>
          </cell>
          <cell r="C669">
            <v>-37.340000000000003</v>
          </cell>
          <cell r="D669" t="str">
            <v>200</v>
          </cell>
          <cell r="F669">
            <v>-3.66</v>
          </cell>
          <cell r="G669">
            <v>6</v>
          </cell>
          <cell r="H669" t="str">
            <v>2012-06-30</v>
          </cell>
          <cell r="I669" t="str">
            <v>01954</v>
          </cell>
        </row>
        <row r="670">
          <cell r="A670" t="str">
            <v>481003</v>
          </cell>
          <cell r="B670" t="str">
            <v>1015</v>
          </cell>
          <cell r="C670">
            <v>-29975.73</v>
          </cell>
          <cell r="D670" t="str">
            <v>200</v>
          </cell>
          <cell r="F670">
            <v>-2936.39</v>
          </cell>
          <cell r="G670">
            <v>6</v>
          </cell>
          <cell r="H670" t="str">
            <v>2012-06-30</v>
          </cell>
          <cell r="I670" t="str">
            <v>01959</v>
          </cell>
        </row>
        <row r="671">
          <cell r="A671" t="str">
            <v>481003</v>
          </cell>
          <cell r="B671" t="str">
            <v>1015</v>
          </cell>
          <cell r="C671">
            <v>-3132.73</v>
          </cell>
          <cell r="D671" t="str">
            <v>200</v>
          </cell>
          <cell r="F671">
            <v>-306.89</v>
          </cell>
          <cell r="G671">
            <v>6</v>
          </cell>
          <cell r="H671" t="str">
            <v>2012-06-30</v>
          </cell>
          <cell r="I671" t="str">
            <v>01968</v>
          </cell>
        </row>
        <row r="672">
          <cell r="A672" t="str">
            <v>481003</v>
          </cell>
          <cell r="B672" t="str">
            <v>1015</v>
          </cell>
          <cell r="C672">
            <v>-6631.67</v>
          </cell>
          <cell r="D672" t="str">
            <v>200</v>
          </cell>
          <cell r="F672">
            <v>-649.63</v>
          </cell>
          <cell r="G672">
            <v>6</v>
          </cell>
          <cell r="H672" t="str">
            <v>2012-06-30</v>
          </cell>
          <cell r="I672" t="str">
            <v>01969</v>
          </cell>
        </row>
        <row r="673">
          <cell r="A673" t="str">
            <v>481003</v>
          </cell>
          <cell r="B673" t="str">
            <v>1015</v>
          </cell>
          <cell r="C673">
            <v>-8996.58</v>
          </cell>
          <cell r="D673" t="str">
            <v>200</v>
          </cell>
          <cell r="F673">
            <v>-881.47</v>
          </cell>
          <cell r="G673">
            <v>6</v>
          </cell>
          <cell r="H673" t="str">
            <v>2012-06-30</v>
          </cell>
          <cell r="I673" t="str">
            <v>01970</v>
          </cell>
        </row>
        <row r="674">
          <cell r="A674" t="str">
            <v>481003</v>
          </cell>
          <cell r="B674" t="str">
            <v>1015</v>
          </cell>
          <cell r="C674">
            <v>-7915.66</v>
          </cell>
          <cell r="D674" t="str">
            <v>200</v>
          </cell>
          <cell r="F674">
            <v>-775.56</v>
          </cell>
          <cell r="G674">
            <v>6</v>
          </cell>
          <cell r="H674" t="str">
            <v>2012-06-30</v>
          </cell>
          <cell r="I674" t="str">
            <v>01971</v>
          </cell>
        </row>
        <row r="675">
          <cell r="A675" t="str">
            <v>481003</v>
          </cell>
          <cell r="B675" t="str">
            <v>1015</v>
          </cell>
          <cell r="C675">
            <v>-7602.12</v>
          </cell>
          <cell r="D675" t="str">
            <v>200</v>
          </cell>
          <cell r="F675">
            <v>-744.84</v>
          </cell>
          <cell r="G675">
            <v>6</v>
          </cell>
          <cell r="H675" t="str">
            <v>2012-06-30</v>
          </cell>
          <cell r="I675" t="str">
            <v>01973</v>
          </cell>
        </row>
        <row r="676">
          <cell r="A676" t="str">
            <v>481003</v>
          </cell>
          <cell r="B676" t="str">
            <v>1015</v>
          </cell>
          <cell r="C676">
            <v>-5689.92</v>
          </cell>
          <cell r="D676" t="str">
            <v>200</v>
          </cell>
          <cell r="F676">
            <v>-557.38</v>
          </cell>
          <cell r="G676">
            <v>6</v>
          </cell>
          <cell r="H676" t="str">
            <v>2012-06-30</v>
          </cell>
          <cell r="I676" t="str">
            <v>01974</v>
          </cell>
        </row>
        <row r="677">
          <cell r="A677" t="str">
            <v>481003</v>
          </cell>
          <cell r="B677" t="str">
            <v>1015</v>
          </cell>
          <cell r="C677">
            <v>-14365.63</v>
          </cell>
          <cell r="D677" t="str">
            <v>200</v>
          </cell>
          <cell r="F677">
            <v>-1407.22</v>
          </cell>
          <cell r="G677">
            <v>6</v>
          </cell>
          <cell r="H677" t="str">
            <v>2012-06-30</v>
          </cell>
          <cell r="I677" t="str">
            <v>01977</v>
          </cell>
        </row>
        <row r="678">
          <cell r="A678" t="str">
            <v>481003</v>
          </cell>
          <cell r="B678" t="str">
            <v>1015</v>
          </cell>
          <cell r="C678">
            <v>-11916.6</v>
          </cell>
          <cell r="D678" t="str">
            <v>200</v>
          </cell>
          <cell r="F678">
            <v>-1167.33</v>
          </cell>
          <cell r="G678">
            <v>6</v>
          </cell>
          <cell r="H678" t="str">
            <v>2012-06-30</v>
          </cell>
          <cell r="I678" t="str">
            <v>01978</v>
          </cell>
        </row>
        <row r="679">
          <cell r="A679" t="str">
            <v>481003</v>
          </cell>
          <cell r="B679" t="str">
            <v>1015</v>
          </cell>
          <cell r="C679">
            <v>-29696.400000000001</v>
          </cell>
          <cell r="D679" t="str">
            <v>200</v>
          </cell>
          <cell r="F679">
            <v>-2909.55</v>
          </cell>
          <cell r="G679">
            <v>6</v>
          </cell>
          <cell r="H679" t="str">
            <v>2012-06-30</v>
          </cell>
          <cell r="I679" t="str">
            <v>01986</v>
          </cell>
        </row>
        <row r="680">
          <cell r="A680" t="str">
            <v>481003</v>
          </cell>
          <cell r="B680" t="str">
            <v>1015</v>
          </cell>
          <cell r="C680">
            <v>-12236.43</v>
          </cell>
          <cell r="D680" t="str">
            <v>200</v>
          </cell>
          <cell r="F680">
            <v>-1198.69</v>
          </cell>
          <cell r="G680">
            <v>6</v>
          </cell>
          <cell r="H680" t="str">
            <v>2012-06-30</v>
          </cell>
          <cell r="I680" t="str">
            <v>01987</v>
          </cell>
        </row>
        <row r="681">
          <cell r="A681" t="str">
            <v>481003</v>
          </cell>
          <cell r="B681" t="str">
            <v>1015</v>
          </cell>
          <cell r="C681">
            <v>3813.35</v>
          </cell>
          <cell r="D681" t="str">
            <v>200</v>
          </cell>
          <cell r="F681">
            <v>373.55</v>
          </cell>
          <cell r="G681">
            <v>6</v>
          </cell>
          <cell r="H681" t="str">
            <v>2012-06-30</v>
          </cell>
          <cell r="I681" t="str">
            <v>01988</v>
          </cell>
        </row>
        <row r="682">
          <cell r="A682" t="str">
            <v>481003</v>
          </cell>
          <cell r="B682" t="str">
            <v>1015</v>
          </cell>
          <cell r="C682">
            <v>-3618.98</v>
          </cell>
          <cell r="D682" t="str">
            <v>200</v>
          </cell>
          <cell r="F682">
            <v>-354.58</v>
          </cell>
          <cell r="G682">
            <v>6</v>
          </cell>
          <cell r="H682" t="str">
            <v>2012-06-30</v>
          </cell>
          <cell r="I682" t="str">
            <v>01989</v>
          </cell>
        </row>
        <row r="683">
          <cell r="A683" t="str">
            <v>481003</v>
          </cell>
          <cell r="B683" t="str">
            <v>1015</v>
          </cell>
          <cell r="C683">
            <v>-24398.33</v>
          </cell>
          <cell r="D683" t="str">
            <v>200</v>
          </cell>
          <cell r="F683">
            <v>-2390.08</v>
          </cell>
          <cell r="G683">
            <v>6</v>
          </cell>
          <cell r="H683" t="str">
            <v>2012-06-30</v>
          </cell>
          <cell r="I683" t="str">
            <v>01990</v>
          </cell>
        </row>
        <row r="684">
          <cell r="A684" t="str">
            <v>481003</v>
          </cell>
          <cell r="B684" t="str">
            <v>1015</v>
          </cell>
          <cell r="C684">
            <v>-18.63</v>
          </cell>
          <cell r="D684" t="str">
            <v>200</v>
          </cell>
          <cell r="F684">
            <v>-1.5</v>
          </cell>
          <cell r="G684">
            <v>6</v>
          </cell>
          <cell r="H684" t="str">
            <v>2012-06-30</v>
          </cell>
          <cell r="I684" t="str">
            <v>01991</v>
          </cell>
        </row>
        <row r="685">
          <cell r="A685" t="str">
            <v>481003</v>
          </cell>
          <cell r="B685" t="str">
            <v>1015</v>
          </cell>
          <cell r="C685">
            <v>-54998.1</v>
          </cell>
          <cell r="D685" t="str">
            <v>200</v>
          </cell>
          <cell r="F685">
            <v>-5388.6</v>
          </cell>
          <cell r="G685">
            <v>6</v>
          </cell>
          <cell r="H685" t="str">
            <v>2012-06-30</v>
          </cell>
          <cell r="I685" t="str">
            <v>01992</v>
          </cell>
        </row>
        <row r="686">
          <cell r="A686" t="str">
            <v>481003</v>
          </cell>
          <cell r="B686" t="str">
            <v>1015</v>
          </cell>
          <cell r="C686">
            <v>-3856.68</v>
          </cell>
          <cell r="D686" t="str">
            <v>200</v>
          </cell>
          <cell r="F686">
            <v>-402.91</v>
          </cell>
          <cell r="G686">
            <v>6</v>
          </cell>
          <cell r="H686" t="str">
            <v>2012-06-30</v>
          </cell>
          <cell r="I686" t="str">
            <v>01993</v>
          </cell>
        </row>
        <row r="687">
          <cell r="A687" t="str">
            <v>481003</v>
          </cell>
          <cell r="B687" t="str">
            <v>1015</v>
          </cell>
          <cell r="C687">
            <v>-20544.490000000002</v>
          </cell>
          <cell r="D687" t="str">
            <v>200</v>
          </cell>
          <cell r="F687">
            <v>-2012.52</v>
          </cell>
          <cell r="G687">
            <v>6</v>
          </cell>
          <cell r="H687" t="str">
            <v>2012-06-30</v>
          </cell>
          <cell r="I687" t="str">
            <v>01994</v>
          </cell>
        </row>
        <row r="688">
          <cell r="A688" t="str">
            <v>481003</v>
          </cell>
          <cell r="B688" t="str">
            <v>1015</v>
          </cell>
          <cell r="C688">
            <v>-14159.82</v>
          </cell>
          <cell r="D688" t="str">
            <v>200</v>
          </cell>
          <cell r="F688">
            <v>-1387.09</v>
          </cell>
          <cell r="G688">
            <v>6</v>
          </cell>
          <cell r="H688" t="str">
            <v>2012-06-30</v>
          </cell>
          <cell r="I688" t="str">
            <v>01995</v>
          </cell>
        </row>
        <row r="689">
          <cell r="A689" t="str">
            <v>481003</v>
          </cell>
          <cell r="B689" t="str">
            <v>1015</v>
          </cell>
          <cell r="C689">
            <v>-12094.99</v>
          </cell>
          <cell r="D689" t="str">
            <v>200</v>
          </cell>
          <cell r="F689">
            <v>-1184.82</v>
          </cell>
          <cell r="G689">
            <v>6</v>
          </cell>
          <cell r="H689" t="str">
            <v>2012-06-30</v>
          </cell>
          <cell r="I689" t="str">
            <v>01996</v>
          </cell>
        </row>
        <row r="690">
          <cell r="A690" t="str">
            <v>481003</v>
          </cell>
          <cell r="B690" t="str">
            <v>1015</v>
          </cell>
          <cell r="C690">
            <v>-11700.91</v>
          </cell>
          <cell r="D690" t="str">
            <v>200</v>
          </cell>
          <cell r="F690">
            <v>-1146.23</v>
          </cell>
          <cell r="G690">
            <v>6</v>
          </cell>
          <cell r="H690" t="str">
            <v>2012-06-30</v>
          </cell>
          <cell r="I690" t="str">
            <v>01997</v>
          </cell>
        </row>
        <row r="691">
          <cell r="A691" t="str">
            <v>481003</v>
          </cell>
          <cell r="B691" t="str">
            <v>1015</v>
          </cell>
          <cell r="C691">
            <v>-5260.07</v>
          </cell>
          <cell r="D691" t="str">
            <v>200</v>
          </cell>
          <cell r="F691">
            <v>-515.29</v>
          </cell>
          <cell r="G691">
            <v>6</v>
          </cell>
          <cell r="H691" t="str">
            <v>2012-06-30</v>
          </cell>
          <cell r="I691" t="str">
            <v>01998</v>
          </cell>
        </row>
        <row r="692">
          <cell r="A692" t="str">
            <v>481003</v>
          </cell>
          <cell r="B692" t="str">
            <v>1015</v>
          </cell>
          <cell r="C692">
            <v>-29229.03</v>
          </cell>
          <cell r="D692" t="str">
            <v>200</v>
          </cell>
          <cell r="F692">
            <v>-2863.8</v>
          </cell>
          <cell r="G692">
            <v>6</v>
          </cell>
          <cell r="H692" t="str">
            <v>2012-06-30</v>
          </cell>
          <cell r="I692" t="str">
            <v>01999</v>
          </cell>
        </row>
        <row r="693">
          <cell r="A693" t="str">
            <v>481003</v>
          </cell>
          <cell r="B693" t="str">
            <v>1015</v>
          </cell>
          <cell r="C693">
            <v>0</v>
          </cell>
          <cell r="D693" t="str">
            <v>200</v>
          </cell>
          <cell r="F693">
            <v>0</v>
          </cell>
          <cell r="G693">
            <v>6</v>
          </cell>
          <cell r="H693" t="str">
            <v>2012-06-30</v>
          </cell>
          <cell r="I693" t="str">
            <v>02184</v>
          </cell>
        </row>
        <row r="694">
          <cell r="A694" t="str">
            <v>481003</v>
          </cell>
          <cell r="B694" t="str">
            <v>1015</v>
          </cell>
          <cell r="C694">
            <v>-1491.39</v>
          </cell>
          <cell r="D694" t="str">
            <v>200</v>
          </cell>
          <cell r="F694">
            <v>-146.1</v>
          </cell>
          <cell r="G694">
            <v>6</v>
          </cell>
          <cell r="H694" t="str">
            <v>2012-06-30</v>
          </cell>
          <cell r="I694" t="str">
            <v>02188</v>
          </cell>
        </row>
        <row r="695">
          <cell r="A695" t="str">
            <v>481003</v>
          </cell>
          <cell r="B695" t="str">
            <v>1015</v>
          </cell>
          <cell r="C695">
            <v>-5433.89</v>
          </cell>
          <cell r="D695" t="str">
            <v>200</v>
          </cell>
          <cell r="F695">
            <v>-532.29999999999995</v>
          </cell>
          <cell r="G695">
            <v>6</v>
          </cell>
          <cell r="H695" t="str">
            <v>2012-06-30</v>
          </cell>
          <cell r="I695" t="str">
            <v>02189</v>
          </cell>
        </row>
        <row r="696">
          <cell r="A696" t="str">
            <v>481003</v>
          </cell>
          <cell r="B696" t="str">
            <v>1015</v>
          </cell>
          <cell r="C696">
            <v>-10902.66</v>
          </cell>
          <cell r="D696" t="str">
            <v>200</v>
          </cell>
          <cell r="F696">
            <v>-1068.01</v>
          </cell>
          <cell r="G696">
            <v>6</v>
          </cell>
          <cell r="H696" t="str">
            <v>2012-06-30</v>
          </cell>
          <cell r="I696" t="str">
            <v>02190</v>
          </cell>
        </row>
        <row r="697">
          <cell r="A697" t="str">
            <v>481003</v>
          </cell>
          <cell r="B697" t="str">
            <v>1015</v>
          </cell>
          <cell r="C697">
            <v>-3095.18</v>
          </cell>
          <cell r="D697" t="str">
            <v>200</v>
          </cell>
          <cell r="F697">
            <v>-303.20999999999998</v>
          </cell>
          <cell r="G697">
            <v>6</v>
          </cell>
          <cell r="H697" t="str">
            <v>2012-06-30</v>
          </cell>
          <cell r="I697" t="str">
            <v>02191</v>
          </cell>
        </row>
        <row r="698">
          <cell r="A698" t="str">
            <v>481003</v>
          </cell>
          <cell r="B698" t="str">
            <v>1015</v>
          </cell>
          <cell r="C698">
            <v>-8330.0499999999993</v>
          </cell>
          <cell r="D698" t="str">
            <v>200</v>
          </cell>
          <cell r="F698">
            <v>-863.95</v>
          </cell>
          <cell r="G698">
            <v>7</v>
          </cell>
          <cell r="H698" t="str">
            <v>2012-07-31</v>
          </cell>
          <cell r="I698" t="str">
            <v>01943</v>
          </cell>
        </row>
        <row r="699">
          <cell r="A699" t="str">
            <v>481003</v>
          </cell>
          <cell r="B699" t="str">
            <v>1015</v>
          </cell>
          <cell r="C699">
            <v>-34849.699999999997</v>
          </cell>
          <cell r="D699" t="str">
            <v>200</v>
          </cell>
          <cell r="F699">
            <v>-3413.81</v>
          </cell>
          <cell r="G699">
            <v>7</v>
          </cell>
          <cell r="H699" t="str">
            <v>2012-07-31</v>
          </cell>
          <cell r="I699" t="str">
            <v>01952</v>
          </cell>
        </row>
        <row r="700">
          <cell r="A700" t="str">
            <v>481003</v>
          </cell>
          <cell r="B700" t="str">
            <v>1015</v>
          </cell>
          <cell r="C700">
            <v>-21603.35</v>
          </cell>
          <cell r="D700" t="str">
            <v>200</v>
          </cell>
          <cell r="F700">
            <v>-2116.25</v>
          </cell>
          <cell r="G700">
            <v>7</v>
          </cell>
          <cell r="H700" t="str">
            <v>2012-07-31</v>
          </cell>
          <cell r="I700" t="str">
            <v>01953</v>
          </cell>
        </row>
        <row r="701">
          <cell r="A701" t="str">
            <v>481003</v>
          </cell>
          <cell r="B701" t="str">
            <v>1015</v>
          </cell>
          <cell r="C701">
            <v>-35.68</v>
          </cell>
          <cell r="D701" t="str">
            <v>200</v>
          </cell>
          <cell r="F701">
            <v>-3.5</v>
          </cell>
          <cell r="G701">
            <v>7</v>
          </cell>
          <cell r="H701" t="str">
            <v>2012-07-31</v>
          </cell>
          <cell r="I701" t="str">
            <v>01954</v>
          </cell>
        </row>
        <row r="702">
          <cell r="A702" t="str">
            <v>481003</v>
          </cell>
          <cell r="B702" t="str">
            <v>1015</v>
          </cell>
          <cell r="C702">
            <v>-48682.7</v>
          </cell>
          <cell r="D702" t="str">
            <v>200</v>
          </cell>
          <cell r="F702">
            <v>-4768.9399999999996</v>
          </cell>
          <cell r="G702">
            <v>7</v>
          </cell>
          <cell r="H702" t="str">
            <v>2012-07-31</v>
          </cell>
          <cell r="I702" t="str">
            <v>01959</v>
          </cell>
        </row>
        <row r="703">
          <cell r="A703" t="str">
            <v>481003</v>
          </cell>
          <cell r="B703" t="str">
            <v>1015</v>
          </cell>
          <cell r="C703">
            <v>-5433.65</v>
          </cell>
          <cell r="D703" t="str">
            <v>200</v>
          </cell>
          <cell r="F703">
            <v>-532.26</v>
          </cell>
          <cell r="G703">
            <v>7</v>
          </cell>
          <cell r="H703" t="str">
            <v>2012-07-31</v>
          </cell>
          <cell r="I703" t="str">
            <v>01968</v>
          </cell>
        </row>
        <row r="704">
          <cell r="A704" t="str">
            <v>481003</v>
          </cell>
          <cell r="B704" t="str">
            <v>1015</v>
          </cell>
          <cell r="C704">
            <v>-10864.18</v>
          </cell>
          <cell r="D704" t="str">
            <v>200</v>
          </cell>
          <cell r="F704">
            <v>-1064.23</v>
          </cell>
          <cell r="G704">
            <v>7</v>
          </cell>
          <cell r="H704" t="str">
            <v>2012-07-31</v>
          </cell>
          <cell r="I704" t="str">
            <v>01969</v>
          </cell>
        </row>
        <row r="705">
          <cell r="A705" t="str">
            <v>481003</v>
          </cell>
          <cell r="B705" t="str">
            <v>1015</v>
          </cell>
          <cell r="C705">
            <v>-4082.51</v>
          </cell>
          <cell r="D705" t="str">
            <v>200</v>
          </cell>
          <cell r="F705">
            <v>-400</v>
          </cell>
          <cell r="G705">
            <v>7</v>
          </cell>
          <cell r="H705" t="str">
            <v>2012-07-31</v>
          </cell>
          <cell r="I705" t="str">
            <v>01970</v>
          </cell>
        </row>
        <row r="706">
          <cell r="A706" t="str">
            <v>481003</v>
          </cell>
          <cell r="B706" t="str">
            <v>1015</v>
          </cell>
          <cell r="C706">
            <v>-7327.77</v>
          </cell>
          <cell r="D706" t="str">
            <v>200</v>
          </cell>
          <cell r="F706">
            <v>-717.96</v>
          </cell>
          <cell r="G706">
            <v>7</v>
          </cell>
          <cell r="H706" t="str">
            <v>2012-07-31</v>
          </cell>
          <cell r="I706" t="str">
            <v>01971</v>
          </cell>
        </row>
        <row r="707">
          <cell r="A707" t="str">
            <v>481003</v>
          </cell>
          <cell r="B707" t="str">
            <v>1015</v>
          </cell>
          <cell r="C707">
            <v>-5692.71</v>
          </cell>
          <cell r="D707" t="str">
            <v>200</v>
          </cell>
          <cell r="F707">
            <v>-557.76</v>
          </cell>
          <cell r="G707">
            <v>7</v>
          </cell>
          <cell r="H707" t="str">
            <v>2012-07-31</v>
          </cell>
          <cell r="I707" t="str">
            <v>01973</v>
          </cell>
        </row>
        <row r="708">
          <cell r="A708" t="str">
            <v>481003</v>
          </cell>
          <cell r="B708" t="str">
            <v>1015</v>
          </cell>
          <cell r="C708">
            <v>-9951.91</v>
          </cell>
          <cell r="D708" t="str">
            <v>200</v>
          </cell>
          <cell r="F708">
            <v>-974.86</v>
          </cell>
          <cell r="G708">
            <v>7</v>
          </cell>
          <cell r="H708" t="str">
            <v>2012-07-31</v>
          </cell>
          <cell r="I708" t="str">
            <v>01974</v>
          </cell>
        </row>
        <row r="709">
          <cell r="A709" t="str">
            <v>481003</v>
          </cell>
          <cell r="B709" t="str">
            <v>1015</v>
          </cell>
          <cell r="C709">
            <v>-22122.11</v>
          </cell>
          <cell r="D709" t="str">
            <v>200</v>
          </cell>
          <cell r="F709">
            <v>-2167.09</v>
          </cell>
          <cell r="G709">
            <v>7</v>
          </cell>
          <cell r="H709" t="str">
            <v>2012-07-31</v>
          </cell>
          <cell r="I709" t="str">
            <v>01977</v>
          </cell>
        </row>
        <row r="710">
          <cell r="A710" t="str">
            <v>481003</v>
          </cell>
          <cell r="B710" t="str">
            <v>1015</v>
          </cell>
          <cell r="C710">
            <v>-19538.150000000001</v>
          </cell>
          <cell r="D710" t="str">
            <v>200</v>
          </cell>
          <cell r="F710">
            <v>-1913.91</v>
          </cell>
          <cell r="G710">
            <v>7</v>
          </cell>
          <cell r="H710" t="str">
            <v>2012-07-31</v>
          </cell>
          <cell r="I710" t="str">
            <v>01978</v>
          </cell>
        </row>
        <row r="711">
          <cell r="A711" t="str">
            <v>481003</v>
          </cell>
          <cell r="B711" t="str">
            <v>1015</v>
          </cell>
          <cell r="C711">
            <v>-25681.67</v>
          </cell>
          <cell r="D711" t="str">
            <v>200</v>
          </cell>
          <cell r="F711">
            <v>-2516.17</v>
          </cell>
          <cell r="G711">
            <v>7</v>
          </cell>
          <cell r="H711" t="str">
            <v>2012-07-31</v>
          </cell>
          <cell r="I711" t="str">
            <v>01986</v>
          </cell>
        </row>
        <row r="712">
          <cell r="A712" t="str">
            <v>481003</v>
          </cell>
          <cell r="B712" t="str">
            <v>1015</v>
          </cell>
          <cell r="C712">
            <v>-18677.400000000001</v>
          </cell>
          <cell r="D712" t="str">
            <v>200</v>
          </cell>
          <cell r="F712">
            <v>-1829.62</v>
          </cell>
          <cell r="G712">
            <v>7</v>
          </cell>
          <cell r="H712" t="str">
            <v>2012-07-31</v>
          </cell>
          <cell r="I712" t="str">
            <v>01987</v>
          </cell>
        </row>
        <row r="713">
          <cell r="A713" t="str">
            <v>481003</v>
          </cell>
          <cell r="B713" t="str">
            <v>1015</v>
          </cell>
          <cell r="C713">
            <v>-3674.3</v>
          </cell>
          <cell r="D713" t="str">
            <v>200</v>
          </cell>
          <cell r="F713">
            <v>-360</v>
          </cell>
          <cell r="G713">
            <v>7</v>
          </cell>
          <cell r="H713" t="str">
            <v>2012-07-31</v>
          </cell>
          <cell r="I713" t="str">
            <v>01989</v>
          </cell>
        </row>
        <row r="714">
          <cell r="A714" t="str">
            <v>481003</v>
          </cell>
          <cell r="B714" t="str">
            <v>1015</v>
          </cell>
          <cell r="C714">
            <v>-35351.51</v>
          </cell>
          <cell r="D714" t="str">
            <v>200</v>
          </cell>
          <cell r="F714">
            <v>-3463.01</v>
          </cell>
          <cell r="G714">
            <v>7</v>
          </cell>
          <cell r="H714" t="str">
            <v>2012-07-31</v>
          </cell>
          <cell r="I714" t="str">
            <v>01990</v>
          </cell>
        </row>
        <row r="715">
          <cell r="A715" t="str">
            <v>481003</v>
          </cell>
          <cell r="B715" t="str">
            <v>1015</v>
          </cell>
          <cell r="C715">
            <v>-8.51</v>
          </cell>
          <cell r="D715" t="str">
            <v>200</v>
          </cell>
          <cell r="F715">
            <v>-0.68</v>
          </cell>
          <cell r="G715">
            <v>7</v>
          </cell>
          <cell r="H715" t="str">
            <v>2012-07-31</v>
          </cell>
          <cell r="I715" t="str">
            <v>01991</v>
          </cell>
        </row>
        <row r="716">
          <cell r="A716" t="str">
            <v>481003</v>
          </cell>
          <cell r="B716" t="str">
            <v>1015</v>
          </cell>
          <cell r="C716">
            <v>-50053.72</v>
          </cell>
          <cell r="D716" t="str">
            <v>200</v>
          </cell>
          <cell r="F716">
            <v>-4904.16</v>
          </cell>
          <cell r="G716">
            <v>7</v>
          </cell>
          <cell r="H716" t="str">
            <v>2012-07-31</v>
          </cell>
          <cell r="I716" t="str">
            <v>01992</v>
          </cell>
        </row>
        <row r="717">
          <cell r="A717" t="str">
            <v>481003</v>
          </cell>
          <cell r="B717" t="str">
            <v>1015</v>
          </cell>
          <cell r="C717">
            <v>-4764.43</v>
          </cell>
          <cell r="D717" t="str">
            <v>200</v>
          </cell>
          <cell r="F717">
            <v>-494.15</v>
          </cell>
          <cell r="G717">
            <v>7</v>
          </cell>
          <cell r="H717" t="str">
            <v>2012-07-31</v>
          </cell>
          <cell r="I717" t="str">
            <v>01993</v>
          </cell>
        </row>
        <row r="718">
          <cell r="A718" t="str">
            <v>481003</v>
          </cell>
          <cell r="B718" t="str">
            <v>1015</v>
          </cell>
          <cell r="C718">
            <v>-33662.03</v>
          </cell>
          <cell r="D718" t="str">
            <v>200</v>
          </cell>
          <cell r="F718">
            <v>-3297.53</v>
          </cell>
          <cell r="G718">
            <v>7</v>
          </cell>
          <cell r="H718" t="str">
            <v>2012-07-31</v>
          </cell>
          <cell r="I718" t="str">
            <v>01994</v>
          </cell>
        </row>
        <row r="719">
          <cell r="A719" t="str">
            <v>481003</v>
          </cell>
          <cell r="B719" t="str">
            <v>1015</v>
          </cell>
          <cell r="C719">
            <v>-24945.18</v>
          </cell>
          <cell r="D719" t="str">
            <v>200</v>
          </cell>
          <cell r="F719">
            <v>-2443.65</v>
          </cell>
          <cell r="G719">
            <v>7</v>
          </cell>
          <cell r="H719" t="str">
            <v>2012-07-31</v>
          </cell>
          <cell r="I719" t="str">
            <v>01995</v>
          </cell>
        </row>
        <row r="720">
          <cell r="A720" t="str">
            <v>481003</v>
          </cell>
          <cell r="B720" t="str">
            <v>1015</v>
          </cell>
          <cell r="C720">
            <v>-18106.12</v>
          </cell>
          <cell r="D720" t="str">
            <v>200</v>
          </cell>
          <cell r="F720">
            <v>-1773.67</v>
          </cell>
          <cell r="G720">
            <v>7</v>
          </cell>
          <cell r="H720" t="str">
            <v>2012-07-31</v>
          </cell>
          <cell r="I720" t="str">
            <v>01996</v>
          </cell>
        </row>
        <row r="721">
          <cell r="A721" t="str">
            <v>481003</v>
          </cell>
          <cell r="B721" t="str">
            <v>1015</v>
          </cell>
          <cell r="C721">
            <v>-21097.94</v>
          </cell>
          <cell r="D721" t="str">
            <v>200</v>
          </cell>
          <cell r="F721">
            <v>-2066.73</v>
          </cell>
          <cell r="G721">
            <v>7</v>
          </cell>
          <cell r="H721" t="str">
            <v>2012-07-31</v>
          </cell>
          <cell r="I721" t="str">
            <v>01997</v>
          </cell>
        </row>
        <row r="722">
          <cell r="A722" t="str">
            <v>481003</v>
          </cell>
          <cell r="B722" t="str">
            <v>1015</v>
          </cell>
          <cell r="C722">
            <v>-8117.86</v>
          </cell>
          <cell r="D722" t="str">
            <v>200</v>
          </cell>
          <cell r="F722">
            <v>-795.22</v>
          </cell>
          <cell r="G722">
            <v>7</v>
          </cell>
          <cell r="H722" t="str">
            <v>2012-07-31</v>
          </cell>
          <cell r="I722" t="str">
            <v>01998</v>
          </cell>
        </row>
        <row r="723">
          <cell r="A723" t="str">
            <v>481003</v>
          </cell>
          <cell r="B723" t="str">
            <v>1015</v>
          </cell>
          <cell r="C723">
            <v>-28246.77</v>
          </cell>
          <cell r="D723" t="str">
            <v>200</v>
          </cell>
          <cell r="F723">
            <v>-2767.56</v>
          </cell>
          <cell r="G723">
            <v>7</v>
          </cell>
          <cell r="H723" t="str">
            <v>2012-07-31</v>
          </cell>
          <cell r="I723" t="str">
            <v>01999</v>
          </cell>
        </row>
        <row r="724">
          <cell r="A724" t="str">
            <v>481003</v>
          </cell>
          <cell r="B724" t="str">
            <v>1015</v>
          </cell>
          <cell r="C724">
            <v>0</v>
          </cell>
          <cell r="D724" t="str">
            <v>200</v>
          </cell>
          <cell r="F724">
            <v>0</v>
          </cell>
          <cell r="G724">
            <v>7</v>
          </cell>
          <cell r="H724" t="str">
            <v>2012-07-31</v>
          </cell>
          <cell r="I724" t="str">
            <v>02184</v>
          </cell>
        </row>
        <row r="725">
          <cell r="A725" t="str">
            <v>481003</v>
          </cell>
          <cell r="B725" t="str">
            <v>1015</v>
          </cell>
          <cell r="C725">
            <v>-4563.45</v>
          </cell>
          <cell r="D725" t="str">
            <v>200</v>
          </cell>
          <cell r="F725">
            <v>-447.02</v>
          </cell>
          <cell r="G725">
            <v>7</v>
          </cell>
          <cell r="H725" t="str">
            <v>2012-07-31</v>
          </cell>
          <cell r="I725" t="str">
            <v>02188</v>
          </cell>
        </row>
        <row r="726">
          <cell r="A726" t="str">
            <v>481003</v>
          </cell>
          <cell r="B726" t="str">
            <v>1015</v>
          </cell>
          <cell r="C726">
            <v>-8205.7199999999993</v>
          </cell>
          <cell r="D726" t="str">
            <v>200</v>
          </cell>
          <cell r="F726">
            <v>-803.83</v>
          </cell>
          <cell r="G726">
            <v>7</v>
          </cell>
          <cell r="H726" t="str">
            <v>2012-07-31</v>
          </cell>
          <cell r="I726" t="str">
            <v>02189</v>
          </cell>
        </row>
        <row r="727">
          <cell r="A727" t="str">
            <v>481003</v>
          </cell>
          <cell r="B727" t="str">
            <v>1015</v>
          </cell>
          <cell r="C727">
            <v>-16680.36</v>
          </cell>
          <cell r="D727" t="str">
            <v>200</v>
          </cell>
          <cell r="F727">
            <v>-1633.98</v>
          </cell>
          <cell r="G727">
            <v>7</v>
          </cell>
          <cell r="H727" t="str">
            <v>2012-07-31</v>
          </cell>
          <cell r="I727" t="str">
            <v>02190</v>
          </cell>
        </row>
        <row r="728">
          <cell r="A728" t="str">
            <v>481003</v>
          </cell>
          <cell r="B728" t="str">
            <v>1015</v>
          </cell>
          <cell r="C728">
            <v>-4616.8</v>
          </cell>
          <cell r="D728" t="str">
            <v>200</v>
          </cell>
          <cell r="F728">
            <v>-452.26</v>
          </cell>
          <cell r="G728">
            <v>7</v>
          </cell>
          <cell r="H728" t="str">
            <v>2012-07-31</v>
          </cell>
          <cell r="I728" t="str">
            <v>02191</v>
          </cell>
        </row>
        <row r="729">
          <cell r="A729" t="str">
            <v>481003</v>
          </cell>
          <cell r="B729" t="str">
            <v>1015</v>
          </cell>
          <cell r="C729">
            <v>-7836.11</v>
          </cell>
          <cell r="D729" t="str">
            <v>200</v>
          </cell>
          <cell r="F729">
            <v>-812.74</v>
          </cell>
          <cell r="G729">
            <v>8</v>
          </cell>
          <cell r="H729" t="str">
            <v>2012-08-31</v>
          </cell>
          <cell r="I729" t="str">
            <v>01943</v>
          </cell>
        </row>
        <row r="730">
          <cell r="A730" t="str">
            <v>481003</v>
          </cell>
          <cell r="B730" t="str">
            <v>1015</v>
          </cell>
          <cell r="C730">
            <v>-42811.25</v>
          </cell>
          <cell r="D730" t="str">
            <v>200</v>
          </cell>
          <cell r="F730">
            <v>-4193.7700000000004</v>
          </cell>
          <cell r="G730">
            <v>8</v>
          </cell>
          <cell r="H730" t="str">
            <v>2012-08-31</v>
          </cell>
          <cell r="I730" t="str">
            <v>01952</v>
          </cell>
        </row>
        <row r="731">
          <cell r="A731" t="str">
            <v>481003</v>
          </cell>
          <cell r="B731" t="str">
            <v>1015</v>
          </cell>
          <cell r="C731">
            <v>-27723.53</v>
          </cell>
          <cell r="D731" t="str">
            <v>200</v>
          </cell>
          <cell r="F731">
            <v>-2715.77</v>
          </cell>
          <cell r="G731">
            <v>8</v>
          </cell>
          <cell r="H731" t="str">
            <v>2012-08-31</v>
          </cell>
          <cell r="I731" t="str">
            <v>01953</v>
          </cell>
        </row>
        <row r="732">
          <cell r="A732" t="str">
            <v>481003</v>
          </cell>
          <cell r="B732" t="str">
            <v>1015</v>
          </cell>
          <cell r="C732">
            <v>-34.56</v>
          </cell>
          <cell r="D732" t="str">
            <v>200</v>
          </cell>
          <cell r="F732">
            <v>-3.39</v>
          </cell>
          <cell r="G732">
            <v>8</v>
          </cell>
          <cell r="H732" t="str">
            <v>2012-08-31</v>
          </cell>
          <cell r="I732" t="str">
            <v>01954</v>
          </cell>
        </row>
        <row r="733">
          <cell r="A733" t="str">
            <v>481003</v>
          </cell>
          <cell r="B733" t="str">
            <v>1015</v>
          </cell>
          <cell r="C733">
            <v>-57190.5</v>
          </cell>
          <cell r="D733" t="str">
            <v>200</v>
          </cell>
          <cell r="F733">
            <v>-5602.34</v>
          </cell>
          <cell r="G733">
            <v>8</v>
          </cell>
          <cell r="H733" t="str">
            <v>2012-08-31</v>
          </cell>
          <cell r="I733" t="str">
            <v>01959</v>
          </cell>
        </row>
        <row r="734">
          <cell r="A734" t="str">
            <v>481003</v>
          </cell>
          <cell r="B734" t="str">
            <v>1015</v>
          </cell>
          <cell r="C734">
            <v>-31.16</v>
          </cell>
          <cell r="D734" t="str">
            <v>200</v>
          </cell>
          <cell r="F734">
            <v>-3.05</v>
          </cell>
          <cell r="G734">
            <v>8</v>
          </cell>
          <cell r="H734" t="str">
            <v>2012-08-31</v>
          </cell>
          <cell r="I734" t="str">
            <v>01962</v>
          </cell>
        </row>
        <row r="735">
          <cell r="A735" t="str">
            <v>481003</v>
          </cell>
          <cell r="B735" t="str">
            <v>1015</v>
          </cell>
          <cell r="C735">
            <v>-5893.27</v>
          </cell>
          <cell r="D735" t="str">
            <v>200</v>
          </cell>
          <cell r="F735">
            <v>-577.29999999999995</v>
          </cell>
          <cell r="G735">
            <v>8</v>
          </cell>
          <cell r="H735" t="str">
            <v>2012-08-31</v>
          </cell>
          <cell r="I735" t="str">
            <v>01968</v>
          </cell>
        </row>
        <row r="736">
          <cell r="A736" t="str">
            <v>481003</v>
          </cell>
          <cell r="B736" t="str">
            <v>1015</v>
          </cell>
          <cell r="C736">
            <v>-11416.66</v>
          </cell>
          <cell r="D736" t="str">
            <v>200</v>
          </cell>
          <cell r="F736">
            <v>-1118.3699999999999</v>
          </cell>
          <cell r="G736">
            <v>8</v>
          </cell>
          <cell r="H736" t="str">
            <v>2012-08-31</v>
          </cell>
          <cell r="I736" t="str">
            <v>01969</v>
          </cell>
        </row>
        <row r="737">
          <cell r="A737" t="str">
            <v>481003</v>
          </cell>
          <cell r="B737" t="str">
            <v>1015</v>
          </cell>
          <cell r="C737">
            <v>-6872.39</v>
          </cell>
          <cell r="D737" t="str">
            <v>200</v>
          </cell>
          <cell r="F737">
            <v>-673.34</v>
          </cell>
          <cell r="G737">
            <v>8</v>
          </cell>
          <cell r="H737" t="str">
            <v>2012-08-31</v>
          </cell>
          <cell r="I737" t="str">
            <v>01970</v>
          </cell>
        </row>
        <row r="738">
          <cell r="A738" t="str">
            <v>481003</v>
          </cell>
          <cell r="B738" t="str">
            <v>1015</v>
          </cell>
          <cell r="C738">
            <v>-9129.4</v>
          </cell>
          <cell r="D738" t="str">
            <v>200</v>
          </cell>
          <cell r="F738">
            <v>-894.48</v>
          </cell>
          <cell r="G738">
            <v>8</v>
          </cell>
          <cell r="H738" t="str">
            <v>2012-08-31</v>
          </cell>
          <cell r="I738" t="str">
            <v>01971</v>
          </cell>
        </row>
        <row r="739">
          <cell r="A739" t="str">
            <v>481003</v>
          </cell>
          <cell r="B739" t="str">
            <v>1015</v>
          </cell>
          <cell r="C739">
            <v>-5625.35</v>
          </cell>
          <cell r="D739" t="str">
            <v>200</v>
          </cell>
          <cell r="F739">
            <v>-551.16</v>
          </cell>
          <cell r="G739">
            <v>8</v>
          </cell>
          <cell r="H739" t="str">
            <v>2012-08-31</v>
          </cell>
          <cell r="I739" t="str">
            <v>01973</v>
          </cell>
        </row>
        <row r="740">
          <cell r="A740" t="str">
            <v>481003</v>
          </cell>
          <cell r="B740" t="str">
            <v>1015</v>
          </cell>
          <cell r="C740">
            <v>-9566.74</v>
          </cell>
          <cell r="D740" t="str">
            <v>200</v>
          </cell>
          <cell r="F740">
            <v>-937.14</v>
          </cell>
          <cell r="G740">
            <v>8</v>
          </cell>
          <cell r="H740" t="str">
            <v>2012-08-31</v>
          </cell>
          <cell r="I740" t="str">
            <v>01974</v>
          </cell>
        </row>
        <row r="741">
          <cell r="A741" t="str">
            <v>481003</v>
          </cell>
          <cell r="B741" t="str">
            <v>1015</v>
          </cell>
          <cell r="C741">
            <v>-26036.3</v>
          </cell>
          <cell r="D741" t="str">
            <v>200</v>
          </cell>
          <cell r="F741">
            <v>-2550.4899999999998</v>
          </cell>
          <cell r="G741">
            <v>8</v>
          </cell>
          <cell r="H741" t="str">
            <v>2012-08-31</v>
          </cell>
          <cell r="I741" t="str">
            <v>01977</v>
          </cell>
        </row>
        <row r="742">
          <cell r="A742" t="str">
            <v>481003</v>
          </cell>
          <cell r="B742" t="str">
            <v>1015</v>
          </cell>
          <cell r="C742">
            <v>-25154.36</v>
          </cell>
          <cell r="D742" t="str">
            <v>200</v>
          </cell>
          <cell r="F742">
            <v>-2436.7800000000002</v>
          </cell>
          <cell r="G742">
            <v>8</v>
          </cell>
          <cell r="H742" t="str">
            <v>2012-08-31</v>
          </cell>
          <cell r="I742" t="str">
            <v>01978</v>
          </cell>
        </row>
        <row r="743">
          <cell r="A743" t="str">
            <v>481003</v>
          </cell>
          <cell r="B743" t="str">
            <v>1015</v>
          </cell>
          <cell r="C743">
            <v>-26555.97</v>
          </cell>
          <cell r="D743" t="str">
            <v>200</v>
          </cell>
          <cell r="F743">
            <v>-2601.8200000000002</v>
          </cell>
          <cell r="G743">
            <v>8</v>
          </cell>
          <cell r="H743" t="str">
            <v>2012-08-31</v>
          </cell>
          <cell r="I743" t="str">
            <v>01986</v>
          </cell>
        </row>
        <row r="744">
          <cell r="A744" t="str">
            <v>481003</v>
          </cell>
          <cell r="B744" t="str">
            <v>1015</v>
          </cell>
          <cell r="C744">
            <v>-22930.23</v>
          </cell>
          <cell r="D744" t="str">
            <v>200</v>
          </cell>
          <cell r="F744">
            <v>-2246.2399999999998</v>
          </cell>
          <cell r="G744">
            <v>8</v>
          </cell>
          <cell r="H744" t="str">
            <v>2012-08-31</v>
          </cell>
          <cell r="I744" t="str">
            <v>01987</v>
          </cell>
        </row>
        <row r="745">
          <cell r="A745" t="str">
            <v>481003</v>
          </cell>
          <cell r="B745" t="str">
            <v>1015</v>
          </cell>
          <cell r="C745">
            <v>-5379.88</v>
          </cell>
          <cell r="D745" t="str">
            <v>200</v>
          </cell>
          <cell r="F745">
            <v>-527.11</v>
          </cell>
          <cell r="G745">
            <v>8</v>
          </cell>
          <cell r="H745" t="str">
            <v>2012-08-31</v>
          </cell>
          <cell r="I745" t="str">
            <v>01989</v>
          </cell>
        </row>
        <row r="746">
          <cell r="A746" t="str">
            <v>481003</v>
          </cell>
          <cell r="B746" t="str">
            <v>1015</v>
          </cell>
          <cell r="C746">
            <v>-44567.55</v>
          </cell>
          <cell r="D746" t="str">
            <v>200</v>
          </cell>
          <cell r="F746">
            <v>-4365.8100000000004</v>
          </cell>
          <cell r="G746">
            <v>8</v>
          </cell>
          <cell r="H746" t="str">
            <v>2012-08-31</v>
          </cell>
          <cell r="I746" t="str">
            <v>01990</v>
          </cell>
        </row>
        <row r="747">
          <cell r="A747" t="str">
            <v>481003</v>
          </cell>
          <cell r="B747" t="str">
            <v>1015</v>
          </cell>
          <cell r="C747">
            <v>-6.7</v>
          </cell>
          <cell r="D747" t="str">
            <v>200</v>
          </cell>
          <cell r="F747">
            <v>-0.66</v>
          </cell>
          <cell r="G747">
            <v>8</v>
          </cell>
          <cell r="H747" t="str">
            <v>2012-08-31</v>
          </cell>
          <cell r="I747" t="str">
            <v>01991</v>
          </cell>
        </row>
        <row r="748">
          <cell r="A748" t="str">
            <v>481003</v>
          </cell>
          <cell r="B748" t="str">
            <v>1015</v>
          </cell>
          <cell r="C748">
            <v>-60145.79</v>
          </cell>
          <cell r="D748" t="str">
            <v>200</v>
          </cell>
          <cell r="F748">
            <v>-5892.96</v>
          </cell>
          <cell r="G748">
            <v>8</v>
          </cell>
          <cell r="H748" t="str">
            <v>2012-08-31</v>
          </cell>
          <cell r="I748" t="str">
            <v>01992</v>
          </cell>
        </row>
        <row r="749">
          <cell r="A749" t="str">
            <v>481003</v>
          </cell>
          <cell r="B749" t="str">
            <v>1015</v>
          </cell>
          <cell r="C749">
            <v>-6266.37</v>
          </cell>
          <cell r="D749" t="str">
            <v>200</v>
          </cell>
          <cell r="F749">
            <v>-649.91999999999996</v>
          </cell>
          <cell r="G749">
            <v>8</v>
          </cell>
          <cell r="H749" t="str">
            <v>2012-08-31</v>
          </cell>
          <cell r="I749" t="str">
            <v>01993</v>
          </cell>
        </row>
        <row r="750">
          <cell r="A750" t="str">
            <v>481003</v>
          </cell>
          <cell r="B750" t="str">
            <v>1015</v>
          </cell>
          <cell r="C750">
            <v>-40219.199999999997</v>
          </cell>
          <cell r="D750" t="str">
            <v>200</v>
          </cell>
          <cell r="F750">
            <v>-3939.86</v>
          </cell>
          <cell r="G750">
            <v>8</v>
          </cell>
          <cell r="H750" t="str">
            <v>2012-08-31</v>
          </cell>
          <cell r="I750" t="str">
            <v>01994</v>
          </cell>
        </row>
        <row r="751">
          <cell r="A751" t="str">
            <v>481003</v>
          </cell>
          <cell r="B751" t="str">
            <v>1015</v>
          </cell>
          <cell r="C751">
            <v>-32172.42</v>
          </cell>
          <cell r="D751" t="str">
            <v>200</v>
          </cell>
          <cell r="F751">
            <v>-3151.61</v>
          </cell>
          <cell r="G751">
            <v>8</v>
          </cell>
          <cell r="H751" t="str">
            <v>2012-08-31</v>
          </cell>
          <cell r="I751" t="str">
            <v>01995</v>
          </cell>
        </row>
        <row r="752">
          <cell r="A752" t="str">
            <v>481003</v>
          </cell>
          <cell r="B752" t="str">
            <v>1015</v>
          </cell>
          <cell r="C752">
            <v>-21720.17</v>
          </cell>
          <cell r="D752" t="str">
            <v>200</v>
          </cell>
          <cell r="F752">
            <v>-2127.67</v>
          </cell>
          <cell r="G752">
            <v>8</v>
          </cell>
          <cell r="H752" t="str">
            <v>2012-08-31</v>
          </cell>
          <cell r="I752" t="str">
            <v>01996</v>
          </cell>
        </row>
        <row r="753">
          <cell r="A753" t="str">
            <v>481003</v>
          </cell>
          <cell r="B753" t="str">
            <v>1015</v>
          </cell>
          <cell r="C753">
            <v>-24964.99</v>
          </cell>
          <cell r="D753" t="str">
            <v>200</v>
          </cell>
          <cell r="F753">
            <v>-2472.87</v>
          </cell>
          <cell r="G753">
            <v>8</v>
          </cell>
          <cell r="H753" t="str">
            <v>2012-08-31</v>
          </cell>
          <cell r="I753" t="str">
            <v>01997</v>
          </cell>
        </row>
        <row r="754">
          <cell r="A754" t="str">
            <v>481003</v>
          </cell>
          <cell r="B754" t="str">
            <v>1015</v>
          </cell>
          <cell r="C754">
            <v>-10445.25</v>
          </cell>
          <cell r="D754" t="str">
            <v>200</v>
          </cell>
          <cell r="F754">
            <v>-1023.19</v>
          </cell>
          <cell r="G754">
            <v>8</v>
          </cell>
          <cell r="H754" t="str">
            <v>2012-08-31</v>
          </cell>
          <cell r="I754" t="str">
            <v>01998</v>
          </cell>
        </row>
        <row r="755">
          <cell r="A755" t="str">
            <v>481003</v>
          </cell>
          <cell r="B755" t="str">
            <v>1015</v>
          </cell>
          <cell r="C755">
            <v>-28408.44</v>
          </cell>
          <cell r="D755" t="str">
            <v>200</v>
          </cell>
          <cell r="F755">
            <v>-2783.4</v>
          </cell>
          <cell r="G755">
            <v>8</v>
          </cell>
          <cell r="H755" t="str">
            <v>2012-08-31</v>
          </cell>
          <cell r="I755" t="str">
            <v>01999</v>
          </cell>
        </row>
        <row r="756">
          <cell r="A756" t="str">
            <v>481003</v>
          </cell>
          <cell r="B756" t="str">
            <v>1015</v>
          </cell>
          <cell r="C756">
            <v>-10.55</v>
          </cell>
          <cell r="D756" t="str">
            <v>200</v>
          </cell>
          <cell r="F756">
            <v>-1.04</v>
          </cell>
          <cell r="G756">
            <v>8</v>
          </cell>
          <cell r="H756" t="str">
            <v>2012-08-31</v>
          </cell>
          <cell r="I756" t="str">
            <v>02184</v>
          </cell>
        </row>
        <row r="757">
          <cell r="A757" t="str">
            <v>481003</v>
          </cell>
          <cell r="B757" t="str">
            <v>1015</v>
          </cell>
          <cell r="C757">
            <v>-3961.56</v>
          </cell>
          <cell r="D757" t="str">
            <v>200</v>
          </cell>
          <cell r="F757">
            <v>-388.08</v>
          </cell>
          <cell r="G757">
            <v>8</v>
          </cell>
          <cell r="H757" t="str">
            <v>2012-08-31</v>
          </cell>
          <cell r="I757" t="str">
            <v>02188</v>
          </cell>
        </row>
        <row r="758">
          <cell r="A758" t="str">
            <v>481003</v>
          </cell>
          <cell r="B758" t="str">
            <v>1015</v>
          </cell>
          <cell r="C758">
            <v>-8415.42</v>
          </cell>
          <cell r="D758" t="str">
            <v>200</v>
          </cell>
          <cell r="F758">
            <v>-824.38</v>
          </cell>
          <cell r="G758">
            <v>8</v>
          </cell>
          <cell r="H758" t="str">
            <v>2012-08-31</v>
          </cell>
          <cell r="I758" t="str">
            <v>02189</v>
          </cell>
        </row>
        <row r="759">
          <cell r="A759" t="str">
            <v>481003</v>
          </cell>
          <cell r="B759" t="str">
            <v>1015</v>
          </cell>
          <cell r="C759">
            <v>-20794.37</v>
          </cell>
          <cell r="D759" t="str">
            <v>200</v>
          </cell>
          <cell r="F759">
            <v>-2036.99</v>
          </cell>
          <cell r="G759">
            <v>8</v>
          </cell>
          <cell r="H759" t="str">
            <v>2012-08-31</v>
          </cell>
          <cell r="I759" t="str">
            <v>02190</v>
          </cell>
        </row>
        <row r="760">
          <cell r="A760" t="str">
            <v>481003</v>
          </cell>
          <cell r="B760" t="str">
            <v>1015</v>
          </cell>
          <cell r="C760">
            <v>-6963.92</v>
          </cell>
          <cell r="D760" t="str">
            <v>200</v>
          </cell>
          <cell r="F760">
            <v>-682.19</v>
          </cell>
          <cell r="G760">
            <v>8</v>
          </cell>
          <cell r="H760" t="str">
            <v>2012-08-31</v>
          </cell>
          <cell r="I760" t="str">
            <v>02191</v>
          </cell>
        </row>
        <row r="761">
          <cell r="A761" t="str">
            <v>481003</v>
          </cell>
          <cell r="B761" t="str">
            <v>1015</v>
          </cell>
          <cell r="C761">
            <v>-8308.81</v>
          </cell>
          <cell r="D761" t="str">
            <v>200</v>
          </cell>
          <cell r="F761">
            <v>-861.76</v>
          </cell>
          <cell r="G761">
            <v>9</v>
          </cell>
          <cell r="H761" t="str">
            <v>2012-09-30</v>
          </cell>
          <cell r="I761" t="str">
            <v>01943</v>
          </cell>
        </row>
        <row r="762">
          <cell r="A762" t="str">
            <v>481003</v>
          </cell>
          <cell r="B762" t="str">
            <v>1015</v>
          </cell>
          <cell r="C762">
            <v>-35023.050000000003</v>
          </cell>
          <cell r="D762" t="str">
            <v>200</v>
          </cell>
          <cell r="F762">
            <v>-3446.16</v>
          </cell>
          <cell r="G762">
            <v>9</v>
          </cell>
          <cell r="H762" t="str">
            <v>2012-09-30</v>
          </cell>
          <cell r="I762" t="str">
            <v>01952</v>
          </cell>
        </row>
        <row r="763">
          <cell r="A763" t="str">
            <v>481003</v>
          </cell>
          <cell r="B763" t="str">
            <v>1015</v>
          </cell>
          <cell r="C763">
            <v>-22009.66</v>
          </cell>
          <cell r="D763" t="str">
            <v>200</v>
          </cell>
          <cell r="F763">
            <v>-2165.8000000000002</v>
          </cell>
          <cell r="G763">
            <v>9</v>
          </cell>
          <cell r="H763" t="str">
            <v>2012-09-30</v>
          </cell>
          <cell r="I763" t="str">
            <v>01953</v>
          </cell>
        </row>
        <row r="764">
          <cell r="A764" t="str">
            <v>481003</v>
          </cell>
          <cell r="B764" t="str">
            <v>1015</v>
          </cell>
          <cell r="C764">
            <v>-41.56</v>
          </cell>
          <cell r="D764" t="str">
            <v>200</v>
          </cell>
          <cell r="F764">
            <v>-4.07</v>
          </cell>
          <cell r="G764">
            <v>9</v>
          </cell>
          <cell r="H764" t="str">
            <v>2012-09-30</v>
          </cell>
          <cell r="I764" t="str">
            <v>01954</v>
          </cell>
        </row>
        <row r="765">
          <cell r="A765" t="str">
            <v>481003</v>
          </cell>
          <cell r="B765" t="str">
            <v>1015</v>
          </cell>
          <cell r="C765">
            <v>-48160.92</v>
          </cell>
          <cell r="D765" t="str">
            <v>200</v>
          </cell>
          <cell r="F765">
            <v>-4738.88</v>
          </cell>
          <cell r="G765">
            <v>9</v>
          </cell>
          <cell r="H765" t="str">
            <v>2012-09-30</v>
          </cell>
          <cell r="I765" t="str">
            <v>01959</v>
          </cell>
        </row>
        <row r="766">
          <cell r="A766" t="str">
            <v>481003</v>
          </cell>
          <cell r="B766" t="str">
            <v>1015</v>
          </cell>
          <cell r="C766">
            <v>-41.45</v>
          </cell>
          <cell r="D766" t="str">
            <v>200</v>
          </cell>
          <cell r="F766">
            <v>-4.0599999999999996</v>
          </cell>
          <cell r="G766">
            <v>9</v>
          </cell>
          <cell r="H766" t="str">
            <v>2012-09-30</v>
          </cell>
          <cell r="I766" t="str">
            <v>01962</v>
          </cell>
        </row>
        <row r="767">
          <cell r="A767" t="str">
            <v>481003</v>
          </cell>
          <cell r="B767" t="str">
            <v>1015</v>
          </cell>
          <cell r="C767">
            <v>-4981.63</v>
          </cell>
          <cell r="D767" t="str">
            <v>200</v>
          </cell>
          <cell r="F767">
            <v>-490.23</v>
          </cell>
          <cell r="G767">
            <v>9</v>
          </cell>
          <cell r="H767" t="str">
            <v>2012-09-30</v>
          </cell>
          <cell r="I767" t="str">
            <v>01968</v>
          </cell>
        </row>
        <row r="768">
          <cell r="A768" t="str">
            <v>481003</v>
          </cell>
          <cell r="B768" t="str">
            <v>1015</v>
          </cell>
          <cell r="C768">
            <v>-8619.8700000000008</v>
          </cell>
          <cell r="D768" t="str">
            <v>200</v>
          </cell>
          <cell r="F768">
            <v>-847.58</v>
          </cell>
          <cell r="G768">
            <v>9</v>
          </cell>
          <cell r="H768" t="str">
            <v>2012-09-30</v>
          </cell>
          <cell r="I768" t="str">
            <v>01969</v>
          </cell>
        </row>
        <row r="769">
          <cell r="A769" t="str">
            <v>481003</v>
          </cell>
          <cell r="B769" t="str">
            <v>1015</v>
          </cell>
          <cell r="C769">
            <v>20043.18</v>
          </cell>
          <cell r="D769" t="str">
            <v>200</v>
          </cell>
          <cell r="F769">
            <v>1954.2</v>
          </cell>
          <cell r="G769">
            <v>9</v>
          </cell>
          <cell r="H769" t="str">
            <v>2012-09-30</v>
          </cell>
          <cell r="I769" t="str">
            <v>01970</v>
          </cell>
        </row>
        <row r="770">
          <cell r="A770" t="str">
            <v>481003</v>
          </cell>
          <cell r="B770" t="str">
            <v>1015</v>
          </cell>
          <cell r="C770">
            <v>-10242.719999999999</v>
          </cell>
          <cell r="D770" t="str">
            <v>200</v>
          </cell>
          <cell r="F770">
            <v>-1003.56</v>
          </cell>
          <cell r="G770">
            <v>9</v>
          </cell>
          <cell r="H770" t="str">
            <v>2012-09-30</v>
          </cell>
          <cell r="I770" t="str">
            <v>01971</v>
          </cell>
        </row>
        <row r="771">
          <cell r="A771" t="str">
            <v>481003</v>
          </cell>
          <cell r="B771" t="str">
            <v>1015</v>
          </cell>
          <cell r="C771">
            <v>-5974.41</v>
          </cell>
          <cell r="D771" t="str">
            <v>200</v>
          </cell>
          <cell r="F771">
            <v>-585.36</v>
          </cell>
          <cell r="G771">
            <v>9</v>
          </cell>
          <cell r="H771" t="str">
            <v>2012-09-30</v>
          </cell>
          <cell r="I771" t="str">
            <v>01973</v>
          </cell>
        </row>
        <row r="772">
          <cell r="A772" t="str">
            <v>481003</v>
          </cell>
          <cell r="B772" t="str">
            <v>1015</v>
          </cell>
          <cell r="C772">
            <v>-9298.5300000000007</v>
          </cell>
          <cell r="D772" t="str">
            <v>200</v>
          </cell>
          <cell r="F772">
            <v>-914.96</v>
          </cell>
          <cell r="G772">
            <v>9</v>
          </cell>
          <cell r="H772" t="str">
            <v>2012-09-30</v>
          </cell>
          <cell r="I772" t="str">
            <v>01974</v>
          </cell>
        </row>
        <row r="773">
          <cell r="A773" t="str">
            <v>481003</v>
          </cell>
          <cell r="B773" t="str">
            <v>1015</v>
          </cell>
          <cell r="C773">
            <v>-20331.38</v>
          </cell>
          <cell r="D773" t="str">
            <v>200</v>
          </cell>
          <cell r="F773">
            <v>-2000.5</v>
          </cell>
          <cell r="G773">
            <v>9</v>
          </cell>
          <cell r="H773" t="str">
            <v>2012-09-30</v>
          </cell>
          <cell r="I773" t="str">
            <v>01977</v>
          </cell>
        </row>
        <row r="774">
          <cell r="A774" t="str">
            <v>481003</v>
          </cell>
          <cell r="B774" t="str">
            <v>1015</v>
          </cell>
          <cell r="C774">
            <v>-19726.84</v>
          </cell>
          <cell r="D774" t="str">
            <v>200</v>
          </cell>
          <cell r="F774">
            <v>-1940.96</v>
          </cell>
          <cell r="G774">
            <v>9</v>
          </cell>
          <cell r="H774" t="str">
            <v>2012-09-30</v>
          </cell>
          <cell r="I774" t="str">
            <v>01978</v>
          </cell>
        </row>
        <row r="775">
          <cell r="A775" t="str">
            <v>481003</v>
          </cell>
          <cell r="B775" t="str">
            <v>1015</v>
          </cell>
          <cell r="C775">
            <v>-31408.22</v>
          </cell>
          <cell r="D775" t="str">
            <v>200</v>
          </cell>
          <cell r="F775">
            <v>-3079.49</v>
          </cell>
          <cell r="G775">
            <v>9</v>
          </cell>
          <cell r="H775" t="str">
            <v>2012-09-30</v>
          </cell>
          <cell r="I775" t="str">
            <v>01986</v>
          </cell>
        </row>
        <row r="776">
          <cell r="A776" t="str">
            <v>481003</v>
          </cell>
          <cell r="B776" t="str">
            <v>1015</v>
          </cell>
          <cell r="C776">
            <v>-18482.66</v>
          </cell>
          <cell r="D776" t="str">
            <v>200</v>
          </cell>
          <cell r="F776">
            <v>-1818.61</v>
          </cell>
          <cell r="G776">
            <v>9</v>
          </cell>
          <cell r="H776" t="str">
            <v>2012-09-30</v>
          </cell>
          <cell r="I776" t="str">
            <v>01987</v>
          </cell>
        </row>
        <row r="777">
          <cell r="A777" t="str">
            <v>481003</v>
          </cell>
          <cell r="B777" t="str">
            <v>1015</v>
          </cell>
          <cell r="C777">
            <v>-4384.05</v>
          </cell>
          <cell r="D777" t="str">
            <v>200</v>
          </cell>
          <cell r="F777">
            <v>-429.54</v>
          </cell>
          <cell r="G777">
            <v>9</v>
          </cell>
          <cell r="H777" t="str">
            <v>2012-09-30</v>
          </cell>
          <cell r="I777" t="str">
            <v>01989</v>
          </cell>
        </row>
        <row r="778">
          <cell r="A778" t="str">
            <v>481003</v>
          </cell>
          <cell r="B778" t="str">
            <v>1015</v>
          </cell>
          <cell r="C778">
            <v>-37220.49</v>
          </cell>
          <cell r="D778" t="str">
            <v>200</v>
          </cell>
          <cell r="F778">
            <v>-3662.4</v>
          </cell>
          <cell r="G778">
            <v>9</v>
          </cell>
          <cell r="H778" t="str">
            <v>2012-09-30</v>
          </cell>
          <cell r="I778" t="str">
            <v>01990</v>
          </cell>
        </row>
        <row r="779">
          <cell r="A779" t="str">
            <v>481003</v>
          </cell>
          <cell r="B779" t="str">
            <v>1015</v>
          </cell>
          <cell r="C779">
            <v>-11.09</v>
          </cell>
          <cell r="D779" t="str">
            <v>200</v>
          </cell>
          <cell r="F779">
            <v>-1.0900000000000001</v>
          </cell>
          <cell r="G779">
            <v>9</v>
          </cell>
          <cell r="H779" t="str">
            <v>2012-09-30</v>
          </cell>
          <cell r="I779" t="str">
            <v>01991</v>
          </cell>
        </row>
        <row r="780">
          <cell r="A780" t="str">
            <v>481003</v>
          </cell>
          <cell r="B780" t="str">
            <v>1015</v>
          </cell>
          <cell r="C780">
            <v>-66120.2</v>
          </cell>
          <cell r="D780" t="str">
            <v>200</v>
          </cell>
          <cell r="F780">
            <v>-6478.32</v>
          </cell>
          <cell r="G780">
            <v>9</v>
          </cell>
          <cell r="H780" t="str">
            <v>2012-09-30</v>
          </cell>
          <cell r="I780" t="str">
            <v>01992</v>
          </cell>
        </row>
        <row r="781">
          <cell r="A781" t="str">
            <v>481003</v>
          </cell>
          <cell r="B781" t="str">
            <v>1015</v>
          </cell>
          <cell r="C781">
            <v>-5075.93</v>
          </cell>
          <cell r="D781" t="str">
            <v>200</v>
          </cell>
          <cell r="F781">
            <v>-526.45000000000005</v>
          </cell>
          <cell r="G781">
            <v>9</v>
          </cell>
          <cell r="H781" t="str">
            <v>2012-09-30</v>
          </cell>
          <cell r="I781" t="str">
            <v>01993</v>
          </cell>
        </row>
        <row r="782">
          <cell r="A782" t="str">
            <v>481003</v>
          </cell>
          <cell r="B782" t="str">
            <v>1015</v>
          </cell>
          <cell r="C782">
            <v>-32054.080000000002</v>
          </cell>
          <cell r="D782" t="str">
            <v>200</v>
          </cell>
          <cell r="F782">
            <v>-3153.96</v>
          </cell>
          <cell r="G782">
            <v>9</v>
          </cell>
          <cell r="H782" t="str">
            <v>2012-09-30</v>
          </cell>
          <cell r="I782" t="str">
            <v>01994</v>
          </cell>
        </row>
        <row r="783">
          <cell r="A783" t="str">
            <v>481003</v>
          </cell>
          <cell r="B783" t="str">
            <v>1015</v>
          </cell>
          <cell r="C783">
            <v>-24640.33</v>
          </cell>
          <cell r="D783" t="str">
            <v>200</v>
          </cell>
          <cell r="F783">
            <v>-2424.4899999999998</v>
          </cell>
          <cell r="G783">
            <v>9</v>
          </cell>
          <cell r="H783" t="str">
            <v>2012-09-30</v>
          </cell>
          <cell r="I783" t="str">
            <v>01995</v>
          </cell>
        </row>
        <row r="784">
          <cell r="A784" t="str">
            <v>481003</v>
          </cell>
          <cell r="B784" t="str">
            <v>1015</v>
          </cell>
          <cell r="C784">
            <v>-18277.63</v>
          </cell>
          <cell r="D784" t="str">
            <v>200</v>
          </cell>
          <cell r="F784">
            <v>-1798.38</v>
          </cell>
          <cell r="G784">
            <v>9</v>
          </cell>
          <cell r="H784" t="str">
            <v>2012-09-30</v>
          </cell>
          <cell r="I784" t="str">
            <v>01996</v>
          </cell>
        </row>
        <row r="785">
          <cell r="A785" t="str">
            <v>481003</v>
          </cell>
          <cell r="B785" t="str">
            <v>1015</v>
          </cell>
          <cell r="C785">
            <v>-19390.14</v>
          </cell>
          <cell r="D785" t="str">
            <v>200</v>
          </cell>
          <cell r="F785">
            <v>-1907.9</v>
          </cell>
          <cell r="G785">
            <v>9</v>
          </cell>
          <cell r="H785" t="str">
            <v>2012-09-30</v>
          </cell>
          <cell r="I785" t="str">
            <v>01997</v>
          </cell>
        </row>
        <row r="786">
          <cell r="A786" t="str">
            <v>481003</v>
          </cell>
          <cell r="B786" t="str">
            <v>1015</v>
          </cell>
          <cell r="C786">
            <v>-9257.8799999999992</v>
          </cell>
          <cell r="D786" t="str">
            <v>200</v>
          </cell>
          <cell r="F786">
            <v>-910.91</v>
          </cell>
          <cell r="G786">
            <v>9</v>
          </cell>
          <cell r="H786" t="str">
            <v>2012-09-30</v>
          </cell>
          <cell r="I786" t="str">
            <v>01998</v>
          </cell>
        </row>
        <row r="787">
          <cell r="A787" t="str">
            <v>481003</v>
          </cell>
          <cell r="B787" t="str">
            <v>1015</v>
          </cell>
          <cell r="C787">
            <v>-32000.68</v>
          </cell>
          <cell r="D787" t="str">
            <v>200</v>
          </cell>
          <cell r="F787">
            <v>-3135.36</v>
          </cell>
          <cell r="G787">
            <v>9</v>
          </cell>
          <cell r="H787" t="str">
            <v>2012-09-30</v>
          </cell>
          <cell r="I787" t="str">
            <v>01999</v>
          </cell>
        </row>
        <row r="788">
          <cell r="A788" t="str">
            <v>481003</v>
          </cell>
          <cell r="B788" t="str">
            <v>1015</v>
          </cell>
          <cell r="C788">
            <v>0</v>
          </cell>
          <cell r="D788" t="str">
            <v>200</v>
          </cell>
          <cell r="F788">
            <v>0</v>
          </cell>
          <cell r="G788">
            <v>9</v>
          </cell>
          <cell r="H788" t="str">
            <v>2012-09-30</v>
          </cell>
          <cell r="I788" t="str">
            <v>02184</v>
          </cell>
        </row>
        <row r="789">
          <cell r="A789" t="str">
            <v>481003</v>
          </cell>
          <cell r="B789" t="str">
            <v>1015</v>
          </cell>
          <cell r="C789">
            <v>-4869.59</v>
          </cell>
          <cell r="D789" t="str">
            <v>200</v>
          </cell>
          <cell r="F789">
            <v>-478.83</v>
          </cell>
          <cell r="G789">
            <v>9</v>
          </cell>
          <cell r="H789" t="str">
            <v>2012-09-30</v>
          </cell>
          <cell r="I789" t="str">
            <v>02188</v>
          </cell>
        </row>
        <row r="790">
          <cell r="A790" t="str">
            <v>481003</v>
          </cell>
          <cell r="B790" t="str">
            <v>1015</v>
          </cell>
          <cell r="C790">
            <v>-6240.37</v>
          </cell>
          <cell r="D790" t="str">
            <v>200</v>
          </cell>
          <cell r="F790">
            <v>-613.55999999999995</v>
          </cell>
          <cell r="G790">
            <v>9</v>
          </cell>
          <cell r="H790" t="str">
            <v>2012-09-30</v>
          </cell>
          <cell r="I790" t="str">
            <v>02189</v>
          </cell>
        </row>
        <row r="791">
          <cell r="A791" t="str">
            <v>481003</v>
          </cell>
          <cell r="B791" t="str">
            <v>1015</v>
          </cell>
          <cell r="C791">
            <v>-19633.86</v>
          </cell>
          <cell r="D791" t="str">
            <v>200</v>
          </cell>
          <cell r="F791">
            <v>-1931.95</v>
          </cell>
          <cell r="G791">
            <v>9</v>
          </cell>
          <cell r="H791" t="str">
            <v>2012-09-30</v>
          </cell>
          <cell r="I791" t="str">
            <v>02190</v>
          </cell>
        </row>
        <row r="792">
          <cell r="A792" t="str">
            <v>481003</v>
          </cell>
          <cell r="B792" t="str">
            <v>1015</v>
          </cell>
          <cell r="C792">
            <v>-6638</v>
          </cell>
          <cell r="D792" t="str">
            <v>200</v>
          </cell>
          <cell r="F792">
            <v>-653.20000000000005</v>
          </cell>
          <cell r="G792">
            <v>9</v>
          </cell>
          <cell r="H792" t="str">
            <v>2012-09-30</v>
          </cell>
          <cell r="I792" t="str">
            <v>02191</v>
          </cell>
        </row>
        <row r="793">
          <cell r="A793" t="str">
            <v>481003</v>
          </cell>
          <cell r="B793" t="str">
            <v>1015</v>
          </cell>
          <cell r="C793">
            <v>-7252.97</v>
          </cell>
          <cell r="D793" t="str">
            <v>200</v>
          </cell>
          <cell r="F793">
            <v>-729.06</v>
          </cell>
          <cell r="G793">
            <v>10</v>
          </cell>
          <cell r="H793" t="str">
            <v>2012-10-31</v>
          </cell>
          <cell r="I793" t="str">
            <v>01943</v>
          </cell>
        </row>
        <row r="794">
          <cell r="A794" t="str">
            <v>481003</v>
          </cell>
          <cell r="B794" t="str">
            <v>1015</v>
          </cell>
          <cell r="C794">
            <v>-40251.06</v>
          </cell>
          <cell r="D794" t="str">
            <v>200</v>
          </cell>
          <cell r="F794">
            <v>-3962.35</v>
          </cell>
          <cell r="G794">
            <v>10</v>
          </cell>
          <cell r="H794" t="str">
            <v>2012-10-31</v>
          </cell>
          <cell r="I794" t="str">
            <v>01952</v>
          </cell>
        </row>
        <row r="795">
          <cell r="A795" t="str">
            <v>481003</v>
          </cell>
          <cell r="B795" t="str">
            <v>1015</v>
          </cell>
          <cell r="C795">
            <v>-25412.31</v>
          </cell>
          <cell r="D795" t="str">
            <v>200</v>
          </cell>
          <cell r="F795">
            <v>-2501.52</v>
          </cell>
          <cell r="G795">
            <v>10</v>
          </cell>
          <cell r="H795" t="str">
            <v>2012-10-31</v>
          </cell>
          <cell r="I795" t="str">
            <v>01953</v>
          </cell>
        </row>
        <row r="796">
          <cell r="A796" t="str">
            <v>481003</v>
          </cell>
          <cell r="B796" t="str">
            <v>1015</v>
          </cell>
          <cell r="C796">
            <v>-45.1</v>
          </cell>
          <cell r="D796" t="str">
            <v>200</v>
          </cell>
          <cell r="F796">
            <v>-4.42</v>
          </cell>
          <cell r="G796">
            <v>10</v>
          </cell>
          <cell r="H796" t="str">
            <v>2012-10-31</v>
          </cell>
          <cell r="I796" t="str">
            <v>01954</v>
          </cell>
        </row>
        <row r="797">
          <cell r="A797" t="str">
            <v>481003</v>
          </cell>
          <cell r="B797" t="str">
            <v>1015</v>
          </cell>
          <cell r="C797">
            <v>-53612.25</v>
          </cell>
          <cell r="D797" t="str">
            <v>200</v>
          </cell>
          <cell r="F797">
            <v>-5277.66</v>
          </cell>
          <cell r="G797">
            <v>10</v>
          </cell>
          <cell r="H797" t="str">
            <v>2012-10-31</v>
          </cell>
          <cell r="I797" t="str">
            <v>01959</v>
          </cell>
        </row>
        <row r="798">
          <cell r="A798" t="str">
            <v>481003</v>
          </cell>
          <cell r="B798" t="str">
            <v>1015</v>
          </cell>
          <cell r="C798">
            <v>-38.42</v>
          </cell>
          <cell r="D798" t="str">
            <v>200</v>
          </cell>
          <cell r="F798">
            <v>-3.76</v>
          </cell>
          <cell r="G798">
            <v>10</v>
          </cell>
          <cell r="H798" t="str">
            <v>2012-10-31</v>
          </cell>
          <cell r="I798" t="str">
            <v>01962</v>
          </cell>
        </row>
        <row r="799">
          <cell r="A799" t="str">
            <v>481003</v>
          </cell>
          <cell r="B799" t="str">
            <v>1015</v>
          </cell>
          <cell r="C799">
            <v>-6359.79</v>
          </cell>
          <cell r="D799" t="str">
            <v>200</v>
          </cell>
          <cell r="F799">
            <v>-626.08000000000004</v>
          </cell>
          <cell r="G799">
            <v>10</v>
          </cell>
          <cell r="H799" t="str">
            <v>2012-10-31</v>
          </cell>
          <cell r="I799" t="str">
            <v>01968</v>
          </cell>
        </row>
        <row r="800">
          <cell r="A800" t="str">
            <v>481003</v>
          </cell>
          <cell r="B800" t="str">
            <v>1015</v>
          </cell>
          <cell r="C800">
            <v>-12782.28</v>
          </cell>
          <cell r="D800" t="str">
            <v>200</v>
          </cell>
          <cell r="F800">
            <v>-1258.3</v>
          </cell>
          <cell r="G800">
            <v>10</v>
          </cell>
          <cell r="H800" t="str">
            <v>2012-10-31</v>
          </cell>
          <cell r="I800" t="str">
            <v>01969</v>
          </cell>
        </row>
        <row r="801">
          <cell r="A801" t="str">
            <v>481003</v>
          </cell>
          <cell r="B801" t="str">
            <v>1015</v>
          </cell>
          <cell r="C801">
            <v>-4406.8500000000004</v>
          </cell>
          <cell r="D801" t="str">
            <v>200</v>
          </cell>
          <cell r="F801">
            <v>-433.26</v>
          </cell>
          <cell r="G801">
            <v>10</v>
          </cell>
          <cell r="H801" t="str">
            <v>2012-10-31</v>
          </cell>
          <cell r="I801" t="str">
            <v>01970</v>
          </cell>
        </row>
        <row r="802">
          <cell r="A802" t="str">
            <v>481003</v>
          </cell>
          <cell r="B802" t="str">
            <v>1015</v>
          </cell>
          <cell r="C802">
            <v>-9250.41</v>
          </cell>
          <cell r="D802" t="str">
            <v>200</v>
          </cell>
          <cell r="F802">
            <v>-909.88</v>
          </cell>
          <cell r="G802">
            <v>10</v>
          </cell>
          <cell r="H802" t="str">
            <v>2012-10-31</v>
          </cell>
          <cell r="I802" t="str">
            <v>01971</v>
          </cell>
        </row>
        <row r="803">
          <cell r="A803" t="str">
            <v>481003</v>
          </cell>
          <cell r="B803" t="str">
            <v>1015</v>
          </cell>
          <cell r="C803">
            <v>-5162.6400000000003</v>
          </cell>
          <cell r="D803" t="str">
            <v>200</v>
          </cell>
          <cell r="F803">
            <v>-507.84</v>
          </cell>
          <cell r="G803">
            <v>10</v>
          </cell>
          <cell r="H803" t="str">
            <v>2012-10-31</v>
          </cell>
          <cell r="I803" t="str">
            <v>01973</v>
          </cell>
        </row>
        <row r="804">
          <cell r="A804" t="str">
            <v>481003</v>
          </cell>
          <cell r="B804" t="str">
            <v>1015</v>
          </cell>
          <cell r="C804">
            <v>-10930.75</v>
          </cell>
          <cell r="D804" t="str">
            <v>200</v>
          </cell>
          <cell r="F804">
            <v>-1076.02</v>
          </cell>
          <cell r="G804">
            <v>10</v>
          </cell>
          <cell r="H804" t="str">
            <v>2012-10-31</v>
          </cell>
          <cell r="I804" t="str">
            <v>01974</v>
          </cell>
        </row>
        <row r="805">
          <cell r="A805" t="str">
            <v>481003</v>
          </cell>
          <cell r="B805" t="str">
            <v>1015</v>
          </cell>
          <cell r="C805">
            <v>-22643.41</v>
          </cell>
          <cell r="D805" t="str">
            <v>200</v>
          </cell>
          <cell r="F805">
            <v>-2229.09</v>
          </cell>
          <cell r="G805">
            <v>10</v>
          </cell>
          <cell r="H805" t="str">
            <v>2012-10-31</v>
          </cell>
          <cell r="I805" t="str">
            <v>01977</v>
          </cell>
        </row>
        <row r="806">
          <cell r="A806" t="str">
            <v>481003</v>
          </cell>
          <cell r="B806" t="str">
            <v>1015</v>
          </cell>
          <cell r="C806">
            <v>-21728</v>
          </cell>
          <cell r="D806" t="str">
            <v>200</v>
          </cell>
          <cell r="F806">
            <v>-2138.92</v>
          </cell>
          <cell r="G806">
            <v>10</v>
          </cell>
          <cell r="H806" t="str">
            <v>2012-10-31</v>
          </cell>
          <cell r="I806" t="str">
            <v>01978</v>
          </cell>
        </row>
        <row r="807">
          <cell r="A807" t="str">
            <v>481003</v>
          </cell>
          <cell r="B807" t="str">
            <v>1015</v>
          </cell>
          <cell r="C807">
            <v>-31513.32</v>
          </cell>
          <cell r="D807" t="str">
            <v>200</v>
          </cell>
          <cell r="F807">
            <v>-3098.05</v>
          </cell>
          <cell r="G807">
            <v>10</v>
          </cell>
          <cell r="H807" t="str">
            <v>2012-10-31</v>
          </cell>
          <cell r="I807" t="str">
            <v>01986</v>
          </cell>
        </row>
        <row r="808">
          <cell r="A808" t="str">
            <v>481003</v>
          </cell>
          <cell r="B808" t="str">
            <v>1015</v>
          </cell>
          <cell r="C808">
            <v>-18522.05</v>
          </cell>
          <cell r="D808" t="str">
            <v>200</v>
          </cell>
          <cell r="F808">
            <v>-1823.33</v>
          </cell>
          <cell r="G808">
            <v>10</v>
          </cell>
          <cell r="H808" t="str">
            <v>2012-10-31</v>
          </cell>
          <cell r="I808" t="str">
            <v>01987</v>
          </cell>
        </row>
        <row r="809">
          <cell r="A809" t="str">
            <v>481003</v>
          </cell>
          <cell r="B809" t="str">
            <v>1015</v>
          </cell>
          <cell r="C809">
            <v>-3316.55</v>
          </cell>
          <cell r="D809" t="str">
            <v>200</v>
          </cell>
          <cell r="F809">
            <v>-326.02</v>
          </cell>
          <cell r="G809">
            <v>10</v>
          </cell>
          <cell r="H809" t="str">
            <v>2012-10-31</v>
          </cell>
          <cell r="I809" t="str">
            <v>01989</v>
          </cell>
        </row>
        <row r="810">
          <cell r="A810" t="str">
            <v>481003</v>
          </cell>
          <cell r="B810" t="str">
            <v>1015</v>
          </cell>
          <cell r="C810">
            <v>-41487.589999999997</v>
          </cell>
          <cell r="D810" t="str">
            <v>200</v>
          </cell>
          <cell r="F810">
            <v>-4084.06</v>
          </cell>
          <cell r="G810">
            <v>10</v>
          </cell>
          <cell r="H810" t="str">
            <v>2012-10-31</v>
          </cell>
          <cell r="I810" t="str">
            <v>01990</v>
          </cell>
        </row>
        <row r="811">
          <cell r="A811" t="str">
            <v>481003</v>
          </cell>
          <cell r="B811" t="str">
            <v>1015</v>
          </cell>
          <cell r="C811">
            <v>-8.24</v>
          </cell>
          <cell r="D811" t="str">
            <v>200</v>
          </cell>
          <cell r="F811">
            <v>-0.81</v>
          </cell>
          <cell r="G811">
            <v>10</v>
          </cell>
          <cell r="H811" t="str">
            <v>2012-10-31</v>
          </cell>
          <cell r="I811" t="str">
            <v>01991</v>
          </cell>
        </row>
        <row r="812">
          <cell r="A812" t="str">
            <v>481003</v>
          </cell>
          <cell r="B812" t="str">
            <v>1015</v>
          </cell>
          <cell r="C812">
            <v>-59514.37</v>
          </cell>
          <cell r="D812" t="str">
            <v>200</v>
          </cell>
          <cell r="F812">
            <v>-5854.08</v>
          </cell>
          <cell r="G812">
            <v>10</v>
          </cell>
          <cell r="H812" t="str">
            <v>2012-10-31</v>
          </cell>
          <cell r="I812" t="str">
            <v>01992</v>
          </cell>
        </row>
        <row r="813">
          <cell r="A813" t="str">
            <v>481003</v>
          </cell>
          <cell r="B813" t="str">
            <v>1015</v>
          </cell>
          <cell r="C813">
            <v>-6298.08</v>
          </cell>
          <cell r="D813" t="str">
            <v>200</v>
          </cell>
          <cell r="F813">
            <v>-597.39</v>
          </cell>
          <cell r="G813">
            <v>10</v>
          </cell>
          <cell r="H813" t="str">
            <v>2012-10-31</v>
          </cell>
          <cell r="I813" t="str">
            <v>01993</v>
          </cell>
        </row>
        <row r="814">
          <cell r="A814" t="str">
            <v>481003</v>
          </cell>
          <cell r="B814" t="str">
            <v>1015</v>
          </cell>
          <cell r="C814">
            <v>-33693.870000000003</v>
          </cell>
          <cell r="D814" t="str">
            <v>200</v>
          </cell>
          <cell r="F814">
            <v>-3316.89</v>
          </cell>
          <cell r="G814">
            <v>10</v>
          </cell>
          <cell r="H814" t="str">
            <v>2012-10-31</v>
          </cell>
          <cell r="I814" t="str">
            <v>01994</v>
          </cell>
        </row>
        <row r="815">
          <cell r="A815" t="str">
            <v>481003</v>
          </cell>
          <cell r="B815" t="str">
            <v>1015</v>
          </cell>
          <cell r="C815">
            <v>-24497.71</v>
          </cell>
          <cell r="D815" t="str">
            <v>200</v>
          </cell>
          <cell r="F815">
            <v>-2411.6</v>
          </cell>
          <cell r="G815">
            <v>10</v>
          </cell>
          <cell r="H815" t="str">
            <v>2012-10-31</v>
          </cell>
          <cell r="I815" t="str">
            <v>01995</v>
          </cell>
        </row>
        <row r="816">
          <cell r="A816" t="str">
            <v>481003</v>
          </cell>
          <cell r="B816" t="str">
            <v>1015</v>
          </cell>
          <cell r="C816">
            <v>-20278.439999999999</v>
          </cell>
          <cell r="D816" t="str">
            <v>200</v>
          </cell>
          <cell r="F816">
            <v>-1996.25</v>
          </cell>
          <cell r="G816">
            <v>10</v>
          </cell>
          <cell r="H816" t="str">
            <v>2012-10-31</v>
          </cell>
          <cell r="I816" t="str">
            <v>01996</v>
          </cell>
        </row>
        <row r="817">
          <cell r="A817" t="str">
            <v>481003</v>
          </cell>
          <cell r="B817" t="str">
            <v>1015</v>
          </cell>
          <cell r="C817">
            <v>-22302.43</v>
          </cell>
          <cell r="D817" t="str">
            <v>200</v>
          </cell>
          <cell r="F817">
            <v>-2195.46</v>
          </cell>
          <cell r="G817">
            <v>10</v>
          </cell>
          <cell r="H817" t="str">
            <v>2012-10-31</v>
          </cell>
          <cell r="I817" t="str">
            <v>01997</v>
          </cell>
        </row>
        <row r="818">
          <cell r="A818" t="str">
            <v>481003</v>
          </cell>
          <cell r="B818" t="str">
            <v>1015</v>
          </cell>
          <cell r="C818">
            <v>-10788.64</v>
          </cell>
          <cell r="D818" t="str">
            <v>200</v>
          </cell>
          <cell r="F818">
            <v>-1062.04</v>
          </cell>
          <cell r="G818">
            <v>10</v>
          </cell>
          <cell r="H818" t="str">
            <v>2012-10-31</v>
          </cell>
          <cell r="I818" t="str">
            <v>01998</v>
          </cell>
        </row>
        <row r="819">
          <cell r="A819" t="str">
            <v>481003</v>
          </cell>
          <cell r="B819" t="str">
            <v>1015</v>
          </cell>
          <cell r="C819">
            <v>-29687.09</v>
          </cell>
          <cell r="D819" t="str">
            <v>200</v>
          </cell>
          <cell r="F819">
            <v>-2919.96</v>
          </cell>
          <cell r="G819">
            <v>10</v>
          </cell>
          <cell r="H819" t="str">
            <v>2012-10-31</v>
          </cell>
          <cell r="I819" t="str">
            <v>01999</v>
          </cell>
        </row>
        <row r="820">
          <cell r="A820" t="str">
            <v>481003</v>
          </cell>
          <cell r="B820" t="str">
            <v>1015</v>
          </cell>
          <cell r="C820">
            <v>0</v>
          </cell>
          <cell r="D820" t="str">
            <v>200</v>
          </cell>
          <cell r="F820">
            <v>0</v>
          </cell>
          <cell r="G820">
            <v>10</v>
          </cell>
          <cell r="H820" t="str">
            <v>2012-10-31</v>
          </cell>
          <cell r="I820" t="str">
            <v>02184</v>
          </cell>
        </row>
        <row r="821">
          <cell r="A821" t="str">
            <v>481003</v>
          </cell>
          <cell r="B821" t="str">
            <v>1015</v>
          </cell>
          <cell r="C821">
            <v>-3516.31</v>
          </cell>
          <cell r="D821" t="str">
            <v>200</v>
          </cell>
          <cell r="F821">
            <v>-346.15</v>
          </cell>
          <cell r="G821">
            <v>10</v>
          </cell>
          <cell r="H821" t="str">
            <v>2012-10-31</v>
          </cell>
          <cell r="I821" t="str">
            <v>02188</v>
          </cell>
        </row>
        <row r="822">
          <cell r="A822" t="str">
            <v>481003</v>
          </cell>
          <cell r="B822" t="str">
            <v>1015</v>
          </cell>
          <cell r="C822">
            <v>-8580.6200000000008</v>
          </cell>
          <cell r="D822" t="str">
            <v>200</v>
          </cell>
          <cell r="F822">
            <v>-844.69</v>
          </cell>
          <cell r="G822">
            <v>10</v>
          </cell>
          <cell r="H822" t="str">
            <v>2012-10-31</v>
          </cell>
          <cell r="I822" t="str">
            <v>02189</v>
          </cell>
        </row>
        <row r="823">
          <cell r="A823" t="str">
            <v>481003</v>
          </cell>
          <cell r="B823" t="str">
            <v>1015</v>
          </cell>
          <cell r="C823">
            <v>-21709.63</v>
          </cell>
          <cell r="D823" t="str">
            <v>200</v>
          </cell>
          <cell r="F823">
            <v>-2137.13</v>
          </cell>
          <cell r="G823">
            <v>10</v>
          </cell>
          <cell r="H823" t="str">
            <v>2012-10-31</v>
          </cell>
          <cell r="I823" t="str">
            <v>02190</v>
          </cell>
        </row>
        <row r="824">
          <cell r="A824" t="str">
            <v>481003</v>
          </cell>
          <cell r="B824" t="str">
            <v>1015</v>
          </cell>
          <cell r="C824">
            <v>-7228.72</v>
          </cell>
          <cell r="D824" t="str">
            <v>200</v>
          </cell>
          <cell r="F824">
            <v>-711.6</v>
          </cell>
          <cell r="G824">
            <v>10</v>
          </cell>
          <cell r="H824" t="str">
            <v>2012-10-31</v>
          </cell>
          <cell r="I824" t="str">
            <v>02191</v>
          </cell>
        </row>
        <row r="825">
          <cell r="A825" t="str">
            <v>481003</v>
          </cell>
          <cell r="B825" t="str">
            <v>1015</v>
          </cell>
          <cell r="C825">
            <v>-2038.13</v>
          </cell>
          <cell r="D825" t="str">
            <v>200</v>
          </cell>
          <cell r="F825">
            <v>-190.86</v>
          </cell>
          <cell r="G825">
            <v>10</v>
          </cell>
          <cell r="H825" t="str">
            <v>2012-10-31</v>
          </cell>
          <cell r="I825" t="str">
            <v>02192</v>
          </cell>
        </row>
        <row r="826">
          <cell r="A826" t="str">
            <v>481003</v>
          </cell>
          <cell r="B826" t="str">
            <v>1015</v>
          </cell>
          <cell r="C826">
            <v>-3394.85</v>
          </cell>
          <cell r="D826" t="str">
            <v>200</v>
          </cell>
          <cell r="F826">
            <v>-339.8</v>
          </cell>
          <cell r="G826">
            <v>11</v>
          </cell>
          <cell r="H826" t="str">
            <v>2012-11-30</v>
          </cell>
          <cell r="I826" t="str">
            <v>01943</v>
          </cell>
        </row>
        <row r="827">
          <cell r="A827" t="str">
            <v>481003</v>
          </cell>
          <cell r="B827" t="str">
            <v>1015</v>
          </cell>
          <cell r="C827">
            <v>-40908.35</v>
          </cell>
          <cell r="D827" t="str">
            <v>200</v>
          </cell>
          <cell r="F827">
            <v>-4027.06</v>
          </cell>
          <cell r="G827">
            <v>11</v>
          </cell>
          <cell r="H827" t="str">
            <v>2012-11-30</v>
          </cell>
          <cell r="I827" t="str">
            <v>01952</v>
          </cell>
        </row>
        <row r="828">
          <cell r="A828" t="str">
            <v>481003</v>
          </cell>
          <cell r="B828" t="str">
            <v>1015</v>
          </cell>
          <cell r="C828">
            <v>-25432.21</v>
          </cell>
          <cell r="D828" t="str">
            <v>200</v>
          </cell>
          <cell r="F828">
            <v>-2503.5</v>
          </cell>
          <cell r="G828">
            <v>11</v>
          </cell>
          <cell r="H828" t="str">
            <v>2012-11-30</v>
          </cell>
          <cell r="I828" t="str">
            <v>01953</v>
          </cell>
        </row>
        <row r="829">
          <cell r="A829" t="str">
            <v>481003</v>
          </cell>
          <cell r="B829" t="str">
            <v>1015</v>
          </cell>
          <cell r="C829">
            <v>-46.73</v>
          </cell>
          <cell r="D829" t="str">
            <v>200</v>
          </cell>
          <cell r="F829">
            <v>-4.58</v>
          </cell>
          <cell r="G829">
            <v>11</v>
          </cell>
          <cell r="H829" t="str">
            <v>2012-11-30</v>
          </cell>
          <cell r="I829" t="str">
            <v>01954</v>
          </cell>
        </row>
        <row r="830">
          <cell r="A830" t="str">
            <v>481003</v>
          </cell>
          <cell r="B830" t="str">
            <v>1015</v>
          </cell>
          <cell r="C830">
            <v>-56029.95</v>
          </cell>
          <cell r="D830" t="str">
            <v>200</v>
          </cell>
          <cell r="F830">
            <v>-5515.68</v>
          </cell>
          <cell r="G830">
            <v>11</v>
          </cell>
          <cell r="H830" t="str">
            <v>2012-11-30</v>
          </cell>
          <cell r="I830" t="str">
            <v>01959</v>
          </cell>
        </row>
        <row r="831">
          <cell r="A831" t="str">
            <v>481003</v>
          </cell>
          <cell r="B831" t="str">
            <v>1015</v>
          </cell>
          <cell r="C831">
            <v>-155.47999999999999</v>
          </cell>
          <cell r="D831" t="str">
            <v>200</v>
          </cell>
          <cell r="F831">
            <v>-15.23</v>
          </cell>
          <cell r="G831">
            <v>11</v>
          </cell>
          <cell r="H831" t="str">
            <v>2012-11-30</v>
          </cell>
          <cell r="I831" t="str">
            <v>01962</v>
          </cell>
        </row>
        <row r="832">
          <cell r="A832" t="str">
            <v>481003</v>
          </cell>
          <cell r="B832" t="str">
            <v>1015</v>
          </cell>
          <cell r="C832">
            <v>-5982.26</v>
          </cell>
          <cell r="D832" t="str">
            <v>200</v>
          </cell>
          <cell r="F832">
            <v>-588.9</v>
          </cell>
          <cell r="G832">
            <v>11</v>
          </cell>
          <cell r="H832" t="str">
            <v>2012-11-30</v>
          </cell>
          <cell r="I832" t="str">
            <v>01968</v>
          </cell>
        </row>
        <row r="833">
          <cell r="A833" t="str">
            <v>481003</v>
          </cell>
          <cell r="B833" t="str">
            <v>1015</v>
          </cell>
          <cell r="C833">
            <v>-11563.05</v>
          </cell>
          <cell r="D833" t="str">
            <v>200</v>
          </cell>
          <cell r="F833">
            <v>-1138.28</v>
          </cell>
          <cell r="G833">
            <v>11</v>
          </cell>
          <cell r="H833" t="str">
            <v>2012-11-30</v>
          </cell>
          <cell r="I833" t="str">
            <v>01969</v>
          </cell>
        </row>
        <row r="834">
          <cell r="A834" t="str">
            <v>481003</v>
          </cell>
          <cell r="B834" t="str">
            <v>1015</v>
          </cell>
          <cell r="C834">
            <v>-5707.25</v>
          </cell>
          <cell r="D834" t="str">
            <v>200</v>
          </cell>
          <cell r="F834">
            <v>-561.70000000000005</v>
          </cell>
          <cell r="G834">
            <v>11</v>
          </cell>
          <cell r="H834" t="str">
            <v>2012-11-30</v>
          </cell>
          <cell r="I834" t="str">
            <v>01970</v>
          </cell>
        </row>
        <row r="835">
          <cell r="A835" t="str">
            <v>481003</v>
          </cell>
          <cell r="B835" t="str">
            <v>1015</v>
          </cell>
          <cell r="C835">
            <v>-9327.4500000000007</v>
          </cell>
          <cell r="D835" t="str">
            <v>200</v>
          </cell>
          <cell r="F835">
            <v>-918</v>
          </cell>
          <cell r="G835">
            <v>11</v>
          </cell>
          <cell r="H835" t="str">
            <v>2012-11-30</v>
          </cell>
          <cell r="I835" t="str">
            <v>01971</v>
          </cell>
        </row>
        <row r="836">
          <cell r="A836" t="str">
            <v>481003</v>
          </cell>
          <cell r="B836" t="str">
            <v>1015</v>
          </cell>
          <cell r="C836">
            <v>-5609.88</v>
          </cell>
          <cell r="D836" t="str">
            <v>200</v>
          </cell>
          <cell r="F836">
            <v>-552.12</v>
          </cell>
          <cell r="G836">
            <v>11</v>
          </cell>
          <cell r="H836" t="str">
            <v>2012-11-30</v>
          </cell>
          <cell r="I836" t="str">
            <v>01973</v>
          </cell>
        </row>
        <row r="837">
          <cell r="A837" t="str">
            <v>481003</v>
          </cell>
          <cell r="B837" t="str">
            <v>1015</v>
          </cell>
          <cell r="C837">
            <v>-11566.62</v>
          </cell>
          <cell r="D837" t="str">
            <v>200</v>
          </cell>
          <cell r="F837">
            <v>-1138.6199999999999</v>
          </cell>
          <cell r="G837">
            <v>11</v>
          </cell>
          <cell r="H837" t="str">
            <v>2012-11-30</v>
          </cell>
          <cell r="I837" t="str">
            <v>01974</v>
          </cell>
        </row>
        <row r="838">
          <cell r="A838" t="str">
            <v>481003</v>
          </cell>
          <cell r="B838" t="str">
            <v>1015</v>
          </cell>
          <cell r="C838">
            <v>-22865.57</v>
          </cell>
          <cell r="D838" t="str">
            <v>200</v>
          </cell>
          <cell r="F838">
            <v>-2250.91</v>
          </cell>
          <cell r="G838">
            <v>11</v>
          </cell>
          <cell r="H838" t="str">
            <v>2012-11-30</v>
          </cell>
          <cell r="I838" t="str">
            <v>01977</v>
          </cell>
        </row>
        <row r="839">
          <cell r="A839" t="str">
            <v>481003</v>
          </cell>
          <cell r="B839" t="str">
            <v>1015</v>
          </cell>
          <cell r="C839">
            <v>-21320.240000000002</v>
          </cell>
          <cell r="D839" t="str">
            <v>200</v>
          </cell>
          <cell r="F839">
            <v>-2098.7800000000002</v>
          </cell>
          <cell r="G839">
            <v>11</v>
          </cell>
          <cell r="H839" t="str">
            <v>2012-11-30</v>
          </cell>
          <cell r="I839" t="str">
            <v>01978</v>
          </cell>
        </row>
        <row r="840">
          <cell r="A840" t="str">
            <v>481003</v>
          </cell>
          <cell r="B840" t="str">
            <v>1015</v>
          </cell>
          <cell r="C840">
            <v>-30201.22</v>
          </cell>
          <cell r="D840" t="str">
            <v>200</v>
          </cell>
          <cell r="F840">
            <v>-2972.54</v>
          </cell>
          <cell r="G840">
            <v>11</v>
          </cell>
          <cell r="H840" t="str">
            <v>2012-11-30</v>
          </cell>
          <cell r="I840" t="str">
            <v>01986</v>
          </cell>
        </row>
        <row r="841">
          <cell r="A841" t="str">
            <v>481003</v>
          </cell>
          <cell r="B841" t="str">
            <v>1015</v>
          </cell>
          <cell r="C841">
            <v>-18763.43</v>
          </cell>
          <cell r="D841" t="str">
            <v>200</v>
          </cell>
          <cell r="F841">
            <v>-1847.09</v>
          </cell>
          <cell r="G841">
            <v>11</v>
          </cell>
          <cell r="H841" t="str">
            <v>2012-11-30</v>
          </cell>
          <cell r="I841" t="str">
            <v>01987</v>
          </cell>
        </row>
        <row r="842">
          <cell r="A842" t="str">
            <v>481003</v>
          </cell>
          <cell r="B842" t="str">
            <v>1015</v>
          </cell>
          <cell r="C842">
            <v>-3203.75</v>
          </cell>
          <cell r="D842" t="str">
            <v>200</v>
          </cell>
          <cell r="F842">
            <v>-315.31</v>
          </cell>
          <cell r="G842">
            <v>11</v>
          </cell>
          <cell r="H842" t="str">
            <v>2012-11-30</v>
          </cell>
          <cell r="I842" t="str">
            <v>01989</v>
          </cell>
        </row>
        <row r="843">
          <cell r="A843" t="str">
            <v>481003</v>
          </cell>
          <cell r="B843" t="str">
            <v>1015</v>
          </cell>
          <cell r="C843">
            <v>-40263.65</v>
          </cell>
          <cell r="D843" t="str">
            <v>200</v>
          </cell>
          <cell r="F843">
            <v>-3963.61</v>
          </cell>
          <cell r="G843">
            <v>11</v>
          </cell>
          <cell r="H843" t="str">
            <v>2012-11-30</v>
          </cell>
          <cell r="I843" t="str">
            <v>01990</v>
          </cell>
        </row>
        <row r="844">
          <cell r="A844" t="str">
            <v>481003</v>
          </cell>
          <cell r="B844" t="str">
            <v>1015</v>
          </cell>
          <cell r="C844">
            <v>-66139.539999999994</v>
          </cell>
          <cell r="D844" t="str">
            <v>200</v>
          </cell>
          <cell r="F844">
            <v>-6509.4</v>
          </cell>
          <cell r="G844">
            <v>11</v>
          </cell>
          <cell r="H844" t="str">
            <v>2012-11-30</v>
          </cell>
          <cell r="I844" t="str">
            <v>01992</v>
          </cell>
        </row>
        <row r="845">
          <cell r="A845" t="str">
            <v>481003</v>
          </cell>
          <cell r="B845" t="str">
            <v>1015</v>
          </cell>
          <cell r="C845">
            <v>-5597.21</v>
          </cell>
          <cell r="D845" t="str">
            <v>200</v>
          </cell>
          <cell r="F845">
            <v>-523.91</v>
          </cell>
          <cell r="G845">
            <v>11</v>
          </cell>
          <cell r="H845" t="str">
            <v>2012-11-30</v>
          </cell>
          <cell r="I845" t="str">
            <v>01993</v>
          </cell>
        </row>
        <row r="846">
          <cell r="A846" t="str">
            <v>481003</v>
          </cell>
          <cell r="B846" t="str">
            <v>1015</v>
          </cell>
          <cell r="C846">
            <v>-36019.69</v>
          </cell>
          <cell r="D846" t="str">
            <v>200</v>
          </cell>
          <cell r="F846">
            <v>-3545.83</v>
          </cell>
          <cell r="G846">
            <v>11</v>
          </cell>
          <cell r="H846" t="str">
            <v>2012-11-30</v>
          </cell>
          <cell r="I846" t="str">
            <v>01994</v>
          </cell>
        </row>
        <row r="847">
          <cell r="A847" t="str">
            <v>481003</v>
          </cell>
          <cell r="B847" t="str">
            <v>1015</v>
          </cell>
          <cell r="C847">
            <v>-26100.21</v>
          </cell>
          <cell r="D847" t="str">
            <v>200</v>
          </cell>
          <cell r="F847">
            <v>-2569.34</v>
          </cell>
          <cell r="G847">
            <v>11</v>
          </cell>
          <cell r="H847" t="str">
            <v>2012-11-30</v>
          </cell>
          <cell r="I847" t="str">
            <v>01995</v>
          </cell>
        </row>
        <row r="848">
          <cell r="A848" t="str">
            <v>481003</v>
          </cell>
          <cell r="B848" t="str">
            <v>1015</v>
          </cell>
          <cell r="C848">
            <v>-20283.03</v>
          </cell>
          <cell r="D848" t="str">
            <v>200</v>
          </cell>
          <cell r="F848">
            <v>-1996.69</v>
          </cell>
          <cell r="G848">
            <v>11</v>
          </cell>
          <cell r="H848" t="str">
            <v>2012-11-30</v>
          </cell>
          <cell r="I848" t="str">
            <v>01996</v>
          </cell>
        </row>
        <row r="849">
          <cell r="A849" t="str">
            <v>481003</v>
          </cell>
          <cell r="B849" t="str">
            <v>1015</v>
          </cell>
          <cell r="C849">
            <v>-21368.080000000002</v>
          </cell>
          <cell r="D849" t="str">
            <v>200</v>
          </cell>
          <cell r="F849">
            <v>-2103.52</v>
          </cell>
          <cell r="G849">
            <v>11</v>
          </cell>
          <cell r="H849" t="str">
            <v>2012-11-30</v>
          </cell>
          <cell r="I849" t="str">
            <v>01997</v>
          </cell>
        </row>
        <row r="850">
          <cell r="A850" t="str">
            <v>481003</v>
          </cell>
          <cell r="B850" t="str">
            <v>1015</v>
          </cell>
          <cell r="C850">
            <v>-11062.32</v>
          </cell>
          <cell r="D850" t="str">
            <v>200</v>
          </cell>
          <cell r="F850">
            <v>-1088.99</v>
          </cell>
          <cell r="G850">
            <v>11</v>
          </cell>
          <cell r="H850" t="str">
            <v>2012-11-30</v>
          </cell>
          <cell r="I850" t="str">
            <v>01998</v>
          </cell>
        </row>
        <row r="851">
          <cell r="A851" t="str">
            <v>481003</v>
          </cell>
          <cell r="B851" t="str">
            <v>1015</v>
          </cell>
          <cell r="C851">
            <v>-33566.620000000003</v>
          </cell>
          <cell r="D851" t="str">
            <v>200</v>
          </cell>
          <cell r="F851">
            <v>-3303.6</v>
          </cell>
          <cell r="G851">
            <v>11</v>
          </cell>
          <cell r="H851" t="str">
            <v>2012-11-30</v>
          </cell>
          <cell r="I851" t="str">
            <v>01999</v>
          </cell>
        </row>
        <row r="852">
          <cell r="A852" t="str">
            <v>481003</v>
          </cell>
          <cell r="B852" t="str">
            <v>1015</v>
          </cell>
          <cell r="C852">
            <v>0</v>
          </cell>
          <cell r="D852" t="str">
            <v>200</v>
          </cell>
          <cell r="F852">
            <v>0</v>
          </cell>
          <cell r="G852">
            <v>11</v>
          </cell>
          <cell r="H852" t="str">
            <v>2012-11-30</v>
          </cell>
          <cell r="I852" t="str">
            <v>02184</v>
          </cell>
        </row>
        <row r="853">
          <cell r="A853" t="str">
            <v>481003</v>
          </cell>
          <cell r="B853" t="str">
            <v>1015</v>
          </cell>
          <cell r="C853">
            <v>-4480.66</v>
          </cell>
          <cell r="D853" t="str">
            <v>200</v>
          </cell>
          <cell r="F853">
            <v>-441.08</v>
          </cell>
          <cell r="G853">
            <v>11</v>
          </cell>
          <cell r="H853" t="str">
            <v>2012-11-30</v>
          </cell>
          <cell r="I853" t="str">
            <v>02188</v>
          </cell>
        </row>
        <row r="854">
          <cell r="A854" t="str">
            <v>481003</v>
          </cell>
          <cell r="B854" t="str">
            <v>1015</v>
          </cell>
          <cell r="C854">
            <v>-7500.4</v>
          </cell>
          <cell r="D854" t="str">
            <v>200</v>
          </cell>
          <cell r="F854">
            <v>-738.36</v>
          </cell>
          <cell r="G854">
            <v>11</v>
          </cell>
          <cell r="H854" t="str">
            <v>2012-11-30</v>
          </cell>
          <cell r="I854" t="str">
            <v>02189</v>
          </cell>
        </row>
        <row r="855">
          <cell r="A855" t="str">
            <v>481003</v>
          </cell>
          <cell r="B855" t="str">
            <v>1015</v>
          </cell>
          <cell r="C855">
            <v>-22617.19</v>
          </cell>
          <cell r="D855" t="str">
            <v>200</v>
          </cell>
          <cell r="F855">
            <v>-2226.48</v>
          </cell>
          <cell r="G855">
            <v>11</v>
          </cell>
          <cell r="H855" t="str">
            <v>2012-11-30</v>
          </cell>
          <cell r="I855" t="str">
            <v>02190</v>
          </cell>
        </row>
        <row r="856">
          <cell r="A856" t="str">
            <v>481003</v>
          </cell>
          <cell r="B856" t="str">
            <v>1015</v>
          </cell>
          <cell r="C856">
            <v>-8107.98</v>
          </cell>
          <cell r="D856" t="str">
            <v>200</v>
          </cell>
          <cell r="F856">
            <v>-798.17</v>
          </cell>
          <cell r="G856">
            <v>11</v>
          </cell>
          <cell r="H856" t="str">
            <v>2012-11-30</v>
          </cell>
          <cell r="I856" t="str">
            <v>02191</v>
          </cell>
        </row>
        <row r="857">
          <cell r="A857" t="str">
            <v>481003</v>
          </cell>
          <cell r="B857" t="str">
            <v>1015</v>
          </cell>
          <cell r="C857">
            <v>-5017.53</v>
          </cell>
          <cell r="D857" t="str">
            <v>200</v>
          </cell>
          <cell r="F857">
            <v>-469.66</v>
          </cell>
          <cell r="G857">
            <v>11</v>
          </cell>
          <cell r="H857" t="str">
            <v>2012-11-30</v>
          </cell>
          <cell r="I857" t="str">
            <v>02192</v>
          </cell>
        </row>
        <row r="858">
          <cell r="A858" t="str">
            <v>481003</v>
          </cell>
          <cell r="B858" t="str">
            <v>1015</v>
          </cell>
          <cell r="C858">
            <v>-1808.6</v>
          </cell>
          <cell r="D858" t="str">
            <v>200</v>
          </cell>
          <cell r="F858">
            <v>-169.29</v>
          </cell>
          <cell r="G858">
            <v>12</v>
          </cell>
          <cell r="H858" t="str">
            <v>2012-12-31</v>
          </cell>
          <cell r="I858" t="str">
            <v>01943</v>
          </cell>
        </row>
        <row r="859">
          <cell r="A859" t="str">
            <v>481003</v>
          </cell>
          <cell r="B859" t="str">
            <v>1015</v>
          </cell>
          <cell r="C859">
            <v>-33583.47</v>
          </cell>
          <cell r="D859" t="str">
            <v>200</v>
          </cell>
          <cell r="F859">
            <v>-3288.75</v>
          </cell>
          <cell r="G859">
            <v>12</v>
          </cell>
          <cell r="H859" t="str">
            <v>2012-12-31</v>
          </cell>
          <cell r="I859" t="str">
            <v>01952</v>
          </cell>
        </row>
        <row r="860">
          <cell r="A860" t="str">
            <v>481003</v>
          </cell>
          <cell r="B860" t="str">
            <v>1015</v>
          </cell>
          <cell r="C860">
            <v>-22625.83</v>
          </cell>
          <cell r="D860" t="str">
            <v>200</v>
          </cell>
          <cell r="F860">
            <v>-2215.41</v>
          </cell>
          <cell r="G860">
            <v>12</v>
          </cell>
          <cell r="H860" t="str">
            <v>2012-12-31</v>
          </cell>
          <cell r="I860" t="str">
            <v>01953</v>
          </cell>
        </row>
        <row r="861">
          <cell r="A861" t="str">
            <v>481003</v>
          </cell>
          <cell r="B861" t="str">
            <v>1015</v>
          </cell>
          <cell r="C861">
            <v>-41.68</v>
          </cell>
          <cell r="D861" t="str">
            <v>200</v>
          </cell>
          <cell r="F861">
            <v>-4.07</v>
          </cell>
          <cell r="G861">
            <v>12</v>
          </cell>
          <cell r="H861" t="str">
            <v>2012-12-31</v>
          </cell>
          <cell r="I861" t="str">
            <v>01954</v>
          </cell>
        </row>
        <row r="862">
          <cell r="A862" t="str">
            <v>481003</v>
          </cell>
          <cell r="B862" t="str">
            <v>1015</v>
          </cell>
          <cell r="C862">
            <v>-45688.77</v>
          </cell>
          <cell r="D862" t="str">
            <v>200</v>
          </cell>
          <cell r="F862">
            <v>-4473.62</v>
          </cell>
          <cell r="G862">
            <v>12</v>
          </cell>
          <cell r="H862" t="str">
            <v>2012-12-31</v>
          </cell>
          <cell r="I862" t="str">
            <v>01959</v>
          </cell>
        </row>
        <row r="863">
          <cell r="A863" t="str">
            <v>481003</v>
          </cell>
          <cell r="B863" t="str">
            <v>1015</v>
          </cell>
          <cell r="C863">
            <v>-123.22</v>
          </cell>
          <cell r="D863" t="str">
            <v>200</v>
          </cell>
          <cell r="F863">
            <v>-12.03</v>
          </cell>
          <cell r="G863">
            <v>12</v>
          </cell>
          <cell r="H863" t="str">
            <v>2012-12-31</v>
          </cell>
          <cell r="I863" t="str">
            <v>01962</v>
          </cell>
        </row>
        <row r="864">
          <cell r="A864" t="str">
            <v>481003</v>
          </cell>
          <cell r="B864" t="str">
            <v>1015</v>
          </cell>
          <cell r="C864">
            <v>-5582.61</v>
          </cell>
          <cell r="D864" t="str">
            <v>200</v>
          </cell>
          <cell r="F864">
            <v>-546.70000000000005</v>
          </cell>
          <cell r="G864">
            <v>12</v>
          </cell>
          <cell r="H864" t="str">
            <v>2012-12-31</v>
          </cell>
          <cell r="I864" t="str">
            <v>01968</v>
          </cell>
        </row>
        <row r="865">
          <cell r="A865" t="str">
            <v>481003</v>
          </cell>
          <cell r="B865" t="str">
            <v>1015</v>
          </cell>
          <cell r="C865">
            <v>-11436.51</v>
          </cell>
          <cell r="D865" t="str">
            <v>200</v>
          </cell>
          <cell r="F865">
            <v>-1121.1099999999999</v>
          </cell>
          <cell r="G865">
            <v>12</v>
          </cell>
          <cell r="H865" t="str">
            <v>2012-12-31</v>
          </cell>
          <cell r="I865" t="str">
            <v>01969</v>
          </cell>
        </row>
        <row r="866">
          <cell r="A866" t="str">
            <v>481003</v>
          </cell>
          <cell r="B866" t="str">
            <v>1015</v>
          </cell>
          <cell r="C866">
            <v>-2205.75</v>
          </cell>
          <cell r="D866" t="str">
            <v>200</v>
          </cell>
          <cell r="F866">
            <v>-217.09</v>
          </cell>
          <cell r="G866">
            <v>12</v>
          </cell>
          <cell r="H866" t="str">
            <v>2012-12-31</v>
          </cell>
          <cell r="I866" t="str">
            <v>01970</v>
          </cell>
        </row>
        <row r="867">
          <cell r="A867" t="str">
            <v>481003</v>
          </cell>
          <cell r="B867" t="str">
            <v>1015</v>
          </cell>
          <cell r="C867">
            <v>-9406.7000000000007</v>
          </cell>
          <cell r="D867" t="str">
            <v>200</v>
          </cell>
          <cell r="F867">
            <v>-925.8</v>
          </cell>
          <cell r="G867">
            <v>12</v>
          </cell>
          <cell r="H867" t="str">
            <v>2012-12-31</v>
          </cell>
          <cell r="I867" t="str">
            <v>01971</v>
          </cell>
        </row>
        <row r="868">
          <cell r="A868" t="str">
            <v>481003</v>
          </cell>
          <cell r="B868" t="str">
            <v>1015</v>
          </cell>
          <cell r="C868">
            <v>-4325.99</v>
          </cell>
          <cell r="D868" t="str">
            <v>200</v>
          </cell>
          <cell r="F868">
            <v>-425.76</v>
          </cell>
          <cell r="G868">
            <v>12</v>
          </cell>
          <cell r="H868" t="str">
            <v>2012-12-31</v>
          </cell>
          <cell r="I868" t="str">
            <v>01973</v>
          </cell>
        </row>
        <row r="869">
          <cell r="A869" t="str">
            <v>481003</v>
          </cell>
          <cell r="B869" t="str">
            <v>1015</v>
          </cell>
          <cell r="C869">
            <v>-11194.35</v>
          </cell>
          <cell r="D869" t="str">
            <v>200</v>
          </cell>
          <cell r="F869">
            <v>-1095.6600000000001</v>
          </cell>
          <cell r="G869">
            <v>12</v>
          </cell>
          <cell r="H869" t="str">
            <v>2012-12-31</v>
          </cell>
          <cell r="I869" t="str">
            <v>01974</v>
          </cell>
        </row>
        <row r="870">
          <cell r="A870" t="str">
            <v>481003</v>
          </cell>
          <cell r="B870" t="str">
            <v>1015</v>
          </cell>
          <cell r="C870">
            <v>-19383.16</v>
          </cell>
          <cell r="D870" t="str">
            <v>200</v>
          </cell>
          <cell r="F870">
            <v>-1898</v>
          </cell>
          <cell r="G870">
            <v>12</v>
          </cell>
          <cell r="H870" t="str">
            <v>2012-12-31</v>
          </cell>
          <cell r="I870" t="str">
            <v>01977</v>
          </cell>
        </row>
        <row r="871">
          <cell r="A871" t="str">
            <v>481003</v>
          </cell>
          <cell r="B871" t="str">
            <v>1015</v>
          </cell>
          <cell r="C871">
            <v>-16955.189999999999</v>
          </cell>
          <cell r="D871" t="str">
            <v>200</v>
          </cell>
          <cell r="F871">
            <v>-1660.13</v>
          </cell>
          <cell r="G871">
            <v>12</v>
          </cell>
          <cell r="H871" t="str">
            <v>2012-12-31</v>
          </cell>
          <cell r="I871" t="str">
            <v>01978</v>
          </cell>
        </row>
        <row r="872">
          <cell r="A872" t="str">
            <v>481003</v>
          </cell>
          <cell r="B872" t="str">
            <v>1015</v>
          </cell>
          <cell r="C872">
            <v>-30288.58</v>
          </cell>
          <cell r="D872" t="str">
            <v>200</v>
          </cell>
          <cell r="F872">
            <v>-2977.29</v>
          </cell>
          <cell r="G872">
            <v>12</v>
          </cell>
          <cell r="H872" t="str">
            <v>2012-12-31</v>
          </cell>
          <cell r="I872" t="str">
            <v>01986</v>
          </cell>
        </row>
        <row r="873">
          <cell r="A873" t="str">
            <v>481003</v>
          </cell>
          <cell r="B873" t="str">
            <v>1015</v>
          </cell>
          <cell r="C873">
            <v>-16606.349999999999</v>
          </cell>
          <cell r="D873" t="str">
            <v>200</v>
          </cell>
          <cell r="F873">
            <v>-1625.98</v>
          </cell>
          <cell r="G873">
            <v>12</v>
          </cell>
          <cell r="H873" t="str">
            <v>2012-12-31</v>
          </cell>
          <cell r="I873" t="str">
            <v>01987</v>
          </cell>
        </row>
        <row r="874">
          <cell r="A874" t="str">
            <v>481003</v>
          </cell>
          <cell r="B874" t="str">
            <v>1015</v>
          </cell>
          <cell r="C874">
            <v>-2442.11</v>
          </cell>
          <cell r="D874" t="str">
            <v>200</v>
          </cell>
          <cell r="F874">
            <v>-240.35</v>
          </cell>
          <cell r="G874">
            <v>12</v>
          </cell>
          <cell r="H874" t="str">
            <v>2012-12-31</v>
          </cell>
          <cell r="I874" t="str">
            <v>01989</v>
          </cell>
        </row>
        <row r="875">
          <cell r="A875" t="str">
            <v>481003</v>
          </cell>
          <cell r="B875" t="str">
            <v>1015</v>
          </cell>
          <cell r="C875">
            <v>-36170.33</v>
          </cell>
          <cell r="D875" t="str">
            <v>200</v>
          </cell>
          <cell r="F875">
            <v>-3541.19</v>
          </cell>
          <cell r="G875">
            <v>12</v>
          </cell>
          <cell r="H875" t="str">
            <v>2012-12-31</v>
          </cell>
          <cell r="I875" t="str">
            <v>01990</v>
          </cell>
        </row>
        <row r="876">
          <cell r="A876" t="str">
            <v>481003</v>
          </cell>
          <cell r="B876" t="str">
            <v>1015</v>
          </cell>
          <cell r="C876">
            <v>-12.78</v>
          </cell>
          <cell r="D876" t="str">
            <v>200</v>
          </cell>
          <cell r="F876">
            <v>-1.25</v>
          </cell>
          <cell r="G876">
            <v>12</v>
          </cell>
          <cell r="H876" t="str">
            <v>2012-12-31</v>
          </cell>
          <cell r="I876" t="str">
            <v>01991</v>
          </cell>
        </row>
        <row r="877">
          <cell r="A877" t="str">
            <v>481003</v>
          </cell>
          <cell r="B877" t="str">
            <v>1015</v>
          </cell>
          <cell r="C877">
            <v>-61179.53</v>
          </cell>
          <cell r="D877" t="str">
            <v>200</v>
          </cell>
          <cell r="F877">
            <v>-6021.24</v>
          </cell>
          <cell r="G877">
            <v>12</v>
          </cell>
          <cell r="H877" t="str">
            <v>2012-12-31</v>
          </cell>
          <cell r="I877" t="str">
            <v>01992</v>
          </cell>
        </row>
        <row r="878">
          <cell r="A878" t="str">
            <v>481003</v>
          </cell>
          <cell r="B878" t="str">
            <v>1015</v>
          </cell>
          <cell r="C878">
            <v>-3987.43</v>
          </cell>
          <cell r="D878" t="str">
            <v>200</v>
          </cell>
          <cell r="F878">
            <v>-373.23</v>
          </cell>
          <cell r="G878">
            <v>12</v>
          </cell>
          <cell r="H878" t="str">
            <v>2012-12-31</v>
          </cell>
          <cell r="I878" t="str">
            <v>01993</v>
          </cell>
        </row>
        <row r="879">
          <cell r="A879" t="str">
            <v>481003</v>
          </cell>
          <cell r="B879" t="str">
            <v>1015</v>
          </cell>
          <cell r="C879">
            <v>-32469.77</v>
          </cell>
          <cell r="D879" t="str">
            <v>200</v>
          </cell>
          <cell r="F879">
            <v>-3178.92</v>
          </cell>
          <cell r="G879">
            <v>12</v>
          </cell>
          <cell r="H879" t="str">
            <v>2012-12-31</v>
          </cell>
          <cell r="I879" t="str">
            <v>01994</v>
          </cell>
        </row>
        <row r="880">
          <cell r="A880" t="str">
            <v>481003</v>
          </cell>
          <cell r="B880" t="str">
            <v>1015</v>
          </cell>
          <cell r="C880">
            <v>-20679.16</v>
          </cell>
          <cell r="D880" t="str">
            <v>200</v>
          </cell>
          <cell r="F880">
            <v>-2025.56</v>
          </cell>
          <cell r="G880">
            <v>12</v>
          </cell>
          <cell r="H880" t="str">
            <v>2012-12-31</v>
          </cell>
          <cell r="I880" t="str">
            <v>01995</v>
          </cell>
        </row>
        <row r="881">
          <cell r="A881" t="str">
            <v>481003</v>
          </cell>
          <cell r="B881" t="str">
            <v>1015</v>
          </cell>
          <cell r="C881">
            <v>-17458.810000000001</v>
          </cell>
          <cell r="D881" t="str">
            <v>200</v>
          </cell>
          <cell r="F881">
            <v>-1709.24</v>
          </cell>
          <cell r="G881">
            <v>12</v>
          </cell>
          <cell r="H881" t="str">
            <v>2012-12-31</v>
          </cell>
          <cell r="I881" t="str">
            <v>01996</v>
          </cell>
        </row>
        <row r="882">
          <cell r="A882" t="str">
            <v>481003</v>
          </cell>
          <cell r="B882" t="str">
            <v>1015</v>
          </cell>
          <cell r="C882">
            <v>-18892.509999999998</v>
          </cell>
          <cell r="D882" t="str">
            <v>200</v>
          </cell>
          <cell r="F882">
            <v>-1850.43</v>
          </cell>
          <cell r="G882">
            <v>12</v>
          </cell>
          <cell r="H882" t="str">
            <v>2012-12-31</v>
          </cell>
          <cell r="I882" t="str">
            <v>01997</v>
          </cell>
        </row>
        <row r="883">
          <cell r="A883" t="str">
            <v>481003</v>
          </cell>
          <cell r="B883" t="str">
            <v>1015</v>
          </cell>
          <cell r="C883">
            <v>-8645.19</v>
          </cell>
          <cell r="D883" t="str">
            <v>200</v>
          </cell>
          <cell r="F883">
            <v>-846.48</v>
          </cell>
          <cell r="G883">
            <v>12</v>
          </cell>
          <cell r="H883" t="str">
            <v>2012-12-31</v>
          </cell>
          <cell r="I883" t="str">
            <v>01998</v>
          </cell>
        </row>
        <row r="884">
          <cell r="A884" t="str">
            <v>481003</v>
          </cell>
          <cell r="B884" t="str">
            <v>1015</v>
          </cell>
          <cell r="C884">
            <v>-30320.92</v>
          </cell>
          <cell r="D884" t="str">
            <v>200</v>
          </cell>
          <cell r="F884">
            <v>-2984.16</v>
          </cell>
          <cell r="G884">
            <v>12</v>
          </cell>
          <cell r="H884" t="str">
            <v>2012-12-31</v>
          </cell>
          <cell r="I884" t="str">
            <v>01999</v>
          </cell>
        </row>
        <row r="885">
          <cell r="A885" t="str">
            <v>481003</v>
          </cell>
          <cell r="B885" t="str">
            <v>1015</v>
          </cell>
          <cell r="C885">
            <v>0</v>
          </cell>
          <cell r="D885" t="str">
            <v>200</v>
          </cell>
          <cell r="F885">
            <v>0</v>
          </cell>
          <cell r="G885">
            <v>12</v>
          </cell>
          <cell r="H885" t="str">
            <v>2012-12-31</v>
          </cell>
          <cell r="I885" t="str">
            <v>02184</v>
          </cell>
        </row>
        <row r="886">
          <cell r="A886" t="str">
            <v>481003</v>
          </cell>
          <cell r="B886" t="str">
            <v>1015</v>
          </cell>
          <cell r="C886">
            <v>-4715.07</v>
          </cell>
          <cell r="D886" t="str">
            <v>200</v>
          </cell>
          <cell r="F886">
            <v>-462.44</v>
          </cell>
          <cell r="G886">
            <v>12</v>
          </cell>
          <cell r="H886" t="str">
            <v>2012-12-31</v>
          </cell>
          <cell r="I886" t="str">
            <v>02188</v>
          </cell>
        </row>
        <row r="887">
          <cell r="A887" t="str">
            <v>481003</v>
          </cell>
          <cell r="B887" t="str">
            <v>1015</v>
          </cell>
          <cell r="C887">
            <v>-7305.58</v>
          </cell>
          <cell r="D887" t="str">
            <v>200</v>
          </cell>
          <cell r="F887">
            <v>-716.53</v>
          </cell>
          <cell r="G887">
            <v>12</v>
          </cell>
          <cell r="H887" t="str">
            <v>2012-12-31</v>
          </cell>
          <cell r="I887" t="str">
            <v>02189</v>
          </cell>
        </row>
        <row r="888">
          <cell r="A888" t="str">
            <v>481003</v>
          </cell>
          <cell r="B888" t="str">
            <v>1015</v>
          </cell>
          <cell r="C888">
            <v>-19531.810000000001</v>
          </cell>
          <cell r="D888" t="str">
            <v>200</v>
          </cell>
          <cell r="F888">
            <v>-1912.12</v>
          </cell>
          <cell r="G888">
            <v>12</v>
          </cell>
          <cell r="H888" t="str">
            <v>2012-12-31</v>
          </cell>
          <cell r="I888" t="str">
            <v>02190</v>
          </cell>
        </row>
        <row r="889">
          <cell r="A889" t="str">
            <v>481003</v>
          </cell>
          <cell r="B889" t="str">
            <v>1015</v>
          </cell>
          <cell r="C889">
            <v>-7600.72</v>
          </cell>
          <cell r="D889" t="str">
            <v>200</v>
          </cell>
          <cell r="F889">
            <v>-744.27</v>
          </cell>
          <cell r="G889">
            <v>12</v>
          </cell>
          <cell r="H889" t="str">
            <v>2012-12-31</v>
          </cell>
          <cell r="I889" t="str">
            <v>02191</v>
          </cell>
        </row>
        <row r="890">
          <cell r="A890" t="str">
            <v>481003</v>
          </cell>
          <cell r="B890" t="str">
            <v>1015</v>
          </cell>
          <cell r="C890">
            <v>-4525.63</v>
          </cell>
          <cell r="D890" t="str">
            <v>200</v>
          </cell>
          <cell r="F890">
            <v>-423.61</v>
          </cell>
          <cell r="G890">
            <v>12</v>
          </cell>
          <cell r="H890" t="str">
            <v>2012-12-31</v>
          </cell>
          <cell r="I890" t="str">
            <v>02192</v>
          </cell>
        </row>
        <row r="891">
          <cell r="A891" t="str">
            <v>481003</v>
          </cell>
          <cell r="B891" t="str">
            <v>1015</v>
          </cell>
          <cell r="C891">
            <v>-2576720</v>
          </cell>
          <cell r="D891" t="str">
            <v>200</v>
          </cell>
          <cell r="F891">
            <v>0</v>
          </cell>
          <cell r="G891">
            <v>12</v>
          </cell>
          <cell r="H891" t="str">
            <v>2012-12-31</v>
          </cell>
          <cell r="I891" t="str">
            <v>14900</v>
          </cell>
        </row>
        <row r="892">
          <cell r="A892" t="str">
            <v>481003</v>
          </cell>
          <cell r="B892" t="str">
            <v>1015</v>
          </cell>
          <cell r="C892">
            <v>-42912</v>
          </cell>
          <cell r="D892" t="str">
            <v>200</v>
          </cell>
          <cell r="F892">
            <v>0</v>
          </cell>
          <cell r="G892">
            <v>12</v>
          </cell>
          <cell r="H892" t="str">
            <v>2012-12-31</v>
          </cell>
          <cell r="I892" t="str">
            <v>15600</v>
          </cell>
        </row>
        <row r="893">
          <cell r="A893" t="str">
            <v>481004</v>
          </cell>
          <cell r="B893" t="str">
            <v>1015</v>
          </cell>
          <cell r="C893">
            <v>-384.52</v>
          </cell>
          <cell r="D893" t="str">
            <v>202</v>
          </cell>
          <cell r="E893" t="str">
            <v>402</v>
          </cell>
          <cell r="F893">
            <v>-504.37</v>
          </cell>
          <cell r="G893">
            <v>1</v>
          </cell>
          <cell r="H893" t="str">
            <v>2012-01-31</v>
          </cell>
          <cell r="I893" t="str">
            <v>11600</v>
          </cell>
        </row>
        <row r="894">
          <cell r="A894" t="str">
            <v>481004</v>
          </cell>
          <cell r="B894" t="str">
            <v>1015</v>
          </cell>
          <cell r="C894">
            <v>-335494.98</v>
          </cell>
          <cell r="D894" t="str">
            <v>202</v>
          </cell>
          <cell r="E894" t="str">
            <v>402</v>
          </cell>
          <cell r="F894">
            <v>-496053.78</v>
          </cell>
          <cell r="G894">
            <v>1</v>
          </cell>
          <cell r="H894" t="str">
            <v>2012-01-31</v>
          </cell>
          <cell r="I894" t="str">
            <v>14900</v>
          </cell>
        </row>
        <row r="895">
          <cell r="A895" t="str">
            <v>481004</v>
          </cell>
          <cell r="B895" t="str">
            <v>1015</v>
          </cell>
          <cell r="C895">
            <v>-353.35</v>
          </cell>
          <cell r="D895" t="str">
            <v>202</v>
          </cell>
          <cell r="E895" t="str">
            <v>402</v>
          </cell>
          <cell r="F895">
            <v>-452.95</v>
          </cell>
          <cell r="G895">
            <v>2</v>
          </cell>
          <cell r="H895" t="str">
            <v>2012-02-29</v>
          </cell>
          <cell r="I895" t="str">
            <v>11600</v>
          </cell>
        </row>
        <row r="896">
          <cell r="A896" t="str">
            <v>481004</v>
          </cell>
          <cell r="B896" t="str">
            <v>1015</v>
          </cell>
          <cell r="C896">
            <v>-334663.15000000002</v>
          </cell>
          <cell r="D896" t="str">
            <v>202</v>
          </cell>
          <cell r="E896" t="str">
            <v>402</v>
          </cell>
          <cell r="F896">
            <v>-491046.15</v>
          </cell>
          <cell r="G896">
            <v>2</v>
          </cell>
          <cell r="H896" t="str">
            <v>2012-02-29</v>
          </cell>
          <cell r="I896" t="str">
            <v>14900</v>
          </cell>
        </row>
        <row r="897">
          <cell r="A897" t="str">
            <v>481004</v>
          </cell>
          <cell r="B897" t="str">
            <v>1015</v>
          </cell>
          <cell r="C897">
            <v>-314.55</v>
          </cell>
          <cell r="D897" t="str">
            <v>202</v>
          </cell>
          <cell r="E897" t="str">
            <v>402</v>
          </cell>
          <cell r="F897">
            <v>-398.8</v>
          </cell>
          <cell r="G897">
            <v>3</v>
          </cell>
          <cell r="H897" t="str">
            <v>2012-03-31</v>
          </cell>
          <cell r="I897" t="str">
            <v>11600</v>
          </cell>
        </row>
        <row r="898">
          <cell r="A898" t="str">
            <v>481004</v>
          </cell>
          <cell r="B898" t="str">
            <v>1015</v>
          </cell>
          <cell r="C898">
            <v>-291150.53000000003</v>
          </cell>
          <cell r="D898" t="str">
            <v>202</v>
          </cell>
          <cell r="E898" t="str">
            <v>402</v>
          </cell>
          <cell r="F898">
            <v>-415845.08</v>
          </cell>
          <cell r="G898">
            <v>3</v>
          </cell>
          <cell r="H898" t="str">
            <v>2012-03-31</v>
          </cell>
          <cell r="I898" t="str">
            <v>14900</v>
          </cell>
        </row>
        <row r="899">
          <cell r="A899" t="str">
            <v>481004</v>
          </cell>
          <cell r="B899" t="str">
            <v>1015</v>
          </cell>
          <cell r="C899">
            <v>-249.85</v>
          </cell>
          <cell r="D899" t="str">
            <v>202</v>
          </cell>
          <cell r="E899" t="str">
            <v>402</v>
          </cell>
          <cell r="F899">
            <v>-317.45999999999998</v>
          </cell>
          <cell r="G899">
            <v>4</v>
          </cell>
          <cell r="H899" t="str">
            <v>2012-04-30</v>
          </cell>
          <cell r="I899" t="str">
            <v>11600</v>
          </cell>
        </row>
        <row r="900">
          <cell r="A900" t="str">
            <v>481004</v>
          </cell>
          <cell r="B900" t="str">
            <v>1015</v>
          </cell>
          <cell r="C900">
            <v>-244445.25</v>
          </cell>
          <cell r="D900" t="str">
            <v>202</v>
          </cell>
          <cell r="E900" t="str">
            <v>402</v>
          </cell>
          <cell r="F900">
            <v>-400772.35</v>
          </cell>
          <cell r="G900">
            <v>4</v>
          </cell>
          <cell r="H900" t="str">
            <v>2012-04-30</v>
          </cell>
          <cell r="I900" t="str">
            <v>14900</v>
          </cell>
        </row>
        <row r="901">
          <cell r="A901" t="str">
            <v>481004</v>
          </cell>
          <cell r="B901" t="str">
            <v>1015</v>
          </cell>
          <cell r="C901">
            <v>-234.73</v>
          </cell>
          <cell r="D901" t="str">
            <v>202</v>
          </cell>
          <cell r="E901" t="str">
            <v>402</v>
          </cell>
          <cell r="F901">
            <v>-291.29000000000002</v>
          </cell>
          <cell r="G901">
            <v>5</v>
          </cell>
          <cell r="H901" t="str">
            <v>2012-05-31</v>
          </cell>
          <cell r="I901" t="str">
            <v>11600</v>
          </cell>
        </row>
        <row r="902">
          <cell r="A902" t="str">
            <v>481004</v>
          </cell>
          <cell r="B902" t="str">
            <v>1015</v>
          </cell>
          <cell r="C902">
            <v>-220706.5</v>
          </cell>
          <cell r="D902" t="str">
            <v>202</v>
          </cell>
          <cell r="E902" t="str">
            <v>402</v>
          </cell>
          <cell r="F902">
            <v>-337554.21</v>
          </cell>
          <cell r="G902">
            <v>5</v>
          </cell>
          <cell r="H902" t="str">
            <v>2012-05-31</v>
          </cell>
          <cell r="I902" t="str">
            <v>14900</v>
          </cell>
        </row>
        <row r="903">
          <cell r="A903" t="str">
            <v>481004</v>
          </cell>
          <cell r="B903" t="str">
            <v>1015</v>
          </cell>
          <cell r="C903">
            <v>-182.7</v>
          </cell>
          <cell r="D903" t="str">
            <v>202</v>
          </cell>
          <cell r="E903" t="str">
            <v>402</v>
          </cell>
          <cell r="F903">
            <v>-197.78</v>
          </cell>
          <cell r="G903">
            <v>6</v>
          </cell>
          <cell r="H903" t="str">
            <v>2012-06-30</v>
          </cell>
          <cell r="I903" t="str">
            <v>11600</v>
          </cell>
        </row>
        <row r="904">
          <cell r="A904" t="str">
            <v>481004</v>
          </cell>
          <cell r="B904" t="str">
            <v>1015</v>
          </cell>
          <cell r="C904">
            <v>-207685.94</v>
          </cell>
          <cell r="D904" t="str">
            <v>202</v>
          </cell>
          <cell r="E904" t="str">
            <v>402</v>
          </cell>
          <cell r="F904">
            <v>-312325.05</v>
          </cell>
          <cell r="G904">
            <v>6</v>
          </cell>
          <cell r="H904" t="str">
            <v>2012-06-30</v>
          </cell>
          <cell r="I904" t="str">
            <v>14900</v>
          </cell>
        </row>
        <row r="905">
          <cell r="A905" t="str">
            <v>481004</v>
          </cell>
          <cell r="B905" t="str">
            <v>1015</v>
          </cell>
          <cell r="C905">
            <v>-179</v>
          </cell>
          <cell r="D905" t="str">
            <v>202</v>
          </cell>
          <cell r="E905" t="str">
            <v>402</v>
          </cell>
          <cell r="F905">
            <v>-172.48</v>
          </cell>
          <cell r="G905">
            <v>7</v>
          </cell>
          <cell r="H905" t="str">
            <v>2012-07-31</v>
          </cell>
          <cell r="I905" t="str">
            <v>11600</v>
          </cell>
        </row>
        <row r="906">
          <cell r="A906" t="str">
            <v>481004</v>
          </cell>
          <cell r="B906" t="str">
            <v>1015</v>
          </cell>
          <cell r="C906">
            <v>-156305.45000000001</v>
          </cell>
          <cell r="D906" t="str">
            <v>202</v>
          </cell>
          <cell r="E906" t="str">
            <v>402</v>
          </cell>
          <cell r="F906">
            <v>-208166.12</v>
          </cell>
          <cell r="G906">
            <v>7</v>
          </cell>
          <cell r="H906" t="str">
            <v>2012-07-31</v>
          </cell>
          <cell r="I906" t="str">
            <v>14900</v>
          </cell>
        </row>
        <row r="907">
          <cell r="A907" t="str">
            <v>481004</v>
          </cell>
          <cell r="B907" t="str">
            <v>1015</v>
          </cell>
          <cell r="C907">
            <v>-177.98</v>
          </cell>
          <cell r="D907" t="str">
            <v>202</v>
          </cell>
          <cell r="E907" t="str">
            <v>402</v>
          </cell>
          <cell r="F907">
            <v>-188.02</v>
          </cell>
          <cell r="G907">
            <v>8</v>
          </cell>
          <cell r="H907" t="str">
            <v>2012-08-31</v>
          </cell>
          <cell r="I907" t="str">
            <v>11600</v>
          </cell>
        </row>
        <row r="908">
          <cell r="A908" t="str">
            <v>481004</v>
          </cell>
          <cell r="B908" t="str">
            <v>1015</v>
          </cell>
          <cell r="C908">
            <v>-162751.88</v>
          </cell>
          <cell r="D908" t="str">
            <v>202</v>
          </cell>
          <cell r="E908" t="str">
            <v>402</v>
          </cell>
          <cell r="F908">
            <v>-215569.03</v>
          </cell>
          <cell r="G908">
            <v>8</v>
          </cell>
          <cell r="H908" t="str">
            <v>2012-08-31</v>
          </cell>
          <cell r="I908" t="str">
            <v>14900</v>
          </cell>
        </row>
        <row r="909">
          <cell r="A909" t="str">
            <v>481004</v>
          </cell>
          <cell r="B909" t="str">
            <v>1015</v>
          </cell>
          <cell r="C909">
            <v>-214.12</v>
          </cell>
          <cell r="D909" t="str">
            <v>202</v>
          </cell>
          <cell r="E909" t="str">
            <v>402</v>
          </cell>
          <cell r="F909">
            <v>-247.14</v>
          </cell>
          <cell r="G909">
            <v>9</v>
          </cell>
          <cell r="H909" t="str">
            <v>2012-09-30</v>
          </cell>
          <cell r="I909" t="str">
            <v>11600</v>
          </cell>
        </row>
        <row r="910">
          <cell r="A910" t="str">
            <v>481004</v>
          </cell>
          <cell r="B910" t="str">
            <v>1015</v>
          </cell>
          <cell r="C910">
            <v>-154267.19</v>
          </cell>
          <cell r="D910" t="str">
            <v>202</v>
          </cell>
          <cell r="E910" t="str">
            <v>402</v>
          </cell>
          <cell r="F910">
            <v>-206812</v>
          </cell>
          <cell r="G910">
            <v>9</v>
          </cell>
          <cell r="H910" t="str">
            <v>2012-09-30</v>
          </cell>
          <cell r="I910" t="str">
            <v>14900</v>
          </cell>
        </row>
        <row r="911">
          <cell r="A911" t="str">
            <v>481004</v>
          </cell>
          <cell r="B911" t="str">
            <v>1015</v>
          </cell>
          <cell r="C911">
            <v>-246.35</v>
          </cell>
          <cell r="D911" t="str">
            <v>202</v>
          </cell>
          <cell r="E911" t="str">
            <v>402</v>
          </cell>
          <cell r="F911">
            <v>-313.68</v>
          </cell>
          <cell r="G911">
            <v>10</v>
          </cell>
          <cell r="H911" t="str">
            <v>2012-10-31</v>
          </cell>
          <cell r="I911" t="str">
            <v>11600</v>
          </cell>
        </row>
        <row r="912">
          <cell r="A912" t="str">
            <v>481004</v>
          </cell>
          <cell r="B912" t="str">
            <v>1015</v>
          </cell>
          <cell r="C912">
            <v>-242774.26</v>
          </cell>
          <cell r="D912" t="str">
            <v>202</v>
          </cell>
          <cell r="E912" t="str">
            <v>402</v>
          </cell>
          <cell r="F912">
            <v>-373481.04</v>
          </cell>
          <cell r="G912">
            <v>10</v>
          </cell>
          <cell r="H912" t="str">
            <v>2012-10-31</v>
          </cell>
          <cell r="I912" t="str">
            <v>14900</v>
          </cell>
        </row>
        <row r="913">
          <cell r="A913" t="str">
            <v>481004</v>
          </cell>
          <cell r="B913" t="str">
            <v>1015</v>
          </cell>
          <cell r="C913">
            <v>-358.28</v>
          </cell>
          <cell r="D913" t="str">
            <v>202</v>
          </cell>
          <cell r="E913" t="str">
            <v>402</v>
          </cell>
          <cell r="F913">
            <v>-471.63</v>
          </cell>
          <cell r="G913">
            <v>11</v>
          </cell>
          <cell r="H913" t="str">
            <v>2012-11-30</v>
          </cell>
          <cell r="I913" t="str">
            <v>11600</v>
          </cell>
        </row>
        <row r="914">
          <cell r="A914" t="str">
            <v>481004</v>
          </cell>
          <cell r="B914" t="str">
            <v>1015</v>
          </cell>
          <cell r="C914">
            <v>-236227.23</v>
          </cell>
          <cell r="D914" t="str">
            <v>202</v>
          </cell>
          <cell r="E914" t="str">
            <v>402</v>
          </cell>
          <cell r="F914">
            <v>-303589.96999999997</v>
          </cell>
          <cell r="G914">
            <v>11</v>
          </cell>
          <cell r="H914" t="str">
            <v>2012-11-30</v>
          </cell>
          <cell r="I914" t="str">
            <v>14900</v>
          </cell>
        </row>
        <row r="915">
          <cell r="A915" t="str">
            <v>481004</v>
          </cell>
          <cell r="B915" t="str">
            <v>1015</v>
          </cell>
          <cell r="C915">
            <v>-425.23</v>
          </cell>
          <cell r="D915" t="str">
            <v>202</v>
          </cell>
          <cell r="E915" t="str">
            <v>402</v>
          </cell>
          <cell r="F915">
            <v>-573.41999999999996</v>
          </cell>
          <cell r="G915">
            <v>12</v>
          </cell>
          <cell r="H915" t="str">
            <v>2012-12-31</v>
          </cell>
          <cell r="I915" t="str">
            <v>11600</v>
          </cell>
        </row>
        <row r="916">
          <cell r="A916" t="str">
            <v>481004</v>
          </cell>
          <cell r="B916" t="str">
            <v>1015</v>
          </cell>
          <cell r="C916">
            <v>-269355.7</v>
          </cell>
          <cell r="D916" t="str">
            <v>202</v>
          </cell>
          <cell r="E916" t="str">
            <v>402</v>
          </cell>
          <cell r="F916">
            <v>-385188.61</v>
          </cell>
          <cell r="G916">
            <v>12</v>
          </cell>
          <cell r="H916" t="str">
            <v>2012-12-31</v>
          </cell>
          <cell r="I916" t="str">
            <v>14900</v>
          </cell>
        </row>
        <row r="917">
          <cell r="A917" t="str">
            <v>481004</v>
          </cell>
          <cell r="B917" t="str">
            <v>1015</v>
          </cell>
          <cell r="C917">
            <v>-21694.97</v>
          </cell>
          <cell r="D917" t="str">
            <v>202</v>
          </cell>
          <cell r="E917" t="str">
            <v>407</v>
          </cell>
          <cell r="F917">
            <v>-12393.63</v>
          </cell>
          <cell r="G917">
            <v>1</v>
          </cell>
          <cell r="H917" t="str">
            <v>2012-01-31</v>
          </cell>
          <cell r="I917" t="str">
            <v>11600</v>
          </cell>
        </row>
        <row r="918">
          <cell r="A918" t="str">
            <v>481004</v>
          </cell>
          <cell r="B918" t="str">
            <v>1015</v>
          </cell>
          <cell r="C918">
            <v>-8025056.9500000002</v>
          </cell>
          <cell r="D918" t="str">
            <v>202</v>
          </cell>
          <cell r="E918" t="str">
            <v>407</v>
          </cell>
          <cell r="F918">
            <v>-5423988.8399999999</v>
          </cell>
          <cell r="G918">
            <v>1</v>
          </cell>
          <cell r="H918" t="str">
            <v>2012-01-31</v>
          </cell>
          <cell r="I918" t="str">
            <v>14900</v>
          </cell>
        </row>
        <row r="919">
          <cell r="A919" t="str">
            <v>481004</v>
          </cell>
          <cell r="B919" t="str">
            <v>1015</v>
          </cell>
          <cell r="C919">
            <v>-18244.580000000002</v>
          </cell>
          <cell r="D919" t="str">
            <v>202</v>
          </cell>
          <cell r="E919" t="str">
            <v>407</v>
          </cell>
          <cell r="F919">
            <v>-9708.44</v>
          </cell>
          <cell r="G919">
            <v>2</v>
          </cell>
          <cell r="H919" t="str">
            <v>2012-02-29</v>
          </cell>
          <cell r="I919" t="str">
            <v>11600</v>
          </cell>
        </row>
        <row r="920">
          <cell r="A920" t="str">
            <v>481004</v>
          </cell>
          <cell r="B920" t="str">
            <v>1015</v>
          </cell>
          <cell r="C920">
            <v>-6924135.2999999998</v>
          </cell>
          <cell r="D920" t="str">
            <v>202</v>
          </cell>
          <cell r="E920" t="str">
            <v>407</v>
          </cell>
          <cell r="F920">
            <v>-4454628.22</v>
          </cell>
          <cell r="G920">
            <v>2</v>
          </cell>
          <cell r="H920" t="str">
            <v>2012-02-29</v>
          </cell>
          <cell r="I920" t="str">
            <v>14900</v>
          </cell>
        </row>
        <row r="921">
          <cell r="A921" t="str">
            <v>481004</v>
          </cell>
          <cell r="B921" t="str">
            <v>1015</v>
          </cell>
          <cell r="C921">
            <v>-17824.580000000002</v>
          </cell>
          <cell r="D921" t="str">
            <v>202</v>
          </cell>
          <cell r="E921" t="str">
            <v>407</v>
          </cell>
          <cell r="F921">
            <v>-9488.99</v>
          </cell>
          <cell r="G921">
            <v>3</v>
          </cell>
          <cell r="H921" t="str">
            <v>2012-03-31</v>
          </cell>
          <cell r="I921" t="str">
            <v>11600</v>
          </cell>
        </row>
        <row r="922">
          <cell r="A922" t="str">
            <v>481004</v>
          </cell>
          <cell r="B922" t="str">
            <v>1015</v>
          </cell>
          <cell r="C922">
            <v>-6321013.6100000003</v>
          </cell>
          <cell r="D922" t="str">
            <v>202</v>
          </cell>
          <cell r="E922" t="str">
            <v>407</v>
          </cell>
          <cell r="F922">
            <v>-3978527.5</v>
          </cell>
          <cell r="G922">
            <v>3</v>
          </cell>
          <cell r="H922" t="str">
            <v>2012-03-31</v>
          </cell>
          <cell r="I922" t="str">
            <v>14900</v>
          </cell>
        </row>
        <row r="923">
          <cell r="A923" t="str">
            <v>481004</v>
          </cell>
          <cell r="B923" t="str">
            <v>1015</v>
          </cell>
          <cell r="C923">
            <v>-10332.799999999999</v>
          </cell>
          <cell r="D923" t="str">
            <v>202</v>
          </cell>
          <cell r="E923" t="str">
            <v>407</v>
          </cell>
          <cell r="F923">
            <v>-4947.91</v>
          </cell>
          <cell r="G923">
            <v>4</v>
          </cell>
          <cell r="H923" t="str">
            <v>2012-04-30</v>
          </cell>
          <cell r="I923" t="str">
            <v>11600</v>
          </cell>
        </row>
        <row r="924">
          <cell r="A924" t="str">
            <v>481004</v>
          </cell>
          <cell r="B924" t="str">
            <v>1015</v>
          </cell>
          <cell r="C924">
            <v>-3881897.89</v>
          </cell>
          <cell r="D924" t="str">
            <v>202</v>
          </cell>
          <cell r="E924" t="str">
            <v>407</v>
          </cell>
          <cell r="F924">
            <v>-2205473.77</v>
          </cell>
          <cell r="G924">
            <v>4</v>
          </cell>
          <cell r="H924" t="str">
            <v>2012-04-30</v>
          </cell>
          <cell r="I924" t="str">
            <v>14900</v>
          </cell>
        </row>
        <row r="925">
          <cell r="A925" t="str">
            <v>481004</v>
          </cell>
          <cell r="B925" t="str">
            <v>1015</v>
          </cell>
          <cell r="C925">
            <v>-6584.05</v>
          </cell>
          <cell r="D925" t="str">
            <v>202</v>
          </cell>
          <cell r="E925" t="str">
            <v>407</v>
          </cell>
          <cell r="F925">
            <v>-2512.23</v>
          </cell>
          <cell r="G925">
            <v>5</v>
          </cell>
          <cell r="H925" t="str">
            <v>2012-05-31</v>
          </cell>
          <cell r="I925" t="str">
            <v>11600</v>
          </cell>
        </row>
        <row r="926">
          <cell r="A926" t="str">
            <v>481004</v>
          </cell>
          <cell r="B926" t="str">
            <v>1015</v>
          </cell>
          <cell r="C926">
            <v>-2475706.52</v>
          </cell>
          <cell r="D926" t="str">
            <v>202</v>
          </cell>
          <cell r="E926" t="str">
            <v>407</v>
          </cell>
          <cell r="F926">
            <v>-1284415.29</v>
          </cell>
          <cell r="G926">
            <v>5</v>
          </cell>
          <cell r="H926" t="str">
            <v>2012-05-31</v>
          </cell>
          <cell r="I926" t="str">
            <v>14900</v>
          </cell>
        </row>
        <row r="927">
          <cell r="A927" t="str">
            <v>481004</v>
          </cell>
          <cell r="B927" t="str">
            <v>1015</v>
          </cell>
          <cell r="C927">
            <v>-5627.49</v>
          </cell>
          <cell r="D927" t="str">
            <v>202</v>
          </cell>
          <cell r="E927" t="str">
            <v>407</v>
          </cell>
          <cell r="F927">
            <v>-1985.32</v>
          </cell>
          <cell r="G927">
            <v>6</v>
          </cell>
          <cell r="H927" t="str">
            <v>2012-06-30</v>
          </cell>
          <cell r="I927" t="str">
            <v>11600</v>
          </cell>
        </row>
        <row r="928">
          <cell r="A928" t="str">
            <v>481004</v>
          </cell>
          <cell r="B928" t="str">
            <v>1015</v>
          </cell>
          <cell r="C928">
            <v>-1969732.94</v>
          </cell>
          <cell r="D928" t="str">
            <v>202</v>
          </cell>
          <cell r="E928" t="str">
            <v>407</v>
          </cell>
          <cell r="F928">
            <v>-875491.66</v>
          </cell>
          <cell r="G928">
            <v>6</v>
          </cell>
          <cell r="H928" t="str">
            <v>2012-06-30</v>
          </cell>
          <cell r="I928" t="str">
            <v>14900</v>
          </cell>
        </row>
        <row r="929">
          <cell r="A929" t="str">
            <v>481004</v>
          </cell>
          <cell r="B929" t="str">
            <v>1015</v>
          </cell>
          <cell r="C929">
            <v>-4574.75</v>
          </cell>
          <cell r="D929" t="str">
            <v>202</v>
          </cell>
          <cell r="E929" t="str">
            <v>407</v>
          </cell>
          <cell r="F929">
            <v>-1227.27</v>
          </cell>
          <cell r="G929">
            <v>7</v>
          </cell>
          <cell r="H929" t="str">
            <v>2012-07-31</v>
          </cell>
          <cell r="I929" t="str">
            <v>11600</v>
          </cell>
        </row>
        <row r="930">
          <cell r="A930" t="str">
            <v>481004</v>
          </cell>
          <cell r="B930" t="str">
            <v>1015</v>
          </cell>
          <cell r="C930">
            <v>-1643594.76</v>
          </cell>
          <cell r="D930" t="str">
            <v>202</v>
          </cell>
          <cell r="E930" t="str">
            <v>407</v>
          </cell>
          <cell r="F930">
            <v>-587140.31999999995</v>
          </cell>
          <cell r="G930">
            <v>7</v>
          </cell>
          <cell r="H930" t="str">
            <v>2012-07-31</v>
          </cell>
          <cell r="I930" t="str">
            <v>14900</v>
          </cell>
        </row>
        <row r="931">
          <cell r="A931" t="str">
            <v>481004</v>
          </cell>
          <cell r="B931" t="str">
            <v>1015</v>
          </cell>
          <cell r="C931">
            <v>-4883.09</v>
          </cell>
          <cell r="D931" t="str">
            <v>202</v>
          </cell>
          <cell r="E931" t="str">
            <v>407</v>
          </cell>
          <cell r="F931">
            <v>-1458.48</v>
          </cell>
          <cell r="G931">
            <v>8</v>
          </cell>
          <cell r="H931" t="str">
            <v>2012-08-31</v>
          </cell>
          <cell r="I931" t="str">
            <v>11600</v>
          </cell>
        </row>
        <row r="932">
          <cell r="A932" t="str">
            <v>481004</v>
          </cell>
          <cell r="B932" t="str">
            <v>1015</v>
          </cell>
          <cell r="C932">
            <v>-1533845.45</v>
          </cell>
          <cell r="D932" t="str">
            <v>202</v>
          </cell>
          <cell r="E932" t="str">
            <v>407</v>
          </cell>
          <cell r="F932">
            <v>-486028.34</v>
          </cell>
          <cell r="G932">
            <v>8</v>
          </cell>
          <cell r="H932" t="str">
            <v>2012-08-31</v>
          </cell>
          <cell r="I932" t="str">
            <v>14900</v>
          </cell>
        </row>
        <row r="933">
          <cell r="A933" t="str">
            <v>481004</v>
          </cell>
          <cell r="B933" t="str">
            <v>1015</v>
          </cell>
          <cell r="C933">
            <v>-5011.8599999999997</v>
          </cell>
          <cell r="D933" t="str">
            <v>202</v>
          </cell>
          <cell r="E933" t="str">
            <v>407</v>
          </cell>
          <cell r="F933">
            <v>-1545.2</v>
          </cell>
          <cell r="G933">
            <v>9</v>
          </cell>
          <cell r="H933" t="str">
            <v>2012-09-30</v>
          </cell>
          <cell r="I933" t="str">
            <v>11600</v>
          </cell>
        </row>
        <row r="934">
          <cell r="A934" t="str">
            <v>481004</v>
          </cell>
          <cell r="B934" t="str">
            <v>1015</v>
          </cell>
          <cell r="C934">
            <v>-1635629.3</v>
          </cell>
          <cell r="D934" t="str">
            <v>202</v>
          </cell>
          <cell r="E934" t="str">
            <v>407</v>
          </cell>
          <cell r="F934">
            <v>-578647.63</v>
          </cell>
          <cell r="G934">
            <v>9</v>
          </cell>
          <cell r="H934" t="str">
            <v>2012-09-30</v>
          </cell>
          <cell r="I934" t="str">
            <v>14900</v>
          </cell>
        </row>
        <row r="935">
          <cell r="A935" t="str">
            <v>481004</v>
          </cell>
          <cell r="B935" t="str">
            <v>1015</v>
          </cell>
          <cell r="C935">
            <v>-6527.11</v>
          </cell>
          <cell r="D935" t="str">
            <v>202</v>
          </cell>
          <cell r="E935" t="str">
            <v>407</v>
          </cell>
          <cell r="F935">
            <v>-2449.9499999999998</v>
          </cell>
          <cell r="G935">
            <v>10</v>
          </cell>
          <cell r="H935" t="str">
            <v>2012-10-31</v>
          </cell>
          <cell r="I935" t="str">
            <v>11600</v>
          </cell>
        </row>
        <row r="936">
          <cell r="A936" t="str">
            <v>481004</v>
          </cell>
          <cell r="B936" t="str">
            <v>1015</v>
          </cell>
          <cell r="C936">
            <v>-1829927.32</v>
          </cell>
          <cell r="D936" t="str">
            <v>202</v>
          </cell>
          <cell r="E936" t="str">
            <v>407</v>
          </cell>
          <cell r="F936">
            <v>-734238.89</v>
          </cell>
          <cell r="G936">
            <v>10</v>
          </cell>
          <cell r="H936" t="str">
            <v>2012-10-31</v>
          </cell>
          <cell r="I936" t="str">
            <v>14900</v>
          </cell>
        </row>
        <row r="937">
          <cell r="A937" t="str">
            <v>481004</v>
          </cell>
          <cell r="B937" t="str">
            <v>1015</v>
          </cell>
          <cell r="C937">
            <v>-12469.9</v>
          </cell>
          <cell r="D937" t="str">
            <v>202</v>
          </cell>
          <cell r="E937" t="str">
            <v>407</v>
          </cell>
          <cell r="F937">
            <v>-6233.21</v>
          </cell>
          <cell r="G937">
            <v>11</v>
          </cell>
          <cell r="H937" t="str">
            <v>2012-11-30</v>
          </cell>
          <cell r="I937" t="str">
            <v>11600</v>
          </cell>
        </row>
        <row r="938">
          <cell r="A938" t="str">
            <v>481004</v>
          </cell>
          <cell r="B938" t="str">
            <v>1015</v>
          </cell>
          <cell r="C938">
            <v>-3552316.62</v>
          </cell>
          <cell r="D938" t="str">
            <v>202</v>
          </cell>
          <cell r="E938" t="str">
            <v>407</v>
          </cell>
          <cell r="F938">
            <v>-2044356.15</v>
          </cell>
          <cell r="G938">
            <v>11</v>
          </cell>
          <cell r="H938" t="str">
            <v>2012-11-30</v>
          </cell>
          <cell r="I938" t="str">
            <v>14900</v>
          </cell>
        </row>
        <row r="939">
          <cell r="A939" t="str">
            <v>481004</v>
          </cell>
          <cell r="B939" t="str">
            <v>1015</v>
          </cell>
          <cell r="C939">
            <v>-17639.89</v>
          </cell>
          <cell r="D939" t="str">
            <v>202</v>
          </cell>
          <cell r="E939" t="str">
            <v>407</v>
          </cell>
          <cell r="F939">
            <v>-9394</v>
          </cell>
          <cell r="G939">
            <v>12</v>
          </cell>
          <cell r="H939" t="str">
            <v>2012-12-31</v>
          </cell>
          <cell r="I939" t="str">
            <v>11600</v>
          </cell>
        </row>
        <row r="940">
          <cell r="A940" t="str">
            <v>481004</v>
          </cell>
          <cell r="B940" t="str">
            <v>1015</v>
          </cell>
          <cell r="C940">
            <v>-5545959.1200000001</v>
          </cell>
          <cell r="D940" t="str">
            <v>202</v>
          </cell>
          <cell r="E940" t="str">
            <v>407</v>
          </cell>
          <cell r="F940">
            <v>-3303674.74</v>
          </cell>
          <cell r="G940">
            <v>12</v>
          </cell>
          <cell r="H940" t="str">
            <v>2012-12-31</v>
          </cell>
          <cell r="I940" t="str">
            <v>14900</v>
          </cell>
        </row>
        <row r="941">
          <cell r="A941" t="str">
            <v>481004</v>
          </cell>
          <cell r="B941" t="str">
            <v>1015</v>
          </cell>
          <cell r="C941">
            <v>-18820.849999999999</v>
          </cell>
          <cell r="D941" t="str">
            <v>202</v>
          </cell>
          <cell r="E941" t="str">
            <v>451</v>
          </cell>
          <cell r="F941">
            <v>-27241.19</v>
          </cell>
          <cell r="G941">
            <v>1</v>
          </cell>
          <cell r="H941" t="str">
            <v>2012-01-31</v>
          </cell>
          <cell r="I941" t="str">
            <v>15600</v>
          </cell>
        </row>
        <row r="942">
          <cell r="A942" t="str">
            <v>481004</v>
          </cell>
          <cell r="B942" t="str">
            <v>1015</v>
          </cell>
          <cell r="C942">
            <v>-15541.99</v>
          </cell>
          <cell r="D942" t="str">
            <v>202</v>
          </cell>
          <cell r="E942" t="str">
            <v>451</v>
          </cell>
          <cell r="F942">
            <v>-22275.78</v>
          </cell>
          <cell r="G942">
            <v>2</v>
          </cell>
          <cell r="H942" t="str">
            <v>2012-02-29</v>
          </cell>
          <cell r="I942" t="str">
            <v>15600</v>
          </cell>
        </row>
        <row r="943">
          <cell r="A943" t="str">
            <v>481004</v>
          </cell>
          <cell r="B943" t="str">
            <v>1015</v>
          </cell>
          <cell r="C943">
            <v>-18554.560000000001</v>
          </cell>
          <cell r="D943" t="str">
            <v>202</v>
          </cell>
          <cell r="E943" t="str">
            <v>451</v>
          </cell>
          <cell r="F943">
            <v>-25704.78</v>
          </cell>
          <cell r="G943">
            <v>3</v>
          </cell>
          <cell r="H943" t="str">
            <v>2012-03-31</v>
          </cell>
          <cell r="I943" t="str">
            <v>15600</v>
          </cell>
        </row>
        <row r="944">
          <cell r="A944" t="str">
            <v>481004</v>
          </cell>
          <cell r="B944" t="str">
            <v>1015</v>
          </cell>
          <cell r="C944">
            <v>-13334.91</v>
          </cell>
          <cell r="D944" t="str">
            <v>202</v>
          </cell>
          <cell r="E944" t="str">
            <v>451</v>
          </cell>
          <cell r="F944">
            <v>-17365.48</v>
          </cell>
          <cell r="G944">
            <v>4</v>
          </cell>
          <cell r="H944" t="str">
            <v>2012-04-30</v>
          </cell>
          <cell r="I944" t="str">
            <v>15600</v>
          </cell>
        </row>
        <row r="945">
          <cell r="A945" t="str">
            <v>481004</v>
          </cell>
          <cell r="B945" t="str">
            <v>1015</v>
          </cell>
          <cell r="C945">
            <v>-14444.42</v>
          </cell>
          <cell r="D945" t="str">
            <v>202</v>
          </cell>
          <cell r="E945" t="str">
            <v>451</v>
          </cell>
          <cell r="F945">
            <v>-19805.25</v>
          </cell>
          <cell r="G945">
            <v>5</v>
          </cell>
          <cell r="H945" t="str">
            <v>2012-05-31</v>
          </cell>
          <cell r="I945" t="str">
            <v>15600</v>
          </cell>
        </row>
        <row r="946">
          <cell r="A946" t="str">
            <v>481004</v>
          </cell>
          <cell r="B946" t="str">
            <v>1015</v>
          </cell>
          <cell r="C946">
            <v>-9934.51</v>
          </cell>
          <cell r="D946" t="str">
            <v>202</v>
          </cell>
          <cell r="E946" t="str">
            <v>451</v>
          </cell>
          <cell r="F946">
            <v>-11068.03</v>
          </cell>
          <cell r="G946">
            <v>6</v>
          </cell>
          <cell r="H946" t="str">
            <v>2012-06-30</v>
          </cell>
          <cell r="I946" t="str">
            <v>15600</v>
          </cell>
        </row>
        <row r="947">
          <cell r="A947" t="str">
            <v>481004</v>
          </cell>
          <cell r="B947" t="str">
            <v>1015</v>
          </cell>
          <cell r="C947">
            <v>-10069.549999999999</v>
          </cell>
          <cell r="D947" t="str">
            <v>202</v>
          </cell>
          <cell r="E947" t="str">
            <v>451</v>
          </cell>
          <cell r="F947">
            <v>-11124.98</v>
          </cell>
          <cell r="G947">
            <v>7</v>
          </cell>
          <cell r="H947" t="str">
            <v>2012-07-31</v>
          </cell>
          <cell r="I947" t="str">
            <v>15600</v>
          </cell>
        </row>
        <row r="948">
          <cell r="A948" t="str">
            <v>481004</v>
          </cell>
          <cell r="B948" t="str">
            <v>1015</v>
          </cell>
          <cell r="C948">
            <v>-10337.030000000001</v>
          </cell>
          <cell r="D948" t="str">
            <v>202</v>
          </cell>
          <cell r="E948" t="str">
            <v>451</v>
          </cell>
          <cell r="F948">
            <v>-11544.95</v>
          </cell>
          <cell r="G948">
            <v>8</v>
          </cell>
          <cell r="H948" t="str">
            <v>2012-08-31</v>
          </cell>
          <cell r="I948" t="str">
            <v>15600</v>
          </cell>
        </row>
        <row r="949">
          <cell r="A949" t="str">
            <v>481004</v>
          </cell>
          <cell r="B949" t="str">
            <v>1015</v>
          </cell>
          <cell r="C949">
            <v>-10149.93</v>
          </cell>
          <cell r="D949" t="str">
            <v>202</v>
          </cell>
          <cell r="E949" t="str">
            <v>451</v>
          </cell>
          <cell r="F949">
            <v>-11302.32</v>
          </cell>
          <cell r="G949">
            <v>9</v>
          </cell>
          <cell r="H949" t="str">
            <v>2012-09-30</v>
          </cell>
          <cell r="I949" t="str">
            <v>15600</v>
          </cell>
        </row>
        <row r="950">
          <cell r="A950" t="str">
            <v>481004</v>
          </cell>
          <cell r="B950" t="str">
            <v>1015</v>
          </cell>
          <cell r="C950">
            <v>-11785.66</v>
          </cell>
          <cell r="D950" t="str">
            <v>202</v>
          </cell>
          <cell r="E950" t="str">
            <v>451</v>
          </cell>
          <cell r="F950">
            <v>-18861.55</v>
          </cell>
          <cell r="G950">
            <v>10</v>
          </cell>
          <cell r="H950" t="str">
            <v>2012-10-31</v>
          </cell>
          <cell r="I950" t="str">
            <v>15600</v>
          </cell>
        </row>
        <row r="951">
          <cell r="A951" t="str">
            <v>481004</v>
          </cell>
          <cell r="B951" t="str">
            <v>1015</v>
          </cell>
          <cell r="C951">
            <v>-12487.26</v>
          </cell>
          <cell r="D951" t="str">
            <v>202</v>
          </cell>
          <cell r="E951" t="str">
            <v>451</v>
          </cell>
          <cell r="F951">
            <v>-21217.32</v>
          </cell>
          <cell r="G951">
            <v>11</v>
          </cell>
          <cell r="H951" t="str">
            <v>2012-11-30</v>
          </cell>
          <cell r="I951" t="str">
            <v>15600</v>
          </cell>
        </row>
        <row r="952">
          <cell r="A952" t="str">
            <v>481004</v>
          </cell>
          <cell r="B952" t="str">
            <v>1015</v>
          </cell>
          <cell r="C952">
            <v>-15606.42</v>
          </cell>
          <cell r="D952" t="str">
            <v>202</v>
          </cell>
          <cell r="E952" t="str">
            <v>451</v>
          </cell>
          <cell r="F952">
            <v>-28711.48</v>
          </cell>
          <cell r="G952">
            <v>12</v>
          </cell>
          <cell r="H952" t="str">
            <v>2012-12-31</v>
          </cell>
          <cell r="I952" t="str">
            <v>15600</v>
          </cell>
        </row>
        <row r="953">
          <cell r="A953" t="str">
            <v>481004</v>
          </cell>
          <cell r="B953" t="str">
            <v>1015</v>
          </cell>
          <cell r="C953">
            <v>-431233.9</v>
          </cell>
          <cell r="D953" t="str">
            <v>202</v>
          </cell>
          <cell r="E953" t="str">
            <v>453</v>
          </cell>
          <cell r="F953">
            <v>-230769.67</v>
          </cell>
          <cell r="G953">
            <v>1</v>
          </cell>
          <cell r="H953" t="str">
            <v>2012-01-31</v>
          </cell>
          <cell r="I953" t="str">
            <v>15600</v>
          </cell>
        </row>
        <row r="954">
          <cell r="A954" t="str">
            <v>481004</v>
          </cell>
          <cell r="B954" t="str">
            <v>1015</v>
          </cell>
          <cell r="C954">
            <v>-396428.16</v>
          </cell>
          <cell r="D954" t="str">
            <v>202</v>
          </cell>
          <cell r="E954" t="str">
            <v>453</v>
          </cell>
          <cell r="F954">
            <v>-205053.27</v>
          </cell>
          <cell r="G954">
            <v>2</v>
          </cell>
          <cell r="H954" t="str">
            <v>2012-02-29</v>
          </cell>
          <cell r="I954" t="str">
            <v>15600</v>
          </cell>
        </row>
        <row r="955">
          <cell r="A955" t="str">
            <v>481004</v>
          </cell>
          <cell r="B955" t="str">
            <v>1015</v>
          </cell>
          <cell r="C955">
            <v>-394237.33</v>
          </cell>
          <cell r="D955" t="str">
            <v>202</v>
          </cell>
          <cell r="E955" t="str">
            <v>453</v>
          </cell>
          <cell r="F955">
            <v>-204011.09</v>
          </cell>
          <cell r="G955">
            <v>3</v>
          </cell>
          <cell r="H955" t="str">
            <v>2012-03-31</v>
          </cell>
          <cell r="I955" t="str">
            <v>15600</v>
          </cell>
        </row>
        <row r="956">
          <cell r="A956" t="str">
            <v>481004</v>
          </cell>
          <cell r="B956" t="str">
            <v>1015</v>
          </cell>
          <cell r="C956">
            <v>-273510.84999999998</v>
          </cell>
          <cell r="D956" t="str">
            <v>202</v>
          </cell>
          <cell r="E956" t="str">
            <v>453</v>
          </cell>
          <cell r="F956">
            <v>-121687.44</v>
          </cell>
          <cell r="G956">
            <v>4</v>
          </cell>
          <cell r="H956" t="str">
            <v>2012-04-30</v>
          </cell>
          <cell r="I956" t="str">
            <v>15600</v>
          </cell>
        </row>
        <row r="957">
          <cell r="A957" t="str">
            <v>481004</v>
          </cell>
          <cell r="B957" t="str">
            <v>1015</v>
          </cell>
          <cell r="C957">
            <v>-211995.83</v>
          </cell>
          <cell r="D957" t="str">
            <v>202</v>
          </cell>
          <cell r="E957" t="str">
            <v>453</v>
          </cell>
          <cell r="F957">
            <v>-82352.289999999994</v>
          </cell>
          <cell r="G957">
            <v>5</v>
          </cell>
          <cell r="H957" t="str">
            <v>2012-05-31</v>
          </cell>
          <cell r="I957" t="str">
            <v>15600</v>
          </cell>
        </row>
        <row r="958">
          <cell r="A958" t="str">
            <v>481004</v>
          </cell>
          <cell r="B958" t="str">
            <v>1015</v>
          </cell>
          <cell r="C958">
            <v>-158446.35999999999</v>
          </cell>
          <cell r="D958" t="str">
            <v>202</v>
          </cell>
          <cell r="E958" t="str">
            <v>453</v>
          </cell>
          <cell r="F958">
            <v>-50067.15</v>
          </cell>
          <cell r="G958">
            <v>6</v>
          </cell>
          <cell r="H958" t="str">
            <v>2012-06-30</v>
          </cell>
          <cell r="I958" t="str">
            <v>15600</v>
          </cell>
        </row>
        <row r="959">
          <cell r="A959" t="str">
            <v>481004</v>
          </cell>
          <cell r="B959" t="str">
            <v>1015</v>
          </cell>
          <cell r="C959">
            <v>-116827.52</v>
          </cell>
          <cell r="D959" t="str">
            <v>202</v>
          </cell>
          <cell r="E959" t="str">
            <v>453</v>
          </cell>
          <cell r="F959">
            <v>-25245.84</v>
          </cell>
          <cell r="G959">
            <v>7</v>
          </cell>
          <cell r="H959" t="str">
            <v>2012-07-31</v>
          </cell>
          <cell r="I959" t="str">
            <v>15600</v>
          </cell>
        </row>
        <row r="960">
          <cell r="A960" t="str">
            <v>481004</v>
          </cell>
          <cell r="B960" t="str">
            <v>1015</v>
          </cell>
          <cell r="C960">
            <v>-107239.08</v>
          </cell>
          <cell r="D960" t="str">
            <v>202</v>
          </cell>
          <cell r="E960" t="str">
            <v>453</v>
          </cell>
          <cell r="F960">
            <v>-19807.62</v>
          </cell>
          <cell r="G960">
            <v>8</v>
          </cell>
          <cell r="H960" t="str">
            <v>2012-08-31</v>
          </cell>
          <cell r="I960" t="str">
            <v>15600</v>
          </cell>
        </row>
        <row r="961">
          <cell r="A961" t="str">
            <v>481004</v>
          </cell>
          <cell r="B961" t="str">
            <v>1015</v>
          </cell>
          <cell r="C961">
            <v>-113035.95</v>
          </cell>
          <cell r="D961" t="str">
            <v>202</v>
          </cell>
          <cell r="E961" t="str">
            <v>453</v>
          </cell>
          <cell r="F961">
            <v>-23337.7</v>
          </cell>
          <cell r="G961">
            <v>9</v>
          </cell>
          <cell r="H961" t="str">
            <v>2012-09-30</v>
          </cell>
          <cell r="I961" t="str">
            <v>15600</v>
          </cell>
        </row>
        <row r="962">
          <cell r="A962" t="str">
            <v>481004</v>
          </cell>
          <cell r="B962" t="str">
            <v>1015</v>
          </cell>
          <cell r="C962">
            <v>-127054.33</v>
          </cell>
          <cell r="D962" t="str">
            <v>202</v>
          </cell>
          <cell r="E962" t="str">
            <v>453</v>
          </cell>
          <cell r="F962">
            <v>-38344.720000000001</v>
          </cell>
          <cell r="G962">
            <v>10</v>
          </cell>
          <cell r="H962" t="str">
            <v>2012-10-31</v>
          </cell>
          <cell r="I962" t="str">
            <v>15600</v>
          </cell>
        </row>
        <row r="963">
          <cell r="A963" t="str">
            <v>481004</v>
          </cell>
          <cell r="B963" t="str">
            <v>1015</v>
          </cell>
          <cell r="C963">
            <v>-258360.1</v>
          </cell>
          <cell r="D963" t="str">
            <v>202</v>
          </cell>
          <cell r="E963" t="str">
            <v>453</v>
          </cell>
          <cell r="F963">
            <v>-109837.01</v>
          </cell>
          <cell r="G963">
            <v>11</v>
          </cell>
          <cell r="H963" t="str">
            <v>2012-11-30</v>
          </cell>
          <cell r="I963" t="str">
            <v>15600</v>
          </cell>
        </row>
        <row r="964">
          <cell r="A964" t="str">
            <v>481004</v>
          </cell>
          <cell r="B964" t="str">
            <v>1015</v>
          </cell>
          <cell r="C964">
            <v>-359835.36</v>
          </cell>
          <cell r="D964" t="str">
            <v>202</v>
          </cell>
          <cell r="E964" t="str">
            <v>453</v>
          </cell>
          <cell r="F964">
            <v>-166341.65</v>
          </cell>
          <cell r="G964">
            <v>12</v>
          </cell>
          <cell r="H964" t="str">
            <v>2012-12-31</v>
          </cell>
          <cell r="I964" t="str">
            <v>15600</v>
          </cell>
        </row>
        <row r="965">
          <cell r="A965" t="str">
            <v>481004</v>
          </cell>
          <cell r="B965" t="str">
            <v>1015</v>
          </cell>
          <cell r="C965">
            <v>-277.88</v>
          </cell>
          <cell r="D965" t="str">
            <v>203</v>
          </cell>
          <cell r="E965" t="str">
            <v>402</v>
          </cell>
          <cell r="F965">
            <v>0</v>
          </cell>
          <cell r="G965">
            <v>1</v>
          </cell>
          <cell r="H965" t="str">
            <v>2012-01-31</v>
          </cell>
          <cell r="I965" t="str">
            <v>11600</v>
          </cell>
        </row>
        <row r="966">
          <cell r="A966" t="str">
            <v>481004</v>
          </cell>
          <cell r="B966" t="str">
            <v>1015</v>
          </cell>
          <cell r="C966">
            <v>-272864.15999999997</v>
          </cell>
          <cell r="D966" t="str">
            <v>203</v>
          </cell>
          <cell r="E966" t="str">
            <v>402</v>
          </cell>
          <cell r="F966">
            <v>0</v>
          </cell>
          <cell r="G966">
            <v>1</v>
          </cell>
          <cell r="H966" t="str">
            <v>2012-01-31</v>
          </cell>
          <cell r="I966" t="str">
            <v>14900</v>
          </cell>
        </row>
        <row r="967">
          <cell r="A967" t="str">
            <v>481004</v>
          </cell>
          <cell r="B967" t="str">
            <v>1015</v>
          </cell>
          <cell r="C967">
            <v>-518</v>
          </cell>
          <cell r="D967" t="str">
            <v>203</v>
          </cell>
          <cell r="E967" t="str">
            <v>402</v>
          </cell>
          <cell r="F967">
            <v>0</v>
          </cell>
          <cell r="G967">
            <v>2</v>
          </cell>
          <cell r="H967" t="str">
            <v>2012-02-29</v>
          </cell>
          <cell r="I967" t="str">
            <v>11600</v>
          </cell>
        </row>
        <row r="968">
          <cell r="A968" t="str">
            <v>481004</v>
          </cell>
          <cell r="B968" t="str">
            <v>1015</v>
          </cell>
          <cell r="C968">
            <v>-627682.26</v>
          </cell>
          <cell r="D968" t="str">
            <v>203</v>
          </cell>
          <cell r="E968" t="str">
            <v>402</v>
          </cell>
          <cell r="F968">
            <v>0</v>
          </cell>
          <cell r="G968">
            <v>2</v>
          </cell>
          <cell r="H968" t="str">
            <v>2012-02-29</v>
          </cell>
          <cell r="I968" t="str">
            <v>14900</v>
          </cell>
        </row>
        <row r="969">
          <cell r="A969" t="str">
            <v>481004</v>
          </cell>
          <cell r="B969" t="str">
            <v>1015</v>
          </cell>
          <cell r="C969">
            <v>-454.62</v>
          </cell>
          <cell r="D969" t="str">
            <v>203</v>
          </cell>
          <cell r="E969" t="str">
            <v>402</v>
          </cell>
          <cell r="F969">
            <v>0</v>
          </cell>
          <cell r="G969">
            <v>3</v>
          </cell>
          <cell r="H969" t="str">
            <v>2012-03-31</v>
          </cell>
          <cell r="I969" t="str">
            <v>11600</v>
          </cell>
        </row>
        <row r="970">
          <cell r="A970" t="str">
            <v>481004</v>
          </cell>
          <cell r="B970" t="str">
            <v>1015</v>
          </cell>
          <cell r="C970">
            <v>-473907.83</v>
          </cell>
          <cell r="D970" t="str">
            <v>203</v>
          </cell>
          <cell r="E970" t="str">
            <v>402</v>
          </cell>
          <cell r="F970">
            <v>0</v>
          </cell>
          <cell r="G970">
            <v>3</v>
          </cell>
          <cell r="H970" t="str">
            <v>2012-03-31</v>
          </cell>
          <cell r="I970" t="str">
            <v>14900</v>
          </cell>
        </row>
        <row r="971">
          <cell r="A971" t="str">
            <v>481004</v>
          </cell>
          <cell r="B971" t="str">
            <v>1015</v>
          </cell>
          <cell r="C971">
            <v>-176.44</v>
          </cell>
          <cell r="D971" t="str">
            <v>203</v>
          </cell>
          <cell r="E971" t="str">
            <v>402</v>
          </cell>
          <cell r="F971">
            <v>0</v>
          </cell>
          <cell r="G971">
            <v>4</v>
          </cell>
          <cell r="H971" t="str">
            <v>2012-04-30</v>
          </cell>
          <cell r="I971" t="str">
            <v>11600</v>
          </cell>
        </row>
        <row r="972">
          <cell r="A972" t="str">
            <v>481004</v>
          </cell>
          <cell r="B972" t="str">
            <v>1015</v>
          </cell>
          <cell r="C972">
            <v>-164072.47</v>
          </cell>
          <cell r="D972" t="str">
            <v>203</v>
          </cell>
          <cell r="E972" t="str">
            <v>402</v>
          </cell>
          <cell r="F972">
            <v>0</v>
          </cell>
          <cell r="G972">
            <v>4</v>
          </cell>
          <cell r="H972" t="str">
            <v>2012-04-30</v>
          </cell>
          <cell r="I972" t="str">
            <v>14900</v>
          </cell>
        </row>
        <row r="973">
          <cell r="A973" t="str">
            <v>481004</v>
          </cell>
          <cell r="B973" t="str">
            <v>1015</v>
          </cell>
          <cell r="C973">
            <v>-161.27000000000001</v>
          </cell>
          <cell r="D973" t="str">
            <v>203</v>
          </cell>
          <cell r="E973" t="str">
            <v>402</v>
          </cell>
          <cell r="F973">
            <v>0</v>
          </cell>
          <cell r="G973">
            <v>5</v>
          </cell>
          <cell r="H973" t="str">
            <v>2012-05-31</v>
          </cell>
          <cell r="I973" t="str">
            <v>11600</v>
          </cell>
        </row>
        <row r="974">
          <cell r="A974" t="str">
            <v>481004</v>
          </cell>
          <cell r="B974" t="str">
            <v>1015</v>
          </cell>
          <cell r="C974">
            <v>-185634.93</v>
          </cell>
          <cell r="D974" t="str">
            <v>203</v>
          </cell>
          <cell r="E974" t="str">
            <v>402</v>
          </cell>
          <cell r="F974">
            <v>0</v>
          </cell>
          <cell r="G974">
            <v>5</v>
          </cell>
          <cell r="H974" t="str">
            <v>2012-05-31</v>
          </cell>
          <cell r="I974" t="str">
            <v>14900</v>
          </cell>
        </row>
        <row r="975">
          <cell r="A975" t="str">
            <v>481004</v>
          </cell>
          <cell r="B975" t="str">
            <v>1015</v>
          </cell>
          <cell r="C975">
            <v>-107.65</v>
          </cell>
          <cell r="D975" t="str">
            <v>203</v>
          </cell>
          <cell r="E975" t="str">
            <v>402</v>
          </cell>
          <cell r="F975">
            <v>0</v>
          </cell>
          <cell r="G975">
            <v>6</v>
          </cell>
          <cell r="H975" t="str">
            <v>2012-06-30</v>
          </cell>
          <cell r="I975" t="str">
            <v>11600</v>
          </cell>
        </row>
        <row r="976">
          <cell r="A976" t="str">
            <v>481004</v>
          </cell>
          <cell r="B976" t="str">
            <v>1015</v>
          </cell>
          <cell r="C976">
            <v>-171733.16</v>
          </cell>
          <cell r="D976" t="str">
            <v>203</v>
          </cell>
          <cell r="E976" t="str">
            <v>402</v>
          </cell>
          <cell r="F976">
            <v>0</v>
          </cell>
          <cell r="G976">
            <v>6</v>
          </cell>
          <cell r="H976" t="str">
            <v>2012-06-30</v>
          </cell>
          <cell r="I976" t="str">
            <v>14900</v>
          </cell>
        </row>
        <row r="977">
          <cell r="A977" t="str">
            <v>481004</v>
          </cell>
          <cell r="B977" t="str">
            <v>1015</v>
          </cell>
          <cell r="C977">
            <v>-95.79</v>
          </cell>
          <cell r="D977" t="str">
            <v>203</v>
          </cell>
          <cell r="E977" t="str">
            <v>402</v>
          </cell>
          <cell r="F977">
            <v>0</v>
          </cell>
          <cell r="G977">
            <v>7</v>
          </cell>
          <cell r="H977" t="str">
            <v>2012-07-31</v>
          </cell>
          <cell r="I977" t="str">
            <v>11600</v>
          </cell>
        </row>
        <row r="978">
          <cell r="A978" t="str">
            <v>481004</v>
          </cell>
          <cell r="B978" t="str">
            <v>1015</v>
          </cell>
          <cell r="C978">
            <v>-114462.74</v>
          </cell>
          <cell r="D978" t="str">
            <v>203</v>
          </cell>
          <cell r="E978" t="str">
            <v>402</v>
          </cell>
          <cell r="F978">
            <v>0</v>
          </cell>
          <cell r="G978">
            <v>7</v>
          </cell>
          <cell r="H978" t="str">
            <v>2012-07-31</v>
          </cell>
          <cell r="I978" t="str">
            <v>14900</v>
          </cell>
        </row>
        <row r="979">
          <cell r="A979" t="str">
            <v>481004</v>
          </cell>
          <cell r="B979" t="str">
            <v>1015</v>
          </cell>
          <cell r="C979">
            <v>-102.69</v>
          </cell>
          <cell r="D979" t="str">
            <v>203</v>
          </cell>
          <cell r="E979" t="str">
            <v>402</v>
          </cell>
          <cell r="F979">
            <v>0</v>
          </cell>
          <cell r="G979">
            <v>8</v>
          </cell>
          <cell r="H979" t="str">
            <v>2012-08-31</v>
          </cell>
          <cell r="I979" t="str">
            <v>11600</v>
          </cell>
        </row>
        <row r="980">
          <cell r="A980" t="str">
            <v>481004</v>
          </cell>
          <cell r="B980" t="str">
            <v>1015</v>
          </cell>
          <cell r="C980">
            <v>-118531.4</v>
          </cell>
          <cell r="D980" t="str">
            <v>203</v>
          </cell>
          <cell r="E980" t="str">
            <v>402</v>
          </cell>
          <cell r="F980">
            <v>0</v>
          </cell>
          <cell r="G980">
            <v>8</v>
          </cell>
          <cell r="H980" t="str">
            <v>2012-08-31</v>
          </cell>
          <cell r="I980" t="str">
            <v>14900</v>
          </cell>
        </row>
        <row r="981">
          <cell r="A981" t="str">
            <v>481004</v>
          </cell>
          <cell r="B981" t="str">
            <v>1015</v>
          </cell>
          <cell r="C981">
            <v>-129.72</v>
          </cell>
          <cell r="D981" t="str">
            <v>203</v>
          </cell>
          <cell r="E981" t="str">
            <v>402</v>
          </cell>
          <cell r="F981">
            <v>0</v>
          </cell>
          <cell r="G981">
            <v>9</v>
          </cell>
          <cell r="H981" t="str">
            <v>2012-09-30</v>
          </cell>
          <cell r="I981" t="str">
            <v>11600</v>
          </cell>
        </row>
        <row r="982">
          <cell r="A982" t="str">
            <v>481004</v>
          </cell>
          <cell r="B982" t="str">
            <v>1015</v>
          </cell>
          <cell r="C982">
            <v>-105958.92</v>
          </cell>
          <cell r="D982" t="str">
            <v>203</v>
          </cell>
          <cell r="E982" t="str">
            <v>402</v>
          </cell>
          <cell r="F982">
            <v>0</v>
          </cell>
          <cell r="G982">
            <v>9</v>
          </cell>
          <cell r="H982" t="str">
            <v>2012-09-30</v>
          </cell>
          <cell r="I982" t="str">
            <v>14900</v>
          </cell>
        </row>
        <row r="983">
          <cell r="A983" t="str">
            <v>481004</v>
          </cell>
          <cell r="B983" t="str">
            <v>1015</v>
          </cell>
          <cell r="C983">
            <v>-163.12</v>
          </cell>
          <cell r="D983" t="str">
            <v>203</v>
          </cell>
          <cell r="E983" t="str">
            <v>402</v>
          </cell>
          <cell r="F983">
            <v>0</v>
          </cell>
          <cell r="G983">
            <v>10</v>
          </cell>
          <cell r="H983" t="str">
            <v>2012-10-31</v>
          </cell>
          <cell r="I983" t="str">
            <v>11600</v>
          </cell>
        </row>
        <row r="984">
          <cell r="A984" t="str">
            <v>481004</v>
          </cell>
          <cell r="B984" t="str">
            <v>1015</v>
          </cell>
          <cell r="C984">
            <v>-194799.88</v>
          </cell>
          <cell r="D984" t="str">
            <v>203</v>
          </cell>
          <cell r="E984" t="str">
            <v>402</v>
          </cell>
          <cell r="F984">
            <v>0</v>
          </cell>
          <cell r="G984">
            <v>10</v>
          </cell>
          <cell r="H984" t="str">
            <v>2012-10-31</v>
          </cell>
          <cell r="I984" t="str">
            <v>14900</v>
          </cell>
        </row>
        <row r="985">
          <cell r="A985" t="str">
            <v>481004</v>
          </cell>
          <cell r="B985" t="str">
            <v>1015</v>
          </cell>
          <cell r="C985">
            <v>-491.51</v>
          </cell>
          <cell r="D985" t="str">
            <v>203</v>
          </cell>
          <cell r="E985" t="str">
            <v>402</v>
          </cell>
          <cell r="F985">
            <v>0</v>
          </cell>
          <cell r="G985">
            <v>11</v>
          </cell>
          <cell r="H985" t="str">
            <v>2012-11-30</v>
          </cell>
          <cell r="I985" t="str">
            <v>11600</v>
          </cell>
        </row>
        <row r="986">
          <cell r="A986" t="str">
            <v>481004</v>
          </cell>
          <cell r="B986" t="str">
            <v>1015</v>
          </cell>
          <cell r="C986">
            <v>-408524.14</v>
          </cell>
          <cell r="D986" t="str">
            <v>203</v>
          </cell>
          <cell r="E986" t="str">
            <v>402</v>
          </cell>
          <cell r="F986">
            <v>0</v>
          </cell>
          <cell r="G986">
            <v>11</v>
          </cell>
          <cell r="H986" t="str">
            <v>2012-11-30</v>
          </cell>
          <cell r="I986" t="str">
            <v>14900</v>
          </cell>
        </row>
        <row r="987">
          <cell r="A987" t="str">
            <v>481004</v>
          </cell>
          <cell r="B987" t="str">
            <v>1015</v>
          </cell>
          <cell r="C987">
            <v>-620.5</v>
          </cell>
          <cell r="D987" t="str">
            <v>203</v>
          </cell>
          <cell r="E987" t="str">
            <v>402</v>
          </cell>
          <cell r="F987">
            <v>0</v>
          </cell>
          <cell r="G987">
            <v>12</v>
          </cell>
          <cell r="H987" t="str">
            <v>2012-12-31</v>
          </cell>
          <cell r="I987" t="str">
            <v>11600</v>
          </cell>
        </row>
        <row r="988">
          <cell r="A988" t="str">
            <v>481004</v>
          </cell>
          <cell r="B988" t="str">
            <v>1015</v>
          </cell>
          <cell r="C988">
            <v>-416299.61</v>
          </cell>
          <cell r="D988" t="str">
            <v>203</v>
          </cell>
          <cell r="E988" t="str">
            <v>402</v>
          </cell>
          <cell r="F988">
            <v>0</v>
          </cell>
          <cell r="G988">
            <v>12</v>
          </cell>
          <cell r="H988" t="str">
            <v>2012-12-31</v>
          </cell>
          <cell r="I988" t="str">
            <v>14900</v>
          </cell>
        </row>
        <row r="989">
          <cell r="A989" t="str">
            <v>481004</v>
          </cell>
          <cell r="B989" t="str">
            <v>1015</v>
          </cell>
          <cell r="C989">
            <v>-6815.53</v>
          </cell>
          <cell r="D989" t="str">
            <v>203</v>
          </cell>
          <cell r="E989" t="str">
            <v>407</v>
          </cell>
          <cell r="F989">
            <v>0</v>
          </cell>
          <cell r="G989">
            <v>1</v>
          </cell>
          <cell r="H989" t="str">
            <v>2012-01-31</v>
          </cell>
          <cell r="I989" t="str">
            <v>11600</v>
          </cell>
        </row>
        <row r="990">
          <cell r="A990" t="str">
            <v>481004</v>
          </cell>
          <cell r="B990" t="str">
            <v>1015</v>
          </cell>
          <cell r="C990">
            <v>-2982587.96</v>
          </cell>
          <cell r="D990" t="str">
            <v>203</v>
          </cell>
          <cell r="E990" t="str">
            <v>407</v>
          </cell>
          <cell r="F990">
            <v>0</v>
          </cell>
          <cell r="G990">
            <v>1</v>
          </cell>
          <cell r="H990" t="str">
            <v>2012-01-31</v>
          </cell>
          <cell r="I990" t="str">
            <v>14900</v>
          </cell>
        </row>
        <row r="991">
          <cell r="A991" t="str">
            <v>481004</v>
          </cell>
          <cell r="B991" t="str">
            <v>1015</v>
          </cell>
          <cell r="C991">
            <v>-9003.0400000000009</v>
          </cell>
          <cell r="D991" t="str">
            <v>203</v>
          </cell>
          <cell r="E991" t="str">
            <v>407</v>
          </cell>
          <cell r="F991">
            <v>0</v>
          </cell>
          <cell r="G991">
            <v>2</v>
          </cell>
          <cell r="H991" t="str">
            <v>2012-02-29</v>
          </cell>
          <cell r="I991" t="str">
            <v>11600</v>
          </cell>
        </row>
        <row r="992">
          <cell r="A992" t="str">
            <v>481004</v>
          </cell>
          <cell r="B992" t="str">
            <v>1015</v>
          </cell>
          <cell r="C992">
            <v>-3519814.85</v>
          </cell>
          <cell r="D992" t="str">
            <v>203</v>
          </cell>
          <cell r="E992" t="str">
            <v>407</v>
          </cell>
          <cell r="F992">
            <v>0</v>
          </cell>
          <cell r="G992">
            <v>2</v>
          </cell>
          <cell r="H992" t="str">
            <v>2012-02-29</v>
          </cell>
          <cell r="I992" t="str">
            <v>14900</v>
          </cell>
        </row>
        <row r="993">
          <cell r="A993" t="str">
            <v>481004</v>
          </cell>
          <cell r="B993" t="str">
            <v>1015</v>
          </cell>
          <cell r="C993">
            <v>-11114.43</v>
          </cell>
          <cell r="D993" t="str">
            <v>203</v>
          </cell>
          <cell r="E993" t="str">
            <v>407</v>
          </cell>
          <cell r="F993">
            <v>0</v>
          </cell>
          <cell r="G993">
            <v>3</v>
          </cell>
          <cell r="H993" t="str">
            <v>2012-03-31</v>
          </cell>
          <cell r="I993" t="str">
            <v>11600</v>
          </cell>
        </row>
        <row r="994">
          <cell r="A994" t="str">
            <v>481004</v>
          </cell>
          <cell r="B994" t="str">
            <v>1015</v>
          </cell>
          <cell r="C994">
            <v>-4648008.99</v>
          </cell>
          <cell r="D994" t="str">
            <v>203</v>
          </cell>
          <cell r="E994" t="str">
            <v>407</v>
          </cell>
          <cell r="F994">
            <v>0</v>
          </cell>
          <cell r="G994">
            <v>3</v>
          </cell>
          <cell r="H994" t="str">
            <v>2012-03-31</v>
          </cell>
          <cell r="I994" t="str">
            <v>14900</v>
          </cell>
        </row>
        <row r="995">
          <cell r="A995" t="str">
            <v>481004</v>
          </cell>
          <cell r="B995" t="str">
            <v>1015</v>
          </cell>
          <cell r="C995">
            <v>-3854.79</v>
          </cell>
          <cell r="D995" t="str">
            <v>203</v>
          </cell>
          <cell r="E995" t="str">
            <v>407</v>
          </cell>
          <cell r="F995">
            <v>0</v>
          </cell>
          <cell r="G995">
            <v>4</v>
          </cell>
          <cell r="H995" t="str">
            <v>2012-04-30</v>
          </cell>
          <cell r="I995" t="str">
            <v>11600</v>
          </cell>
        </row>
        <row r="996">
          <cell r="A996" t="str">
            <v>481004</v>
          </cell>
          <cell r="B996" t="str">
            <v>1015</v>
          </cell>
          <cell r="C996">
            <v>-2066432.5</v>
          </cell>
          <cell r="D996" t="str">
            <v>203</v>
          </cell>
          <cell r="E996" t="str">
            <v>407</v>
          </cell>
          <cell r="F996">
            <v>0</v>
          </cell>
          <cell r="G996">
            <v>4</v>
          </cell>
          <cell r="H996" t="str">
            <v>2012-04-30</v>
          </cell>
          <cell r="I996" t="str">
            <v>14900</v>
          </cell>
        </row>
        <row r="997">
          <cell r="A997" t="str">
            <v>481004</v>
          </cell>
          <cell r="B997" t="str">
            <v>1015</v>
          </cell>
          <cell r="C997">
            <v>-1382.03</v>
          </cell>
          <cell r="D997" t="str">
            <v>203</v>
          </cell>
          <cell r="E997" t="str">
            <v>407</v>
          </cell>
          <cell r="F997">
            <v>0</v>
          </cell>
          <cell r="G997">
            <v>5</v>
          </cell>
          <cell r="H997" t="str">
            <v>2012-05-31</v>
          </cell>
          <cell r="I997" t="str">
            <v>11600</v>
          </cell>
        </row>
        <row r="998">
          <cell r="A998" t="str">
            <v>481004</v>
          </cell>
          <cell r="B998" t="str">
            <v>1015</v>
          </cell>
          <cell r="C998">
            <v>-711265.54</v>
          </cell>
          <cell r="D998" t="str">
            <v>203</v>
          </cell>
          <cell r="E998" t="str">
            <v>407</v>
          </cell>
          <cell r="F998">
            <v>0</v>
          </cell>
          <cell r="G998">
            <v>5</v>
          </cell>
          <cell r="H998" t="str">
            <v>2012-05-31</v>
          </cell>
          <cell r="I998" t="str">
            <v>14900</v>
          </cell>
        </row>
        <row r="999">
          <cell r="A999" t="str">
            <v>481004</v>
          </cell>
          <cell r="B999" t="str">
            <v>1015</v>
          </cell>
          <cell r="C999">
            <v>-1092.19</v>
          </cell>
          <cell r="D999" t="str">
            <v>203</v>
          </cell>
          <cell r="E999" t="str">
            <v>407</v>
          </cell>
          <cell r="F999">
            <v>0</v>
          </cell>
          <cell r="G999">
            <v>6</v>
          </cell>
          <cell r="H999" t="str">
            <v>2012-06-30</v>
          </cell>
          <cell r="I999" t="str">
            <v>11600</v>
          </cell>
        </row>
        <row r="1000">
          <cell r="A1000" t="str">
            <v>481004</v>
          </cell>
          <cell r="B1000" t="str">
            <v>1015</v>
          </cell>
          <cell r="C1000">
            <v>-481892.52</v>
          </cell>
          <cell r="D1000" t="str">
            <v>203</v>
          </cell>
          <cell r="E1000" t="str">
            <v>407</v>
          </cell>
          <cell r="F1000">
            <v>0</v>
          </cell>
          <cell r="G1000">
            <v>6</v>
          </cell>
          <cell r="H1000" t="str">
            <v>2012-06-30</v>
          </cell>
          <cell r="I1000" t="str">
            <v>14900</v>
          </cell>
        </row>
        <row r="1001">
          <cell r="A1001" t="str">
            <v>481004</v>
          </cell>
          <cell r="B1001" t="str">
            <v>1015</v>
          </cell>
          <cell r="C1001">
            <v>-675.21</v>
          </cell>
          <cell r="D1001" t="str">
            <v>203</v>
          </cell>
          <cell r="E1001" t="str">
            <v>407</v>
          </cell>
          <cell r="F1001">
            <v>0</v>
          </cell>
          <cell r="G1001">
            <v>7</v>
          </cell>
          <cell r="H1001" t="str">
            <v>2012-07-31</v>
          </cell>
          <cell r="I1001" t="str">
            <v>11600</v>
          </cell>
        </row>
        <row r="1002">
          <cell r="A1002" t="str">
            <v>481004</v>
          </cell>
          <cell r="B1002" t="str">
            <v>1015</v>
          </cell>
          <cell r="C1002">
            <v>-322943.71000000002</v>
          </cell>
          <cell r="D1002" t="str">
            <v>203</v>
          </cell>
          <cell r="E1002" t="str">
            <v>407</v>
          </cell>
          <cell r="F1002">
            <v>0</v>
          </cell>
          <cell r="G1002">
            <v>7</v>
          </cell>
          <cell r="H1002" t="str">
            <v>2012-07-31</v>
          </cell>
          <cell r="I1002" t="str">
            <v>14900</v>
          </cell>
        </row>
        <row r="1003">
          <cell r="A1003" t="str">
            <v>481004</v>
          </cell>
          <cell r="B1003" t="str">
            <v>1015</v>
          </cell>
          <cell r="C1003">
            <v>-802.31</v>
          </cell>
          <cell r="D1003" t="str">
            <v>203</v>
          </cell>
          <cell r="E1003" t="str">
            <v>407</v>
          </cell>
          <cell r="F1003">
            <v>0</v>
          </cell>
          <cell r="G1003">
            <v>8</v>
          </cell>
          <cell r="H1003" t="str">
            <v>2012-08-31</v>
          </cell>
          <cell r="I1003" t="str">
            <v>11600</v>
          </cell>
        </row>
        <row r="1004">
          <cell r="A1004" t="str">
            <v>481004</v>
          </cell>
          <cell r="B1004" t="str">
            <v>1015</v>
          </cell>
          <cell r="C1004">
            <v>-267282.12</v>
          </cell>
          <cell r="D1004" t="str">
            <v>203</v>
          </cell>
          <cell r="E1004" t="str">
            <v>407</v>
          </cell>
          <cell r="F1004">
            <v>0</v>
          </cell>
          <cell r="G1004">
            <v>8</v>
          </cell>
          <cell r="H1004" t="str">
            <v>2012-08-31</v>
          </cell>
          <cell r="I1004" t="str">
            <v>14900</v>
          </cell>
        </row>
        <row r="1005">
          <cell r="A1005" t="str">
            <v>481004</v>
          </cell>
          <cell r="B1005" t="str">
            <v>1015</v>
          </cell>
          <cell r="C1005">
            <v>-822.44</v>
          </cell>
          <cell r="D1005" t="str">
            <v>203</v>
          </cell>
          <cell r="E1005" t="str">
            <v>407</v>
          </cell>
          <cell r="F1005">
            <v>0</v>
          </cell>
          <cell r="G1005">
            <v>9</v>
          </cell>
          <cell r="H1005" t="str">
            <v>2012-09-30</v>
          </cell>
          <cell r="I1005" t="str">
            <v>11600</v>
          </cell>
        </row>
        <row r="1006">
          <cell r="A1006" t="str">
            <v>481004</v>
          </cell>
          <cell r="B1006" t="str">
            <v>1015</v>
          </cell>
          <cell r="C1006">
            <v>-310767.40999999997</v>
          </cell>
          <cell r="D1006" t="str">
            <v>203</v>
          </cell>
          <cell r="E1006" t="str">
            <v>407</v>
          </cell>
          <cell r="F1006">
            <v>0</v>
          </cell>
          <cell r="G1006">
            <v>9</v>
          </cell>
          <cell r="H1006" t="str">
            <v>2012-09-30</v>
          </cell>
          <cell r="I1006" t="str">
            <v>14900</v>
          </cell>
        </row>
        <row r="1007">
          <cell r="A1007" t="str">
            <v>481004</v>
          </cell>
          <cell r="B1007" t="str">
            <v>1015</v>
          </cell>
          <cell r="C1007">
            <v>-1277.03</v>
          </cell>
          <cell r="D1007" t="str">
            <v>203</v>
          </cell>
          <cell r="E1007" t="str">
            <v>407</v>
          </cell>
          <cell r="F1007">
            <v>0</v>
          </cell>
          <cell r="G1007">
            <v>10</v>
          </cell>
          <cell r="H1007" t="str">
            <v>2012-10-31</v>
          </cell>
          <cell r="I1007" t="str">
            <v>11600</v>
          </cell>
        </row>
        <row r="1008">
          <cell r="A1008" t="str">
            <v>481004</v>
          </cell>
          <cell r="B1008" t="str">
            <v>1015</v>
          </cell>
          <cell r="C1008">
            <v>-383022.65</v>
          </cell>
          <cell r="D1008" t="str">
            <v>203</v>
          </cell>
          <cell r="E1008" t="str">
            <v>407</v>
          </cell>
          <cell r="F1008">
            <v>0</v>
          </cell>
          <cell r="G1008">
            <v>10</v>
          </cell>
          <cell r="H1008" t="str">
            <v>2012-10-31</v>
          </cell>
          <cell r="I1008" t="str">
            <v>14900</v>
          </cell>
        </row>
        <row r="1009">
          <cell r="A1009" t="str">
            <v>481004</v>
          </cell>
          <cell r="B1009" t="str">
            <v>1015</v>
          </cell>
          <cell r="C1009">
            <v>-5432.61</v>
          </cell>
          <cell r="D1009" t="str">
            <v>203</v>
          </cell>
          <cell r="E1009" t="str">
            <v>407</v>
          </cell>
          <cell r="F1009">
            <v>0</v>
          </cell>
          <cell r="G1009">
            <v>11</v>
          </cell>
          <cell r="H1009" t="str">
            <v>2012-11-30</v>
          </cell>
          <cell r="I1009" t="str">
            <v>11600</v>
          </cell>
        </row>
        <row r="1010">
          <cell r="A1010" t="str">
            <v>481004</v>
          </cell>
          <cell r="B1010" t="str">
            <v>1015</v>
          </cell>
          <cell r="C1010">
            <v>-1589202.58</v>
          </cell>
          <cell r="D1010" t="str">
            <v>203</v>
          </cell>
          <cell r="E1010" t="str">
            <v>407</v>
          </cell>
          <cell r="F1010">
            <v>0</v>
          </cell>
          <cell r="G1010">
            <v>11</v>
          </cell>
          <cell r="H1010" t="str">
            <v>2012-11-30</v>
          </cell>
          <cell r="I1010" t="str">
            <v>14900</v>
          </cell>
        </row>
        <row r="1011">
          <cell r="A1011" t="str">
            <v>481004</v>
          </cell>
          <cell r="B1011" t="str">
            <v>1015</v>
          </cell>
          <cell r="C1011">
            <v>-10435.6</v>
          </cell>
          <cell r="D1011" t="str">
            <v>203</v>
          </cell>
          <cell r="E1011" t="str">
            <v>407</v>
          </cell>
          <cell r="F1011">
            <v>0</v>
          </cell>
          <cell r="G1011">
            <v>12</v>
          </cell>
          <cell r="H1011" t="str">
            <v>2012-12-31</v>
          </cell>
          <cell r="I1011" t="str">
            <v>11600</v>
          </cell>
        </row>
        <row r="1012">
          <cell r="A1012" t="str">
            <v>481004</v>
          </cell>
          <cell r="B1012" t="str">
            <v>1015</v>
          </cell>
          <cell r="C1012">
            <v>-3664223.28</v>
          </cell>
          <cell r="D1012" t="str">
            <v>203</v>
          </cell>
          <cell r="E1012" t="str">
            <v>407</v>
          </cell>
          <cell r="F1012">
            <v>0</v>
          </cell>
          <cell r="G1012">
            <v>12</v>
          </cell>
          <cell r="H1012" t="str">
            <v>2012-12-31</v>
          </cell>
          <cell r="I1012" t="str">
            <v>14900</v>
          </cell>
        </row>
        <row r="1013">
          <cell r="A1013" t="str">
            <v>481004</v>
          </cell>
          <cell r="B1013" t="str">
            <v>1015</v>
          </cell>
          <cell r="C1013">
            <v>-2165.85</v>
          </cell>
          <cell r="D1013" t="str">
            <v>204</v>
          </cell>
          <cell r="E1013" t="str">
            <v>402</v>
          </cell>
          <cell r="F1013">
            <v>0</v>
          </cell>
          <cell r="G1013">
            <v>1</v>
          </cell>
          <cell r="H1013" t="str">
            <v>2012-01-31</v>
          </cell>
          <cell r="I1013" t="str">
            <v>11600</v>
          </cell>
        </row>
        <row r="1014">
          <cell r="A1014" t="str">
            <v>481004</v>
          </cell>
          <cell r="B1014" t="str">
            <v>1015</v>
          </cell>
          <cell r="C1014">
            <v>-2131750.41</v>
          </cell>
          <cell r="D1014" t="str">
            <v>204</v>
          </cell>
          <cell r="E1014" t="str">
            <v>402</v>
          </cell>
          <cell r="F1014">
            <v>0</v>
          </cell>
          <cell r="G1014">
            <v>1</v>
          </cell>
          <cell r="H1014" t="str">
            <v>2012-01-31</v>
          </cell>
          <cell r="I1014" t="str">
            <v>14900</v>
          </cell>
        </row>
        <row r="1015">
          <cell r="A1015" t="str">
            <v>481004</v>
          </cell>
          <cell r="B1015" t="str">
            <v>1015</v>
          </cell>
          <cell r="C1015">
            <v>-1890.79</v>
          </cell>
          <cell r="D1015" t="str">
            <v>204</v>
          </cell>
          <cell r="E1015" t="str">
            <v>402</v>
          </cell>
          <cell r="F1015">
            <v>0</v>
          </cell>
          <cell r="G1015">
            <v>2</v>
          </cell>
          <cell r="H1015" t="str">
            <v>2012-02-29</v>
          </cell>
          <cell r="I1015" t="str">
            <v>11600</v>
          </cell>
        </row>
        <row r="1016">
          <cell r="A1016" t="str">
            <v>481004</v>
          </cell>
          <cell r="B1016" t="str">
            <v>1015</v>
          </cell>
          <cell r="C1016">
            <v>-2032156.66</v>
          </cell>
          <cell r="D1016" t="str">
            <v>204</v>
          </cell>
          <cell r="E1016" t="str">
            <v>402</v>
          </cell>
          <cell r="F1016">
            <v>0</v>
          </cell>
          <cell r="G1016">
            <v>2</v>
          </cell>
          <cell r="H1016" t="str">
            <v>2012-02-29</v>
          </cell>
          <cell r="I1016" t="str">
            <v>14900</v>
          </cell>
        </row>
        <row r="1017">
          <cell r="A1017" t="str">
            <v>481004</v>
          </cell>
          <cell r="B1017" t="str">
            <v>1015</v>
          </cell>
          <cell r="C1017">
            <v>-1660.19</v>
          </cell>
          <cell r="D1017" t="str">
            <v>204</v>
          </cell>
          <cell r="E1017" t="str">
            <v>402</v>
          </cell>
          <cell r="F1017">
            <v>0</v>
          </cell>
          <cell r="G1017">
            <v>3</v>
          </cell>
          <cell r="H1017" t="str">
            <v>2012-03-31</v>
          </cell>
          <cell r="I1017" t="str">
            <v>11600</v>
          </cell>
        </row>
        <row r="1018">
          <cell r="A1018" t="str">
            <v>481004</v>
          </cell>
          <cell r="B1018" t="str">
            <v>1015</v>
          </cell>
          <cell r="C1018">
            <v>-1733665.23</v>
          </cell>
          <cell r="D1018" t="str">
            <v>204</v>
          </cell>
          <cell r="E1018" t="str">
            <v>402</v>
          </cell>
          <cell r="F1018">
            <v>0</v>
          </cell>
          <cell r="G1018">
            <v>3</v>
          </cell>
          <cell r="H1018" t="str">
            <v>2012-03-31</v>
          </cell>
          <cell r="I1018" t="str">
            <v>14900</v>
          </cell>
        </row>
        <row r="1019">
          <cell r="A1019" t="str">
            <v>481004</v>
          </cell>
          <cell r="B1019" t="str">
            <v>1015</v>
          </cell>
          <cell r="C1019">
            <v>-1323.34</v>
          </cell>
          <cell r="D1019" t="str">
            <v>204</v>
          </cell>
          <cell r="E1019" t="str">
            <v>402</v>
          </cell>
          <cell r="F1019">
            <v>0</v>
          </cell>
          <cell r="G1019">
            <v>4</v>
          </cell>
          <cell r="H1019" t="str">
            <v>2012-04-30</v>
          </cell>
          <cell r="I1019" t="str">
            <v>11600</v>
          </cell>
        </row>
        <row r="1020">
          <cell r="A1020" t="str">
            <v>481004</v>
          </cell>
          <cell r="B1020" t="str">
            <v>1015</v>
          </cell>
          <cell r="C1020">
            <v>-1670387.52</v>
          </cell>
          <cell r="D1020" t="str">
            <v>204</v>
          </cell>
          <cell r="E1020" t="str">
            <v>402</v>
          </cell>
          <cell r="F1020">
            <v>0</v>
          </cell>
          <cell r="G1020">
            <v>4</v>
          </cell>
          <cell r="H1020" t="str">
            <v>2012-04-30</v>
          </cell>
          <cell r="I1020" t="str">
            <v>14900</v>
          </cell>
        </row>
        <row r="1021">
          <cell r="A1021" t="str">
            <v>481004</v>
          </cell>
          <cell r="B1021" t="str">
            <v>1015</v>
          </cell>
          <cell r="C1021">
            <v>-1214.71</v>
          </cell>
          <cell r="D1021" t="str">
            <v>204</v>
          </cell>
          <cell r="E1021" t="str">
            <v>402</v>
          </cell>
          <cell r="F1021">
            <v>0</v>
          </cell>
          <cell r="G1021">
            <v>5</v>
          </cell>
          <cell r="H1021" t="str">
            <v>2012-05-31</v>
          </cell>
          <cell r="I1021" t="str">
            <v>11600</v>
          </cell>
        </row>
        <row r="1022">
          <cell r="A1022" t="str">
            <v>481004</v>
          </cell>
          <cell r="B1022" t="str">
            <v>1015</v>
          </cell>
          <cell r="C1022">
            <v>-1406474.14</v>
          </cell>
          <cell r="D1022" t="str">
            <v>204</v>
          </cell>
          <cell r="E1022" t="str">
            <v>402</v>
          </cell>
          <cell r="F1022">
            <v>0</v>
          </cell>
          <cell r="G1022">
            <v>5</v>
          </cell>
          <cell r="H1022" t="str">
            <v>2012-05-31</v>
          </cell>
          <cell r="I1022" t="str">
            <v>14900</v>
          </cell>
        </row>
        <row r="1023">
          <cell r="A1023" t="str">
            <v>481004</v>
          </cell>
          <cell r="B1023" t="str">
            <v>1015</v>
          </cell>
          <cell r="C1023">
            <v>-822.78</v>
          </cell>
          <cell r="D1023" t="str">
            <v>204</v>
          </cell>
          <cell r="E1023" t="str">
            <v>402</v>
          </cell>
          <cell r="F1023">
            <v>0</v>
          </cell>
          <cell r="G1023">
            <v>6</v>
          </cell>
          <cell r="H1023" t="str">
            <v>2012-06-30</v>
          </cell>
          <cell r="I1023" t="str">
            <v>11600</v>
          </cell>
        </row>
        <row r="1024">
          <cell r="A1024" t="str">
            <v>481004</v>
          </cell>
          <cell r="B1024" t="str">
            <v>1015</v>
          </cell>
          <cell r="C1024">
            <v>-1301356.8999999999</v>
          </cell>
          <cell r="D1024" t="str">
            <v>204</v>
          </cell>
          <cell r="E1024" t="str">
            <v>402</v>
          </cell>
          <cell r="F1024">
            <v>0</v>
          </cell>
          <cell r="G1024">
            <v>6</v>
          </cell>
          <cell r="H1024" t="str">
            <v>2012-06-30</v>
          </cell>
          <cell r="I1024" t="str">
            <v>14900</v>
          </cell>
        </row>
        <row r="1025">
          <cell r="A1025" t="str">
            <v>481004</v>
          </cell>
          <cell r="B1025" t="str">
            <v>1015</v>
          </cell>
          <cell r="C1025">
            <v>-718.87</v>
          </cell>
          <cell r="D1025" t="str">
            <v>204</v>
          </cell>
          <cell r="E1025" t="str">
            <v>402</v>
          </cell>
          <cell r="F1025">
            <v>0</v>
          </cell>
          <cell r="G1025">
            <v>7</v>
          </cell>
          <cell r="H1025" t="str">
            <v>2012-07-31</v>
          </cell>
          <cell r="I1025" t="str">
            <v>11600</v>
          </cell>
        </row>
        <row r="1026">
          <cell r="A1026" t="str">
            <v>481004</v>
          </cell>
          <cell r="B1026" t="str">
            <v>1015</v>
          </cell>
          <cell r="C1026">
            <v>-867363.89</v>
          </cell>
          <cell r="D1026" t="str">
            <v>204</v>
          </cell>
          <cell r="E1026" t="str">
            <v>402</v>
          </cell>
          <cell r="F1026">
            <v>0</v>
          </cell>
          <cell r="G1026">
            <v>7</v>
          </cell>
          <cell r="H1026" t="str">
            <v>2012-07-31</v>
          </cell>
          <cell r="I1026" t="str">
            <v>14900</v>
          </cell>
        </row>
        <row r="1027">
          <cell r="A1027" t="str">
            <v>481004</v>
          </cell>
          <cell r="B1027" t="str">
            <v>1015</v>
          </cell>
          <cell r="C1027">
            <v>-784.45</v>
          </cell>
          <cell r="D1027" t="str">
            <v>204</v>
          </cell>
          <cell r="E1027" t="str">
            <v>402</v>
          </cell>
          <cell r="F1027">
            <v>0</v>
          </cell>
          <cell r="G1027">
            <v>8</v>
          </cell>
          <cell r="H1027" t="str">
            <v>2012-08-31</v>
          </cell>
          <cell r="I1027" t="str">
            <v>11600</v>
          </cell>
        </row>
        <row r="1028">
          <cell r="A1028" t="str">
            <v>481004</v>
          </cell>
          <cell r="B1028" t="str">
            <v>1015</v>
          </cell>
          <cell r="C1028">
            <v>-898208.35</v>
          </cell>
          <cell r="D1028" t="str">
            <v>204</v>
          </cell>
          <cell r="E1028" t="str">
            <v>402</v>
          </cell>
          <cell r="F1028">
            <v>0</v>
          </cell>
          <cell r="G1028">
            <v>8</v>
          </cell>
          <cell r="H1028" t="str">
            <v>2012-08-31</v>
          </cell>
          <cell r="I1028" t="str">
            <v>14900</v>
          </cell>
        </row>
        <row r="1029">
          <cell r="A1029" t="str">
            <v>481004</v>
          </cell>
          <cell r="B1029" t="str">
            <v>1015</v>
          </cell>
          <cell r="C1029">
            <v>-1027.69</v>
          </cell>
          <cell r="D1029" t="str">
            <v>204</v>
          </cell>
          <cell r="E1029" t="str">
            <v>402</v>
          </cell>
          <cell r="F1029">
            <v>0</v>
          </cell>
          <cell r="G1029">
            <v>9</v>
          </cell>
          <cell r="H1029" t="str">
            <v>2012-09-30</v>
          </cell>
          <cell r="I1029" t="str">
            <v>11600</v>
          </cell>
        </row>
        <row r="1030">
          <cell r="A1030" t="str">
            <v>481004</v>
          </cell>
          <cell r="B1030" t="str">
            <v>1015</v>
          </cell>
          <cell r="C1030">
            <v>-860493.31</v>
          </cell>
          <cell r="D1030" t="str">
            <v>204</v>
          </cell>
          <cell r="E1030" t="str">
            <v>402</v>
          </cell>
          <cell r="F1030">
            <v>0</v>
          </cell>
          <cell r="G1030">
            <v>9</v>
          </cell>
          <cell r="H1030" t="str">
            <v>2012-09-30</v>
          </cell>
          <cell r="I1030" t="str">
            <v>14900</v>
          </cell>
        </row>
        <row r="1031">
          <cell r="A1031" t="str">
            <v>481004</v>
          </cell>
          <cell r="B1031" t="str">
            <v>1015</v>
          </cell>
          <cell r="C1031">
            <v>-1305.32</v>
          </cell>
          <cell r="D1031" t="str">
            <v>204</v>
          </cell>
          <cell r="E1031" t="str">
            <v>402</v>
          </cell>
          <cell r="F1031">
            <v>0</v>
          </cell>
          <cell r="G1031">
            <v>10</v>
          </cell>
          <cell r="H1031" t="str">
            <v>2012-10-31</v>
          </cell>
          <cell r="I1031" t="str">
            <v>11600</v>
          </cell>
        </row>
        <row r="1032">
          <cell r="A1032" t="str">
            <v>481004</v>
          </cell>
          <cell r="B1032" t="str">
            <v>1015</v>
          </cell>
          <cell r="C1032">
            <v>-1554499.54</v>
          </cell>
          <cell r="D1032" t="str">
            <v>204</v>
          </cell>
          <cell r="E1032" t="str">
            <v>402</v>
          </cell>
          <cell r="F1032">
            <v>0</v>
          </cell>
          <cell r="G1032">
            <v>10</v>
          </cell>
          <cell r="H1032" t="str">
            <v>2012-10-31</v>
          </cell>
          <cell r="I1032" t="str">
            <v>14900</v>
          </cell>
        </row>
        <row r="1033">
          <cell r="A1033" t="str">
            <v>481004</v>
          </cell>
          <cell r="B1033" t="str">
            <v>1015</v>
          </cell>
          <cell r="C1033">
            <v>-1960.98</v>
          </cell>
          <cell r="D1033" t="str">
            <v>204</v>
          </cell>
          <cell r="E1033" t="str">
            <v>402</v>
          </cell>
          <cell r="F1033">
            <v>0</v>
          </cell>
          <cell r="G1033">
            <v>11</v>
          </cell>
          <cell r="H1033" t="str">
            <v>2012-11-30</v>
          </cell>
          <cell r="I1033" t="str">
            <v>11600</v>
          </cell>
        </row>
        <row r="1034">
          <cell r="A1034" t="str">
            <v>481004</v>
          </cell>
          <cell r="B1034" t="str">
            <v>1015</v>
          </cell>
          <cell r="C1034">
            <v>-1263622.21</v>
          </cell>
          <cell r="D1034" t="str">
            <v>204</v>
          </cell>
          <cell r="E1034" t="str">
            <v>402</v>
          </cell>
          <cell r="F1034">
            <v>0</v>
          </cell>
          <cell r="G1034">
            <v>11</v>
          </cell>
          <cell r="H1034" t="str">
            <v>2012-11-30</v>
          </cell>
          <cell r="I1034" t="str">
            <v>14900</v>
          </cell>
        </row>
        <row r="1035">
          <cell r="A1035" t="str">
            <v>481004</v>
          </cell>
          <cell r="B1035" t="str">
            <v>1015</v>
          </cell>
          <cell r="C1035">
            <v>-2388.13</v>
          </cell>
          <cell r="D1035" t="str">
            <v>204</v>
          </cell>
          <cell r="E1035" t="str">
            <v>402</v>
          </cell>
          <cell r="F1035">
            <v>0</v>
          </cell>
          <cell r="G1035">
            <v>12</v>
          </cell>
          <cell r="H1035" t="str">
            <v>2012-12-31</v>
          </cell>
          <cell r="I1035" t="str">
            <v>11600</v>
          </cell>
        </row>
        <row r="1036">
          <cell r="A1036" t="str">
            <v>481004</v>
          </cell>
          <cell r="B1036" t="str">
            <v>1015</v>
          </cell>
          <cell r="C1036">
            <v>-1604056.61</v>
          </cell>
          <cell r="D1036" t="str">
            <v>204</v>
          </cell>
          <cell r="E1036" t="str">
            <v>402</v>
          </cell>
          <cell r="F1036">
            <v>0</v>
          </cell>
          <cell r="G1036">
            <v>12</v>
          </cell>
          <cell r="H1036" t="str">
            <v>2012-12-31</v>
          </cell>
          <cell r="I1036" t="str">
            <v>14900</v>
          </cell>
        </row>
        <row r="1037">
          <cell r="A1037" t="str">
            <v>481004</v>
          </cell>
          <cell r="B1037" t="str">
            <v>1015</v>
          </cell>
          <cell r="C1037">
            <v>-53243.95</v>
          </cell>
          <cell r="D1037" t="str">
            <v>204</v>
          </cell>
          <cell r="E1037" t="str">
            <v>407</v>
          </cell>
          <cell r="F1037">
            <v>0</v>
          </cell>
          <cell r="G1037">
            <v>1</v>
          </cell>
          <cell r="H1037" t="str">
            <v>2012-01-31</v>
          </cell>
          <cell r="I1037" t="str">
            <v>11600</v>
          </cell>
        </row>
        <row r="1038">
          <cell r="A1038" t="str">
            <v>481004</v>
          </cell>
          <cell r="B1038" t="str">
            <v>1015</v>
          </cell>
          <cell r="C1038">
            <v>-23300933.649999999</v>
          </cell>
          <cell r="D1038" t="str">
            <v>204</v>
          </cell>
          <cell r="E1038" t="str">
            <v>407</v>
          </cell>
          <cell r="F1038">
            <v>0</v>
          </cell>
          <cell r="G1038">
            <v>1</v>
          </cell>
          <cell r="H1038" t="str">
            <v>2012-01-31</v>
          </cell>
          <cell r="I1038" t="str">
            <v>14900</v>
          </cell>
        </row>
        <row r="1039">
          <cell r="A1039" t="str">
            <v>481004</v>
          </cell>
          <cell r="B1039" t="str">
            <v>1015</v>
          </cell>
          <cell r="C1039">
            <v>-40948.25</v>
          </cell>
          <cell r="D1039" t="str">
            <v>204</v>
          </cell>
          <cell r="E1039" t="str">
            <v>407</v>
          </cell>
          <cell r="F1039">
            <v>0</v>
          </cell>
          <cell r="G1039">
            <v>2</v>
          </cell>
          <cell r="H1039" t="str">
            <v>2012-02-29</v>
          </cell>
          <cell r="I1039" t="str">
            <v>11600</v>
          </cell>
        </row>
        <row r="1040">
          <cell r="A1040" t="str">
            <v>481004</v>
          </cell>
          <cell r="B1040" t="str">
            <v>1015</v>
          </cell>
          <cell r="C1040">
            <v>-18914180.280000001</v>
          </cell>
          <cell r="D1040" t="str">
            <v>204</v>
          </cell>
          <cell r="E1040" t="str">
            <v>407</v>
          </cell>
          <cell r="F1040">
            <v>0</v>
          </cell>
          <cell r="G1040">
            <v>2</v>
          </cell>
          <cell r="H1040" t="str">
            <v>2012-02-29</v>
          </cell>
          <cell r="I1040" t="str">
            <v>14900</v>
          </cell>
        </row>
        <row r="1041">
          <cell r="A1041" t="str">
            <v>481004</v>
          </cell>
          <cell r="B1041" t="str">
            <v>1015</v>
          </cell>
          <cell r="C1041">
            <v>-39541.730000000003</v>
          </cell>
          <cell r="D1041" t="str">
            <v>204</v>
          </cell>
          <cell r="E1041" t="str">
            <v>407</v>
          </cell>
          <cell r="F1041">
            <v>0</v>
          </cell>
          <cell r="G1041">
            <v>3</v>
          </cell>
          <cell r="H1041" t="str">
            <v>2012-03-31</v>
          </cell>
          <cell r="I1041" t="str">
            <v>11600</v>
          </cell>
        </row>
        <row r="1042">
          <cell r="A1042" t="str">
            <v>481004</v>
          </cell>
          <cell r="B1042" t="str">
            <v>1015</v>
          </cell>
          <cell r="C1042">
            <v>-16580980.02</v>
          </cell>
          <cell r="D1042" t="str">
            <v>204</v>
          </cell>
          <cell r="E1042" t="str">
            <v>407</v>
          </cell>
          <cell r="F1042">
            <v>0</v>
          </cell>
          <cell r="G1042">
            <v>3</v>
          </cell>
          <cell r="H1042" t="str">
            <v>2012-03-31</v>
          </cell>
          <cell r="I1042" t="str">
            <v>14900</v>
          </cell>
        </row>
        <row r="1043">
          <cell r="A1043" t="str">
            <v>481004</v>
          </cell>
          <cell r="B1043" t="str">
            <v>1015</v>
          </cell>
          <cell r="C1043">
            <v>-20625.21</v>
          </cell>
          <cell r="D1043" t="str">
            <v>204</v>
          </cell>
          <cell r="E1043" t="str">
            <v>407</v>
          </cell>
          <cell r="F1043">
            <v>0</v>
          </cell>
          <cell r="G1043">
            <v>4</v>
          </cell>
          <cell r="H1043" t="str">
            <v>2012-04-30</v>
          </cell>
          <cell r="I1043" t="str">
            <v>11600</v>
          </cell>
        </row>
        <row r="1044">
          <cell r="A1044" t="str">
            <v>481004</v>
          </cell>
          <cell r="B1044" t="str">
            <v>1015</v>
          </cell>
          <cell r="C1044">
            <v>-9175784.5600000005</v>
          </cell>
          <cell r="D1044" t="str">
            <v>204</v>
          </cell>
          <cell r="E1044" t="str">
            <v>407</v>
          </cell>
          <cell r="F1044">
            <v>0</v>
          </cell>
          <cell r="G1044">
            <v>4</v>
          </cell>
          <cell r="H1044" t="str">
            <v>2012-04-30</v>
          </cell>
          <cell r="I1044" t="str">
            <v>14900</v>
          </cell>
        </row>
        <row r="1045">
          <cell r="A1045" t="str">
            <v>481004</v>
          </cell>
          <cell r="B1045" t="str">
            <v>1015</v>
          </cell>
          <cell r="C1045">
            <v>-10471.57</v>
          </cell>
          <cell r="D1045" t="str">
            <v>204</v>
          </cell>
          <cell r="E1045" t="str">
            <v>407</v>
          </cell>
          <cell r="F1045">
            <v>0</v>
          </cell>
          <cell r="G1045">
            <v>5</v>
          </cell>
          <cell r="H1045" t="str">
            <v>2012-05-31</v>
          </cell>
          <cell r="I1045" t="str">
            <v>11600</v>
          </cell>
        </row>
        <row r="1046">
          <cell r="A1046" t="str">
            <v>481004</v>
          </cell>
          <cell r="B1046" t="str">
            <v>1015</v>
          </cell>
          <cell r="C1046">
            <v>-5353689.72</v>
          </cell>
          <cell r="D1046" t="str">
            <v>204</v>
          </cell>
          <cell r="E1046" t="str">
            <v>407</v>
          </cell>
          <cell r="F1046">
            <v>0</v>
          </cell>
          <cell r="G1046">
            <v>5</v>
          </cell>
          <cell r="H1046" t="str">
            <v>2012-05-31</v>
          </cell>
          <cell r="I1046" t="str">
            <v>14900</v>
          </cell>
        </row>
        <row r="1047">
          <cell r="A1047" t="str">
            <v>481004</v>
          </cell>
          <cell r="B1047" t="str">
            <v>1015</v>
          </cell>
          <cell r="C1047">
            <v>-8276.0400000000009</v>
          </cell>
          <cell r="D1047" t="str">
            <v>204</v>
          </cell>
          <cell r="E1047" t="str">
            <v>407</v>
          </cell>
          <cell r="F1047">
            <v>0</v>
          </cell>
          <cell r="G1047">
            <v>6</v>
          </cell>
          <cell r="H1047" t="str">
            <v>2012-06-30</v>
          </cell>
          <cell r="I1047" t="str">
            <v>11600</v>
          </cell>
        </row>
        <row r="1048">
          <cell r="A1048" t="str">
            <v>481004</v>
          </cell>
          <cell r="B1048" t="str">
            <v>1015</v>
          </cell>
          <cell r="C1048">
            <v>-3648939.87</v>
          </cell>
          <cell r="D1048" t="str">
            <v>204</v>
          </cell>
          <cell r="E1048" t="str">
            <v>407</v>
          </cell>
          <cell r="F1048">
            <v>0</v>
          </cell>
          <cell r="G1048">
            <v>6</v>
          </cell>
          <cell r="H1048" t="str">
            <v>2012-06-30</v>
          </cell>
          <cell r="I1048" t="str">
            <v>14900</v>
          </cell>
        </row>
        <row r="1049">
          <cell r="A1049" t="str">
            <v>481004</v>
          </cell>
          <cell r="B1049" t="str">
            <v>1015</v>
          </cell>
          <cell r="C1049">
            <v>-5116.68</v>
          </cell>
          <cell r="D1049" t="str">
            <v>204</v>
          </cell>
          <cell r="E1049" t="str">
            <v>407</v>
          </cell>
          <cell r="F1049">
            <v>0</v>
          </cell>
          <cell r="G1049">
            <v>7</v>
          </cell>
          <cell r="H1049" t="str">
            <v>2012-07-31</v>
          </cell>
          <cell r="I1049" t="str">
            <v>11600</v>
          </cell>
        </row>
        <row r="1050">
          <cell r="A1050" t="str">
            <v>481004</v>
          </cell>
          <cell r="B1050" t="str">
            <v>1015</v>
          </cell>
          <cell r="C1050">
            <v>-2447218.9700000002</v>
          </cell>
          <cell r="D1050" t="str">
            <v>204</v>
          </cell>
          <cell r="E1050" t="str">
            <v>407</v>
          </cell>
          <cell r="F1050">
            <v>0</v>
          </cell>
          <cell r="G1050">
            <v>7</v>
          </cell>
          <cell r="H1050" t="str">
            <v>2012-07-31</v>
          </cell>
          <cell r="I1050" t="str">
            <v>14900</v>
          </cell>
        </row>
        <row r="1051">
          <cell r="A1051" t="str">
            <v>481004</v>
          </cell>
          <cell r="B1051" t="str">
            <v>1015</v>
          </cell>
          <cell r="C1051">
            <v>-6079.57</v>
          </cell>
          <cell r="D1051" t="str">
            <v>204</v>
          </cell>
          <cell r="E1051" t="str">
            <v>407</v>
          </cell>
          <cell r="F1051">
            <v>0</v>
          </cell>
          <cell r="G1051">
            <v>8</v>
          </cell>
          <cell r="H1051" t="str">
            <v>2012-08-31</v>
          </cell>
          <cell r="I1051" t="str">
            <v>11600</v>
          </cell>
        </row>
        <row r="1052">
          <cell r="A1052" t="str">
            <v>481004</v>
          </cell>
          <cell r="B1052" t="str">
            <v>1015</v>
          </cell>
          <cell r="C1052">
            <v>-2025873.29</v>
          </cell>
          <cell r="D1052" t="str">
            <v>204</v>
          </cell>
          <cell r="E1052" t="str">
            <v>407</v>
          </cell>
          <cell r="F1052">
            <v>0</v>
          </cell>
          <cell r="G1052">
            <v>8</v>
          </cell>
          <cell r="H1052" t="str">
            <v>2012-08-31</v>
          </cell>
          <cell r="I1052" t="str">
            <v>14900</v>
          </cell>
        </row>
        <row r="1053">
          <cell r="A1053" t="str">
            <v>481004</v>
          </cell>
          <cell r="B1053" t="str">
            <v>1015</v>
          </cell>
          <cell r="C1053">
            <v>-6436.89</v>
          </cell>
          <cell r="D1053" t="str">
            <v>204</v>
          </cell>
          <cell r="E1053" t="str">
            <v>407</v>
          </cell>
          <cell r="F1053">
            <v>0</v>
          </cell>
          <cell r="G1053">
            <v>9</v>
          </cell>
          <cell r="H1053" t="str">
            <v>2012-09-30</v>
          </cell>
          <cell r="I1053" t="str">
            <v>11600</v>
          </cell>
        </row>
        <row r="1054">
          <cell r="A1054" t="str">
            <v>481004</v>
          </cell>
          <cell r="B1054" t="str">
            <v>1015</v>
          </cell>
          <cell r="C1054">
            <v>-2410461</v>
          </cell>
          <cell r="D1054" t="str">
            <v>204</v>
          </cell>
          <cell r="E1054" t="str">
            <v>407</v>
          </cell>
          <cell r="F1054">
            <v>0</v>
          </cell>
          <cell r="G1054">
            <v>9</v>
          </cell>
          <cell r="H1054" t="str">
            <v>2012-09-30</v>
          </cell>
          <cell r="I1054" t="str">
            <v>14900</v>
          </cell>
        </row>
        <row r="1055">
          <cell r="A1055" t="str">
            <v>481004</v>
          </cell>
          <cell r="B1055" t="str">
            <v>1015</v>
          </cell>
          <cell r="C1055">
            <v>-10200.799999999999</v>
          </cell>
          <cell r="D1055" t="str">
            <v>204</v>
          </cell>
          <cell r="E1055" t="str">
            <v>407</v>
          </cell>
          <cell r="F1055">
            <v>0</v>
          </cell>
          <cell r="G1055">
            <v>10</v>
          </cell>
          <cell r="H1055" t="str">
            <v>2012-10-31</v>
          </cell>
          <cell r="I1055" t="str">
            <v>11600</v>
          </cell>
        </row>
        <row r="1056">
          <cell r="A1056" t="str">
            <v>481004</v>
          </cell>
          <cell r="B1056" t="str">
            <v>1015</v>
          </cell>
          <cell r="C1056">
            <v>-3056920.73</v>
          </cell>
          <cell r="D1056" t="str">
            <v>204</v>
          </cell>
          <cell r="E1056" t="str">
            <v>407</v>
          </cell>
          <cell r="F1056">
            <v>0</v>
          </cell>
          <cell r="G1056">
            <v>10</v>
          </cell>
          <cell r="H1056" t="str">
            <v>2012-10-31</v>
          </cell>
          <cell r="I1056" t="str">
            <v>14900</v>
          </cell>
        </row>
        <row r="1057">
          <cell r="A1057" t="str">
            <v>481004</v>
          </cell>
          <cell r="B1057" t="str">
            <v>1015</v>
          </cell>
          <cell r="C1057">
            <v>-25953.99</v>
          </cell>
          <cell r="D1057" t="str">
            <v>204</v>
          </cell>
          <cell r="E1057" t="str">
            <v>407</v>
          </cell>
          <cell r="F1057">
            <v>0</v>
          </cell>
          <cell r="G1057">
            <v>11</v>
          </cell>
          <cell r="H1057" t="str">
            <v>2012-11-30</v>
          </cell>
          <cell r="I1057" t="str">
            <v>11600</v>
          </cell>
        </row>
        <row r="1058">
          <cell r="A1058" t="str">
            <v>481004</v>
          </cell>
          <cell r="B1058" t="str">
            <v>1015</v>
          </cell>
          <cell r="C1058">
            <v>-8511554.9499999993</v>
          </cell>
          <cell r="D1058" t="str">
            <v>204</v>
          </cell>
          <cell r="E1058" t="str">
            <v>407</v>
          </cell>
          <cell r="F1058">
            <v>0</v>
          </cell>
          <cell r="G1058">
            <v>11</v>
          </cell>
          <cell r="H1058" t="str">
            <v>2012-11-30</v>
          </cell>
          <cell r="I1058" t="str">
            <v>14900</v>
          </cell>
        </row>
        <row r="1059">
          <cell r="A1059" t="str">
            <v>481004</v>
          </cell>
          <cell r="B1059" t="str">
            <v>1015</v>
          </cell>
          <cell r="C1059">
            <v>-39103.919999999998</v>
          </cell>
          <cell r="D1059" t="str">
            <v>204</v>
          </cell>
          <cell r="E1059" t="str">
            <v>407</v>
          </cell>
          <cell r="F1059">
            <v>0</v>
          </cell>
          <cell r="G1059">
            <v>12</v>
          </cell>
          <cell r="H1059" t="str">
            <v>2012-12-31</v>
          </cell>
          <cell r="I1059" t="str">
            <v>11600</v>
          </cell>
        </row>
        <row r="1060">
          <cell r="A1060" t="str">
            <v>481004</v>
          </cell>
          <cell r="B1060" t="str">
            <v>1015</v>
          </cell>
          <cell r="C1060">
            <v>-13751653.970000001</v>
          </cell>
          <cell r="D1060" t="str">
            <v>204</v>
          </cell>
          <cell r="E1060" t="str">
            <v>407</v>
          </cell>
          <cell r="F1060">
            <v>0</v>
          </cell>
          <cell r="G1060">
            <v>12</v>
          </cell>
          <cell r="H1060" t="str">
            <v>2012-12-31</v>
          </cell>
          <cell r="I1060" t="str">
            <v>14900</v>
          </cell>
        </row>
        <row r="1061">
          <cell r="A1061" t="str">
            <v>481004</v>
          </cell>
          <cell r="B1061" t="str">
            <v>1015</v>
          </cell>
          <cell r="C1061">
            <v>-138806.31</v>
          </cell>
          <cell r="D1061" t="str">
            <v>204</v>
          </cell>
          <cell r="E1061" t="str">
            <v>451</v>
          </cell>
          <cell r="F1061">
            <v>0</v>
          </cell>
          <cell r="G1061">
            <v>1</v>
          </cell>
          <cell r="H1061" t="str">
            <v>2012-01-31</v>
          </cell>
          <cell r="I1061" t="str">
            <v>15600</v>
          </cell>
        </row>
        <row r="1062">
          <cell r="A1062" t="str">
            <v>481004</v>
          </cell>
          <cell r="B1062" t="str">
            <v>1015</v>
          </cell>
          <cell r="C1062">
            <v>-113500.33</v>
          </cell>
          <cell r="D1062" t="str">
            <v>204</v>
          </cell>
          <cell r="E1062" t="str">
            <v>451</v>
          </cell>
          <cell r="F1062">
            <v>0</v>
          </cell>
          <cell r="G1062">
            <v>2</v>
          </cell>
          <cell r="H1062" t="str">
            <v>2012-02-29</v>
          </cell>
          <cell r="I1062" t="str">
            <v>15600</v>
          </cell>
        </row>
        <row r="1063">
          <cell r="A1063" t="str">
            <v>481004</v>
          </cell>
          <cell r="B1063" t="str">
            <v>1015</v>
          </cell>
          <cell r="C1063">
            <v>-130974.65</v>
          </cell>
          <cell r="D1063" t="str">
            <v>204</v>
          </cell>
          <cell r="E1063" t="str">
            <v>451</v>
          </cell>
          <cell r="F1063">
            <v>0</v>
          </cell>
          <cell r="G1063">
            <v>3</v>
          </cell>
          <cell r="H1063" t="str">
            <v>2012-03-31</v>
          </cell>
          <cell r="I1063" t="str">
            <v>15600</v>
          </cell>
        </row>
        <row r="1064">
          <cell r="A1064" t="str">
            <v>481004</v>
          </cell>
          <cell r="B1064" t="str">
            <v>1015</v>
          </cell>
          <cell r="C1064">
            <v>-84192.48</v>
          </cell>
          <cell r="D1064" t="str">
            <v>204</v>
          </cell>
          <cell r="E1064" t="str">
            <v>451</v>
          </cell>
          <cell r="F1064">
            <v>0</v>
          </cell>
          <cell r="G1064">
            <v>4</v>
          </cell>
          <cell r="H1064" t="str">
            <v>2012-04-30</v>
          </cell>
          <cell r="I1064" t="str">
            <v>15600</v>
          </cell>
        </row>
        <row r="1065">
          <cell r="A1065" t="str">
            <v>481004</v>
          </cell>
          <cell r="B1065" t="str">
            <v>1015</v>
          </cell>
          <cell r="C1065">
            <v>-97447.85</v>
          </cell>
          <cell r="D1065" t="str">
            <v>204</v>
          </cell>
          <cell r="E1065" t="str">
            <v>451</v>
          </cell>
          <cell r="F1065">
            <v>0</v>
          </cell>
          <cell r="G1065">
            <v>5</v>
          </cell>
          <cell r="H1065" t="str">
            <v>2012-05-31</v>
          </cell>
          <cell r="I1065" t="str">
            <v>15600</v>
          </cell>
        </row>
        <row r="1066">
          <cell r="A1066" t="str">
            <v>481004</v>
          </cell>
          <cell r="B1066" t="str">
            <v>1015</v>
          </cell>
          <cell r="C1066">
            <v>-53806.62</v>
          </cell>
          <cell r="D1066" t="str">
            <v>204</v>
          </cell>
          <cell r="E1066" t="str">
            <v>451</v>
          </cell>
          <cell r="F1066">
            <v>0</v>
          </cell>
          <cell r="G1066">
            <v>6</v>
          </cell>
          <cell r="H1066" t="str">
            <v>2012-06-30</v>
          </cell>
          <cell r="I1066" t="str">
            <v>15600</v>
          </cell>
        </row>
        <row r="1067">
          <cell r="A1067" t="str">
            <v>481004</v>
          </cell>
          <cell r="B1067" t="str">
            <v>1015</v>
          </cell>
          <cell r="C1067">
            <v>-54079.21</v>
          </cell>
          <cell r="D1067" t="str">
            <v>204</v>
          </cell>
          <cell r="E1067" t="str">
            <v>451</v>
          </cell>
          <cell r="F1067">
            <v>0</v>
          </cell>
          <cell r="G1067">
            <v>7</v>
          </cell>
          <cell r="H1067" t="str">
            <v>2012-07-31</v>
          </cell>
          <cell r="I1067" t="str">
            <v>15600</v>
          </cell>
        </row>
        <row r="1068">
          <cell r="A1068" t="str">
            <v>481004</v>
          </cell>
          <cell r="B1068" t="str">
            <v>1015</v>
          </cell>
          <cell r="C1068">
            <v>-56127.34</v>
          </cell>
          <cell r="D1068" t="str">
            <v>204</v>
          </cell>
          <cell r="E1068" t="str">
            <v>451</v>
          </cell>
          <cell r="F1068">
            <v>0</v>
          </cell>
          <cell r="G1068">
            <v>8</v>
          </cell>
          <cell r="H1068" t="str">
            <v>2012-08-31</v>
          </cell>
          <cell r="I1068" t="str">
            <v>15600</v>
          </cell>
        </row>
        <row r="1069">
          <cell r="A1069" t="str">
            <v>481004</v>
          </cell>
          <cell r="B1069" t="str">
            <v>1015</v>
          </cell>
          <cell r="C1069">
            <v>-54940.01</v>
          </cell>
          <cell r="D1069" t="str">
            <v>204</v>
          </cell>
          <cell r="E1069" t="str">
            <v>451</v>
          </cell>
          <cell r="F1069">
            <v>0</v>
          </cell>
          <cell r="G1069">
            <v>9</v>
          </cell>
          <cell r="H1069" t="str">
            <v>2012-09-30</v>
          </cell>
          <cell r="I1069" t="str">
            <v>15600</v>
          </cell>
        </row>
        <row r="1070">
          <cell r="A1070" t="str">
            <v>481004</v>
          </cell>
          <cell r="B1070" t="str">
            <v>1015</v>
          </cell>
          <cell r="C1070">
            <v>-90510.84</v>
          </cell>
          <cell r="D1070" t="str">
            <v>204</v>
          </cell>
          <cell r="E1070" t="str">
            <v>451</v>
          </cell>
          <cell r="F1070">
            <v>0</v>
          </cell>
          <cell r="G1070">
            <v>10</v>
          </cell>
          <cell r="H1070" t="str">
            <v>2012-10-31</v>
          </cell>
          <cell r="I1070" t="str">
            <v>15600</v>
          </cell>
        </row>
        <row r="1071">
          <cell r="A1071" t="str">
            <v>481004</v>
          </cell>
          <cell r="B1071" t="str">
            <v>1015</v>
          </cell>
          <cell r="C1071">
            <v>-101717.36</v>
          </cell>
          <cell r="D1071" t="str">
            <v>204</v>
          </cell>
          <cell r="E1071" t="str">
            <v>451</v>
          </cell>
          <cell r="F1071">
            <v>0</v>
          </cell>
          <cell r="G1071">
            <v>11</v>
          </cell>
          <cell r="H1071" t="str">
            <v>2012-11-30</v>
          </cell>
          <cell r="I1071" t="str">
            <v>15600</v>
          </cell>
        </row>
        <row r="1072">
          <cell r="A1072" t="str">
            <v>481004</v>
          </cell>
          <cell r="B1072" t="str">
            <v>1015</v>
          </cell>
          <cell r="C1072">
            <v>-137637.07</v>
          </cell>
          <cell r="D1072" t="str">
            <v>204</v>
          </cell>
          <cell r="E1072" t="str">
            <v>451</v>
          </cell>
          <cell r="F1072">
            <v>0</v>
          </cell>
          <cell r="G1072">
            <v>12</v>
          </cell>
          <cell r="H1072" t="str">
            <v>2012-12-31</v>
          </cell>
          <cell r="I1072" t="str">
            <v>15600</v>
          </cell>
        </row>
        <row r="1073">
          <cell r="A1073" t="str">
            <v>481004</v>
          </cell>
          <cell r="B1073" t="str">
            <v>1015</v>
          </cell>
          <cell r="C1073">
            <v>-1175492.97</v>
          </cell>
          <cell r="D1073" t="str">
            <v>204</v>
          </cell>
          <cell r="E1073" t="str">
            <v>453</v>
          </cell>
          <cell r="F1073">
            <v>0</v>
          </cell>
          <cell r="G1073">
            <v>1</v>
          </cell>
          <cell r="H1073" t="str">
            <v>2012-01-31</v>
          </cell>
          <cell r="I1073" t="str">
            <v>15600</v>
          </cell>
        </row>
        <row r="1074">
          <cell r="A1074" t="str">
            <v>481004</v>
          </cell>
          <cell r="B1074" t="str">
            <v>1015</v>
          </cell>
          <cell r="C1074">
            <v>-1044894.49</v>
          </cell>
          <cell r="D1074" t="str">
            <v>204</v>
          </cell>
          <cell r="E1074" t="str">
            <v>453</v>
          </cell>
          <cell r="F1074">
            <v>0</v>
          </cell>
          <cell r="G1074">
            <v>2</v>
          </cell>
          <cell r="H1074" t="str">
            <v>2012-02-29</v>
          </cell>
          <cell r="I1074" t="str">
            <v>15600</v>
          </cell>
        </row>
        <row r="1075">
          <cell r="A1075" t="str">
            <v>481004</v>
          </cell>
          <cell r="B1075" t="str">
            <v>1015</v>
          </cell>
          <cell r="C1075">
            <v>-1039584.31</v>
          </cell>
          <cell r="D1075" t="str">
            <v>204</v>
          </cell>
          <cell r="E1075" t="str">
            <v>453</v>
          </cell>
          <cell r="F1075">
            <v>0</v>
          </cell>
          <cell r="G1075">
            <v>3</v>
          </cell>
          <cell r="H1075" t="str">
            <v>2012-03-31</v>
          </cell>
          <cell r="I1075" t="str">
            <v>15600</v>
          </cell>
        </row>
        <row r="1076">
          <cell r="A1076" t="str">
            <v>481004</v>
          </cell>
          <cell r="B1076" t="str">
            <v>1015</v>
          </cell>
          <cell r="C1076">
            <v>-611135.92000000004</v>
          </cell>
          <cell r="D1076" t="str">
            <v>204</v>
          </cell>
          <cell r="E1076" t="str">
            <v>453</v>
          </cell>
          <cell r="F1076">
            <v>0</v>
          </cell>
          <cell r="G1076">
            <v>4</v>
          </cell>
          <cell r="H1076" t="str">
            <v>2012-04-30</v>
          </cell>
          <cell r="I1076" t="str">
            <v>15600</v>
          </cell>
        </row>
        <row r="1077">
          <cell r="A1077" t="str">
            <v>481004</v>
          </cell>
          <cell r="B1077" t="str">
            <v>1015</v>
          </cell>
          <cell r="C1077">
            <v>-400528.17</v>
          </cell>
          <cell r="D1077" t="str">
            <v>204</v>
          </cell>
          <cell r="E1077" t="str">
            <v>453</v>
          </cell>
          <cell r="F1077">
            <v>0</v>
          </cell>
          <cell r="G1077">
            <v>5</v>
          </cell>
          <cell r="H1077" t="str">
            <v>2012-05-31</v>
          </cell>
          <cell r="I1077" t="str">
            <v>15600</v>
          </cell>
        </row>
        <row r="1078">
          <cell r="A1078" t="str">
            <v>481004</v>
          </cell>
          <cell r="B1078" t="str">
            <v>1015</v>
          </cell>
          <cell r="C1078">
            <v>-243447.77</v>
          </cell>
          <cell r="D1078" t="str">
            <v>204</v>
          </cell>
          <cell r="E1078" t="str">
            <v>453</v>
          </cell>
          <cell r="F1078">
            <v>0</v>
          </cell>
          <cell r="G1078">
            <v>6</v>
          </cell>
          <cell r="H1078" t="str">
            <v>2012-06-30</v>
          </cell>
          <cell r="I1078" t="str">
            <v>15600</v>
          </cell>
        </row>
        <row r="1079">
          <cell r="A1079" t="str">
            <v>481004</v>
          </cell>
          <cell r="B1079" t="str">
            <v>1015</v>
          </cell>
          <cell r="C1079">
            <v>-122820.77</v>
          </cell>
          <cell r="D1079" t="str">
            <v>204</v>
          </cell>
          <cell r="E1079" t="str">
            <v>453</v>
          </cell>
          <cell r="F1079">
            <v>0</v>
          </cell>
          <cell r="G1079">
            <v>7</v>
          </cell>
          <cell r="H1079" t="str">
            <v>2012-07-31</v>
          </cell>
          <cell r="I1079" t="str">
            <v>15600</v>
          </cell>
        </row>
        <row r="1080">
          <cell r="A1080" t="str">
            <v>481004</v>
          </cell>
          <cell r="B1080" t="str">
            <v>1015</v>
          </cell>
          <cell r="C1080">
            <v>-96329.24</v>
          </cell>
          <cell r="D1080" t="str">
            <v>204</v>
          </cell>
          <cell r="E1080" t="str">
            <v>453</v>
          </cell>
          <cell r="F1080">
            <v>0</v>
          </cell>
          <cell r="G1080">
            <v>8</v>
          </cell>
          <cell r="H1080" t="str">
            <v>2012-08-31</v>
          </cell>
          <cell r="I1080" t="str">
            <v>15600</v>
          </cell>
        </row>
        <row r="1081">
          <cell r="A1081" t="str">
            <v>481004</v>
          </cell>
          <cell r="B1081" t="str">
            <v>1015</v>
          </cell>
          <cell r="C1081">
            <v>-113503.36</v>
          </cell>
          <cell r="D1081" t="str">
            <v>204</v>
          </cell>
          <cell r="E1081" t="str">
            <v>453</v>
          </cell>
          <cell r="F1081">
            <v>0</v>
          </cell>
          <cell r="G1081">
            <v>9</v>
          </cell>
          <cell r="H1081" t="str">
            <v>2012-09-30</v>
          </cell>
          <cell r="I1081" t="str">
            <v>15600</v>
          </cell>
        </row>
        <row r="1082">
          <cell r="A1082" t="str">
            <v>481004</v>
          </cell>
          <cell r="B1082" t="str">
            <v>1015</v>
          </cell>
          <cell r="C1082">
            <v>-185637.17</v>
          </cell>
          <cell r="D1082" t="str">
            <v>204</v>
          </cell>
          <cell r="E1082" t="str">
            <v>453</v>
          </cell>
          <cell r="F1082">
            <v>0</v>
          </cell>
          <cell r="G1082">
            <v>10</v>
          </cell>
          <cell r="H1082" t="str">
            <v>2012-10-31</v>
          </cell>
          <cell r="I1082" t="str">
            <v>15600</v>
          </cell>
        </row>
        <row r="1083">
          <cell r="A1083" t="str">
            <v>481004</v>
          </cell>
          <cell r="B1083" t="str">
            <v>1015</v>
          </cell>
          <cell r="C1083">
            <v>-526604.47</v>
          </cell>
          <cell r="D1083" t="str">
            <v>204</v>
          </cell>
          <cell r="E1083" t="str">
            <v>453</v>
          </cell>
          <cell r="F1083">
            <v>0</v>
          </cell>
          <cell r="G1083">
            <v>11</v>
          </cell>
          <cell r="H1083" t="str">
            <v>2012-11-30</v>
          </cell>
          <cell r="I1083" t="str">
            <v>15600</v>
          </cell>
        </row>
        <row r="1084">
          <cell r="A1084" t="str">
            <v>481004</v>
          </cell>
          <cell r="B1084" t="str">
            <v>1015</v>
          </cell>
          <cell r="C1084">
            <v>-797523.78</v>
          </cell>
          <cell r="D1084" t="str">
            <v>204</v>
          </cell>
          <cell r="E1084" t="str">
            <v>453</v>
          </cell>
          <cell r="F1084">
            <v>0</v>
          </cell>
          <cell r="G1084">
            <v>12</v>
          </cell>
          <cell r="H1084" t="str">
            <v>2012-12-31</v>
          </cell>
          <cell r="I1084" t="str">
            <v>15600</v>
          </cell>
        </row>
        <row r="1085">
          <cell r="A1085" t="str">
            <v>481004</v>
          </cell>
          <cell r="B1085" t="str">
            <v>1015</v>
          </cell>
          <cell r="C1085">
            <v>-848.07</v>
          </cell>
          <cell r="D1085" t="str">
            <v>205</v>
          </cell>
          <cell r="E1085" t="str">
            <v>407</v>
          </cell>
          <cell r="F1085">
            <v>0</v>
          </cell>
          <cell r="G1085">
            <v>1</v>
          </cell>
          <cell r="H1085" t="str">
            <v>2012-01-31</v>
          </cell>
          <cell r="I1085" t="str">
            <v>11600</v>
          </cell>
        </row>
        <row r="1086">
          <cell r="A1086" t="str">
            <v>481004</v>
          </cell>
          <cell r="B1086" t="str">
            <v>1015</v>
          </cell>
          <cell r="C1086">
            <v>-201323.12</v>
          </cell>
          <cell r="D1086" t="str">
            <v>205</v>
          </cell>
          <cell r="E1086" t="str">
            <v>407</v>
          </cell>
          <cell r="F1086">
            <v>0</v>
          </cell>
          <cell r="G1086">
            <v>1</v>
          </cell>
          <cell r="H1086" t="str">
            <v>2012-01-31</v>
          </cell>
          <cell r="I1086" t="str">
            <v>14900</v>
          </cell>
        </row>
        <row r="1087">
          <cell r="A1087" t="str">
            <v>481004</v>
          </cell>
          <cell r="B1087" t="str">
            <v>1015</v>
          </cell>
          <cell r="C1087">
            <v>-2460.04</v>
          </cell>
          <cell r="D1087" t="str">
            <v>205</v>
          </cell>
          <cell r="E1087" t="str">
            <v>407</v>
          </cell>
          <cell r="F1087">
            <v>0</v>
          </cell>
          <cell r="G1087">
            <v>2</v>
          </cell>
          <cell r="H1087" t="str">
            <v>2012-02-29</v>
          </cell>
          <cell r="I1087" t="str">
            <v>11600</v>
          </cell>
        </row>
        <row r="1088">
          <cell r="A1088" t="str">
            <v>481004</v>
          </cell>
          <cell r="B1088" t="str">
            <v>1015</v>
          </cell>
          <cell r="C1088">
            <v>-579079.82999999996</v>
          </cell>
          <cell r="D1088" t="str">
            <v>205</v>
          </cell>
          <cell r="E1088" t="str">
            <v>407</v>
          </cell>
          <cell r="F1088">
            <v>0</v>
          </cell>
          <cell r="G1088">
            <v>2</v>
          </cell>
          <cell r="H1088" t="str">
            <v>2012-02-29</v>
          </cell>
          <cell r="I1088" t="str">
            <v>14900</v>
          </cell>
        </row>
        <row r="1089">
          <cell r="A1089" t="str">
            <v>481004</v>
          </cell>
          <cell r="B1089" t="str">
            <v>1015</v>
          </cell>
          <cell r="C1089">
            <v>-455.08</v>
          </cell>
          <cell r="D1089" t="str">
            <v>205</v>
          </cell>
          <cell r="E1089" t="str">
            <v>407</v>
          </cell>
          <cell r="F1089">
            <v>0</v>
          </cell>
          <cell r="G1089">
            <v>3</v>
          </cell>
          <cell r="H1089" t="str">
            <v>2012-03-31</v>
          </cell>
          <cell r="I1089" t="str">
            <v>11600</v>
          </cell>
        </row>
        <row r="1090">
          <cell r="A1090" t="str">
            <v>481004</v>
          </cell>
          <cell r="B1090" t="str">
            <v>1015</v>
          </cell>
          <cell r="C1090">
            <v>-115344.34</v>
          </cell>
          <cell r="D1090" t="str">
            <v>205</v>
          </cell>
          <cell r="E1090" t="str">
            <v>407</v>
          </cell>
          <cell r="F1090">
            <v>0</v>
          </cell>
          <cell r="G1090">
            <v>3</v>
          </cell>
          <cell r="H1090" t="str">
            <v>2012-03-31</v>
          </cell>
          <cell r="I1090" t="str">
            <v>14900</v>
          </cell>
        </row>
        <row r="1091">
          <cell r="A1091" t="str">
            <v>481004</v>
          </cell>
          <cell r="B1091" t="str">
            <v>1015</v>
          </cell>
          <cell r="C1091">
            <v>-514.11</v>
          </cell>
          <cell r="D1091" t="str">
            <v>205</v>
          </cell>
          <cell r="E1091" t="str">
            <v>407</v>
          </cell>
          <cell r="F1091">
            <v>0</v>
          </cell>
          <cell r="G1091">
            <v>4</v>
          </cell>
          <cell r="H1091" t="str">
            <v>2012-04-30</v>
          </cell>
          <cell r="I1091" t="str">
            <v>11600</v>
          </cell>
        </row>
        <row r="1092">
          <cell r="A1092" t="str">
            <v>481004</v>
          </cell>
          <cell r="B1092" t="str">
            <v>1015</v>
          </cell>
          <cell r="C1092">
            <v>-630491.35</v>
          </cell>
          <cell r="D1092" t="str">
            <v>205</v>
          </cell>
          <cell r="E1092" t="str">
            <v>407</v>
          </cell>
          <cell r="F1092">
            <v>0</v>
          </cell>
          <cell r="G1092">
            <v>4</v>
          </cell>
          <cell r="H1092" t="str">
            <v>2012-04-30</v>
          </cell>
          <cell r="I1092" t="str">
            <v>14900</v>
          </cell>
        </row>
        <row r="1093">
          <cell r="A1093" t="str">
            <v>481004</v>
          </cell>
          <cell r="B1093" t="str">
            <v>1015</v>
          </cell>
          <cell r="C1093">
            <v>-359.72</v>
          </cell>
          <cell r="D1093" t="str">
            <v>205</v>
          </cell>
          <cell r="E1093" t="str">
            <v>407</v>
          </cell>
          <cell r="F1093">
            <v>0</v>
          </cell>
          <cell r="G1093">
            <v>5</v>
          </cell>
          <cell r="H1093" t="str">
            <v>2012-05-31</v>
          </cell>
          <cell r="I1093" t="str">
            <v>11600</v>
          </cell>
        </row>
        <row r="1094">
          <cell r="A1094" t="str">
            <v>481004</v>
          </cell>
          <cell r="B1094" t="str">
            <v>1015</v>
          </cell>
          <cell r="C1094">
            <v>-234610.55</v>
          </cell>
          <cell r="D1094" t="str">
            <v>205</v>
          </cell>
          <cell r="E1094" t="str">
            <v>407</v>
          </cell>
          <cell r="F1094">
            <v>0</v>
          </cell>
          <cell r="G1094">
            <v>5</v>
          </cell>
          <cell r="H1094" t="str">
            <v>2012-05-31</v>
          </cell>
          <cell r="I1094" t="str">
            <v>14900</v>
          </cell>
        </row>
        <row r="1095">
          <cell r="A1095" t="str">
            <v>481004</v>
          </cell>
          <cell r="B1095" t="str">
            <v>1015</v>
          </cell>
          <cell r="C1095">
            <v>217.7</v>
          </cell>
          <cell r="D1095" t="str">
            <v>205</v>
          </cell>
          <cell r="E1095" t="str">
            <v>407</v>
          </cell>
          <cell r="F1095">
            <v>0</v>
          </cell>
          <cell r="G1095">
            <v>6</v>
          </cell>
          <cell r="H1095" t="str">
            <v>2012-06-30</v>
          </cell>
          <cell r="I1095" t="str">
            <v>11600</v>
          </cell>
        </row>
        <row r="1096">
          <cell r="A1096" t="str">
            <v>481004</v>
          </cell>
          <cell r="B1096" t="str">
            <v>1015</v>
          </cell>
          <cell r="C1096">
            <v>-52178.49</v>
          </cell>
          <cell r="D1096" t="str">
            <v>205</v>
          </cell>
          <cell r="E1096" t="str">
            <v>407</v>
          </cell>
          <cell r="F1096">
            <v>0</v>
          </cell>
          <cell r="G1096">
            <v>6</v>
          </cell>
          <cell r="H1096" t="str">
            <v>2012-06-30</v>
          </cell>
          <cell r="I1096" t="str">
            <v>14900</v>
          </cell>
        </row>
        <row r="1097">
          <cell r="A1097" t="str">
            <v>481004</v>
          </cell>
          <cell r="B1097" t="str">
            <v>1015</v>
          </cell>
          <cell r="C1097">
            <v>-126.09</v>
          </cell>
          <cell r="D1097" t="str">
            <v>205</v>
          </cell>
          <cell r="E1097" t="str">
            <v>407</v>
          </cell>
          <cell r="F1097">
            <v>0</v>
          </cell>
          <cell r="G1097">
            <v>7</v>
          </cell>
          <cell r="H1097" t="str">
            <v>2012-07-31</v>
          </cell>
          <cell r="I1097" t="str">
            <v>11600</v>
          </cell>
        </row>
        <row r="1098">
          <cell r="A1098" t="str">
            <v>481004</v>
          </cell>
          <cell r="B1098" t="str">
            <v>1015</v>
          </cell>
          <cell r="C1098">
            <v>-26042</v>
          </cell>
          <cell r="D1098" t="str">
            <v>205</v>
          </cell>
          <cell r="E1098" t="str">
            <v>407</v>
          </cell>
          <cell r="F1098">
            <v>0</v>
          </cell>
          <cell r="G1098">
            <v>7</v>
          </cell>
          <cell r="H1098" t="str">
            <v>2012-07-31</v>
          </cell>
          <cell r="I1098" t="str">
            <v>14900</v>
          </cell>
        </row>
        <row r="1099">
          <cell r="A1099" t="str">
            <v>481004</v>
          </cell>
          <cell r="B1099" t="str">
            <v>1015</v>
          </cell>
          <cell r="C1099">
            <v>-25.78</v>
          </cell>
          <cell r="D1099" t="str">
            <v>205</v>
          </cell>
          <cell r="E1099" t="str">
            <v>407</v>
          </cell>
          <cell r="F1099">
            <v>0</v>
          </cell>
          <cell r="G1099">
            <v>8</v>
          </cell>
          <cell r="H1099" t="str">
            <v>2012-08-31</v>
          </cell>
          <cell r="I1099" t="str">
            <v>11600</v>
          </cell>
        </row>
        <row r="1100">
          <cell r="A1100" t="str">
            <v>481004</v>
          </cell>
          <cell r="B1100" t="str">
            <v>1015</v>
          </cell>
          <cell r="C1100">
            <v>-4112.16</v>
          </cell>
          <cell r="D1100" t="str">
            <v>205</v>
          </cell>
          <cell r="E1100" t="str">
            <v>407</v>
          </cell>
          <cell r="F1100">
            <v>0</v>
          </cell>
          <cell r="G1100">
            <v>8</v>
          </cell>
          <cell r="H1100" t="str">
            <v>2012-08-31</v>
          </cell>
          <cell r="I1100" t="str">
            <v>14900</v>
          </cell>
        </row>
        <row r="1101">
          <cell r="A1101" t="str">
            <v>481004</v>
          </cell>
          <cell r="B1101" t="str">
            <v>1015</v>
          </cell>
          <cell r="C1101">
            <v>-56.14</v>
          </cell>
          <cell r="D1101" t="str">
            <v>205</v>
          </cell>
          <cell r="E1101" t="str">
            <v>407</v>
          </cell>
          <cell r="F1101">
            <v>0</v>
          </cell>
          <cell r="G1101">
            <v>9</v>
          </cell>
          <cell r="H1101" t="str">
            <v>2012-09-30</v>
          </cell>
          <cell r="I1101" t="str">
            <v>11600</v>
          </cell>
        </row>
        <row r="1102">
          <cell r="A1102" t="str">
            <v>481004</v>
          </cell>
          <cell r="B1102" t="str">
            <v>1015</v>
          </cell>
          <cell r="C1102">
            <v>-64412.73</v>
          </cell>
          <cell r="D1102" t="str">
            <v>205</v>
          </cell>
          <cell r="E1102" t="str">
            <v>407</v>
          </cell>
          <cell r="F1102">
            <v>0</v>
          </cell>
          <cell r="G1102">
            <v>9</v>
          </cell>
          <cell r="H1102" t="str">
            <v>2012-09-30</v>
          </cell>
          <cell r="I1102" t="str">
            <v>14900</v>
          </cell>
        </row>
        <row r="1103">
          <cell r="A1103" t="str">
            <v>481004</v>
          </cell>
          <cell r="B1103" t="str">
            <v>1015</v>
          </cell>
          <cell r="C1103">
            <v>78.73</v>
          </cell>
          <cell r="D1103" t="str">
            <v>205</v>
          </cell>
          <cell r="E1103" t="str">
            <v>407</v>
          </cell>
          <cell r="F1103">
            <v>0</v>
          </cell>
          <cell r="G1103">
            <v>10</v>
          </cell>
          <cell r="H1103" t="str">
            <v>2012-10-31</v>
          </cell>
          <cell r="I1103" t="str">
            <v>11600</v>
          </cell>
        </row>
        <row r="1104">
          <cell r="A1104" t="str">
            <v>481004</v>
          </cell>
          <cell r="B1104" t="str">
            <v>1015</v>
          </cell>
          <cell r="C1104">
            <v>-154969.67000000001</v>
          </cell>
          <cell r="D1104" t="str">
            <v>205</v>
          </cell>
          <cell r="E1104" t="str">
            <v>407</v>
          </cell>
          <cell r="F1104">
            <v>0</v>
          </cell>
          <cell r="G1104">
            <v>10</v>
          </cell>
          <cell r="H1104" t="str">
            <v>2012-10-31</v>
          </cell>
          <cell r="I1104" t="str">
            <v>14900</v>
          </cell>
        </row>
        <row r="1105">
          <cell r="A1105" t="str">
            <v>481004</v>
          </cell>
          <cell r="B1105" t="str">
            <v>1015</v>
          </cell>
          <cell r="C1105">
            <v>-493.81</v>
          </cell>
          <cell r="D1105" t="str">
            <v>205</v>
          </cell>
          <cell r="E1105" t="str">
            <v>407</v>
          </cell>
          <cell r="F1105">
            <v>0</v>
          </cell>
          <cell r="G1105">
            <v>11</v>
          </cell>
          <cell r="H1105" t="str">
            <v>2012-11-30</v>
          </cell>
          <cell r="I1105" t="str">
            <v>11600</v>
          </cell>
        </row>
        <row r="1106">
          <cell r="A1106" t="str">
            <v>481004</v>
          </cell>
          <cell r="B1106" t="str">
            <v>1015</v>
          </cell>
          <cell r="C1106">
            <v>-318773.2</v>
          </cell>
          <cell r="D1106" t="str">
            <v>205</v>
          </cell>
          <cell r="E1106" t="str">
            <v>407</v>
          </cell>
          <cell r="F1106">
            <v>0</v>
          </cell>
          <cell r="G1106">
            <v>11</v>
          </cell>
          <cell r="H1106" t="str">
            <v>2012-11-30</v>
          </cell>
          <cell r="I1106" t="str">
            <v>14900</v>
          </cell>
        </row>
        <row r="1107">
          <cell r="A1107" t="str">
            <v>481004</v>
          </cell>
          <cell r="B1107" t="str">
            <v>1015</v>
          </cell>
          <cell r="C1107">
            <v>-2060.69</v>
          </cell>
          <cell r="D1107" t="str">
            <v>205</v>
          </cell>
          <cell r="E1107" t="str">
            <v>407</v>
          </cell>
          <cell r="F1107">
            <v>0</v>
          </cell>
          <cell r="G1107">
            <v>12</v>
          </cell>
          <cell r="H1107" t="str">
            <v>2012-12-31</v>
          </cell>
          <cell r="I1107" t="str">
            <v>11600</v>
          </cell>
        </row>
        <row r="1108">
          <cell r="A1108" t="str">
            <v>481004</v>
          </cell>
          <cell r="B1108" t="str">
            <v>1015</v>
          </cell>
          <cell r="C1108">
            <v>-836591.85</v>
          </cell>
          <cell r="D1108" t="str">
            <v>205</v>
          </cell>
          <cell r="E1108" t="str">
            <v>407</v>
          </cell>
          <cell r="F1108">
            <v>0</v>
          </cell>
          <cell r="G1108">
            <v>12</v>
          </cell>
          <cell r="H1108" t="str">
            <v>2012-12-31</v>
          </cell>
          <cell r="I1108" t="str">
            <v>14900</v>
          </cell>
        </row>
        <row r="1109">
          <cell r="A1109" t="str">
            <v>481004</v>
          </cell>
          <cell r="B1109" t="str">
            <v>1015</v>
          </cell>
          <cell r="C1109">
            <v>-30057.52</v>
          </cell>
          <cell r="D1109" t="str">
            <v>205</v>
          </cell>
          <cell r="E1109" t="str">
            <v>453</v>
          </cell>
          <cell r="F1109">
            <v>0</v>
          </cell>
          <cell r="G1109">
            <v>1</v>
          </cell>
          <cell r="H1109" t="str">
            <v>2012-01-31</v>
          </cell>
          <cell r="I1109" t="str">
            <v>15600</v>
          </cell>
        </row>
        <row r="1110">
          <cell r="A1110" t="str">
            <v>481004</v>
          </cell>
          <cell r="B1110" t="str">
            <v>1015</v>
          </cell>
          <cell r="C1110">
            <v>-21615.9</v>
          </cell>
          <cell r="D1110" t="str">
            <v>205</v>
          </cell>
          <cell r="E1110" t="str">
            <v>453</v>
          </cell>
          <cell r="F1110">
            <v>0</v>
          </cell>
          <cell r="G1110">
            <v>2</v>
          </cell>
          <cell r="H1110" t="str">
            <v>2012-02-29</v>
          </cell>
          <cell r="I1110" t="str">
            <v>15600</v>
          </cell>
        </row>
        <row r="1111">
          <cell r="A1111" t="str">
            <v>481004</v>
          </cell>
          <cell r="B1111" t="str">
            <v>1015</v>
          </cell>
          <cell r="C1111">
            <v>-15011.63</v>
          </cell>
          <cell r="D1111" t="str">
            <v>205</v>
          </cell>
          <cell r="E1111" t="str">
            <v>453</v>
          </cell>
          <cell r="F1111">
            <v>0</v>
          </cell>
          <cell r="G1111">
            <v>3</v>
          </cell>
          <cell r="H1111" t="str">
            <v>2012-03-31</v>
          </cell>
          <cell r="I1111" t="str">
            <v>15600</v>
          </cell>
        </row>
        <row r="1112">
          <cell r="A1112" t="str">
            <v>481004</v>
          </cell>
          <cell r="B1112" t="str">
            <v>1015</v>
          </cell>
          <cell r="C1112">
            <v>-31127.94</v>
          </cell>
          <cell r="D1112" t="str">
            <v>205</v>
          </cell>
          <cell r="E1112" t="str">
            <v>453</v>
          </cell>
          <cell r="F1112">
            <v>0</v>
          </cell>
          <cell r="G1112">
            <v>4</v>
          </cell>
          <cell r="H1112" t="str">
            <v>2012-04-30</v>
          </cell>
          <cell r="I1112" t="str">
            <v>15600</v>
          </cell>
        </row>
        <row r="1113">
          <cell r="A1113" t="str">
            <v>481004</v>
          </cell>
          <cell r="B1113" t="str">
            <v>1015</v>
          </cell>
          <cell r="C1113">
            <v>-15760.63</v>
          </cell>
          <cell r="D1113" t="str">
            <v>205</v>
          </cell>
          <cell r="E1113" t="str">
            <v>453</v>
          </cell>
          <cell r="F1113">
            <v>0</v>
          </cell>
          <cell r="G1113">
            <v>5</v>
          </cell>
          <cell r="H1113" t="str">
            <v>2012-05-31</v>
          </cell>
          <cell r="I1113" t="str">
            <v>15600</v>
          </cell>
        </row>
        <row r="1114">
          <cell r="A1114" t="str">
            <v>481004</v>
          </cell>
          <cell r="B1114" t="str">
            <v>1015</v>
          </cell>
          <cell r="C1114">
            <v>-767.97</v>
          </cell>
          <cell r="D1114" t="str">
            <v>205</v>
          </cell>
          <cell r="E1114" t="str">
            <v>453</v>
          </cell>
          <cell r="F1114">
            <v>0</v>
          </cell>
          <cell r="G1114">
            <v>6</v>
          </cell>
          <cell r="H1114" t="str">
            <v>2012-06-30</v>
          </cell>
          <cell r="I1114" t="str">
            <v>15600</v>
          </cell>
        </row>
        <row r="1115">
          <cell r="A1115" t="str">
            <v>481004</v>
          </cell>
          <cell r="B1115" t="str">
            <v>1015</v>
          </cell>
          <cell r="C1115">
            <v>-4898.7</v>
          </cell>
          <cell r="D1115" t="str">
            <v>205</v>
          </cell>
          <cell r="E1115" t="str">
            <v>453</v>
          </cell>
          <cell r="F1115">
            <v>0</v>
          </cell>
          <cell r="G1115">
            <v>7</v>
          </cell>
          <cell r="H1115" t="str">
            <v>2012-07-31</v>
          </cell>
          <cell r="I1115" t="str">
            <v>15600</v>
          </cell>
        </row>
        <row r="1116">
          <cell r="A1116" t="str">
            <v>481004</v>
          </cell>
          <cell r="B1116" t="str">
            <v>1015</v>
          </cell>
          <cell r="C1116">
            <v>-237.15</v>
          </cell>
          <cell r="D1116" t="str">
            <v>205</v>
          </cell>
          <cell r="E1116" t="str">
            <v>453</v>
          </cell>
          <cell r="F1116">
            <v>0</v>
          </cell>
          <cell r="G1116">
            <v>8</v>
          </cell>
          <cell r="H1116" t="str">
            <v>2012-08-31</v>
          </cell>
          <cell r="I1116" t="str">
            <v>15600</v>
          </cell>
        </row>
        <row r="1117">
          <cell r="A1117" t="str">
            <v>481004</v>
          </cell>
          <cell r="B1117" t="str">
            <v>1015</v>
          </cell>
          <cell r="C1117">
            <v>-3516.88</v>
          </cell>
          <cell r="D1117" t="str">
            <v>205</v>
          </cell>
          <cell r="E1117" t="str">
            <v>453</v>
          </cell>
          <cell r="F1117">
            <v>0</v>
          </cell>
          <cell r="G1117">
            <v>9</v>
          </cell>
          <cell r="H1117" t="str">
            <v>2012-09-30</v>
          </cell>
          <cell r="I1117" t="str">
            <v>15600</v>
          </cell>
        </row>
        <row r="1118">
          <cell r="A1118" t="str">
            <v>481004</v>
          </cell>
          <cell r="B1118" t="str">
            <v>1015</v>
          </cell>
          <cell r="C1118">
            <v>-8329.7199999999993</v>
          </cell>
          <cell r="D1118" t="str">
            <v>205</v>
          </cell>
          <cell r="E1118" t="str">
            <v>453</v>
          </cell>
          <cell r="F1118">
            <v>0</v>
          </cell>
          <cell r="G1118">
            <v>10</v>
          </cell>
          <cell r="H1118" t="str">
            <v>2012-10-31</v>
          </cell>
          <cell r="I1118" t="str">
            <v>15600</v>
          </cell>
        </row>
        <row r="1119">
          <cell r="A1119" t="str">
            <v>481004</v>
          </cell>
          <cell r="B1119" t="str">
            <v>1015</v>
          </cell>
          <cell r="C1119">
            <v>-11423.92</v>
          </cell>
          <cell r="D1119" t="str">
            <v>205</v>
          </cell>
          <cell r="E1119" t="str">
            <v>453</v>
          </cell>
          <cell r="F1119">
            <v>0</v>
          </cell>
          <cell r="G1119">
            <v>11</v>
          </cell>
          <cell r="H1119" t="str">
            <v>2012-11-30</v>
          </cell>
          <cell r="I1119" t="str">
            <v>15600</v>
          </cell>
        </row>
        <row r="1120">
          <cell r="A1120" t="str">
            <v>481004</v>
          </cell>
          <cell r="B1120" t="str">
            <v>1015</v>
          </cell>
          <cell r="C1120">
            <v>-44263.69</v>
          </cell>
          <cell r="D1120" t="str">
            <v>205</v>
          </cell>
          <cell r="E1120" t="str">
            <v>453</v>
          </cell>
          <cell r="F1120">
            <v>0</v>
          </cell>
          <cell r="G1120">
            <v>12</v>
          </cell>
          <cell r="H1120" t="str">
            <v>2012-12-31</v>
          </cell>
          <cell r="I1120" t="str">
            <v>15600</v>
          </cell>
        </row>
        <row r="1121">
          <cell r="A1121" t="str">
            <v>481004</v>
          </cell>
          <cell r="B1121" t="str">
            <v>1015</v>
          </cell>
          <cell r="C1121">
            <v>-9.14</v>
          </cell>
          <cell r="D1121" t="str">
            <v>217</v>
          </cell>
          <cell r="E1121" t="str">
            <v>402</v>
          </cell>
          <cell r="F1121">
            <v>0</v>
          </cell>
          <cell r="G1121">
            <v>1</v>
          </cell>
          <cell r="H1121" t="str">
            <v>2012-01-31</v>
          </cell>
          <cell r="I1121" t="str">
            <v>11600</v>
          </cell>
        </row>
        <row r="1122">
          <cell r="A1122" t="str">
            <v>481004</v>
          </cell>
          <cell r="B1122" t="str">
            <v>1015</v>
          </cell>
          <cell r="C1122">
            <v>-7986.32</v>
          </cell>
          <cell r="D1122" t="str">
            <v>217</v>
          </cell>
          <cell r="E1122" t="str">
            <v>402</v>
          </cell>
          <cell r="F1122">
            <v>0</v>
          </cell>
          <cell r="G1122">
            <v>1</v>
          </cell>
          <cell r="H1122" t="str">
            <v>2012-01-31</v>
          </cell>
          <cell r="I1122" t="str">
            <v>14900</v>
          </cell>
        </row>
        <row r="1123">
          <cell r="A1123" t="str">
            <v>481004</v>
          </cell>
          <cell r="B1123" t="str">
            <v>1015</v>
          </cell>
          <cell r="C1123">
            <v>-11.33</v>
          </cell>
          <cell r="D1123" t="str">
            <v>217</v>
          </cell>
          <cell r="E1123" t="str">
            <v>402</v>
          </cell>
          <cell r="F1123">
            <v>0</v>
          </cell>
          <cell r="G1123">
            <v>2</v>
          </cell>
          <cell r="H1123" t="str">
            <v>2012-02-29</v>
          </cell>
          <cell r="I1123" t="str">
            <v>11600</v>
          </cell>
        </row>
        <row r="1124">
          <cell r="A1124" t="str">
            <v>481004</v>
          </cell>
          <cell r="B1124" t="str">
            <v>1015</v>
          </cell>
          <cell r="C1124">
            <v>-11242.2</v>
          </cell>
          <cell r="D1124" t="str">
            <v>217</v>
          </cell>
          <cell r="E1124" t="str">
            <v>402</v>
          </cell>
          <cell r="F1124">
            <v>0</v>
          </cell>
          <cell r="G1124">
            <v>2</v>
          </cell>
          <cell r="H1124" t="str">
            <v>2012-02-29</v>
          </cell>
          <cell r="I1124" t="str">
            <v>14900</v>
          </cell>
        </row>
        <row r="1125">
          <cell r="A1125" t="str">
            <v>481004</v>
          </cell>
          <cell r="B1125" t="str">
            <v>1015</v>
          </cell>
          <cell r="C1125">
            <v>-9.02</v>
          </cell>
          <cell r="D1125" t="str">
            <v>217</v>
          </cell>
          <cell r="E1125" t="str">
            <v>402</v>
          </cell>
          <cell r="F1125">
            <v>0</v>
          </cell>
          <cell r="G1125">
            <v>3</v>
          </cell>
          <cell r="H1125" t="str">
            <v>2012-03-31</v>
          </cell>
          <cell r="I1125" t="str">
            <v>11600</v>
          </cell>
        </row>
        <row r="1126">
          <cell r="A1126" t="str">
            <v>481004</v>
          </cell>
          <cell r="B1126" t="str">
            <v>1015</v>
          </cell>
          <cell r="C1126">
            <v>-9068.85</v>
          </cell>
          <cell r="D1126" t="str">
            <v>217</v>
          </cell>
          <cell r="E1126" t="str">
            <v>402</v>
          </cell>
          <cell r="F1126">
            <v>0</v>
          </cell>
          <cell r="G1126">
            <v>3</v>
          </cell>
          <cell r="H1126" t="str">
            <v>2012-03-31</v>
          </cell>
          <cell r="I1126" t="str">
            <v>14900</v>
          </cell>
        </row>
        <row r="1127">
          <cell r="A1127" t="str">
            <v>481004</v>
          </cell>
          <cell r="B1127" t="str">
            <v>1015</v>
          </cell>
          <cell r="C1127">
            <v>-6.67</v>
          </cell>
          <cell r="D1127" t="str">
            <v>217</v>
          </cell>
          <cell r="E1127" t="str">
            <v>402</v>
          </cell>
          <cell r="F1127">
            <v>0</v>
          </cell>
          <cell r="G1127">
            <v>4</v>
          </cell>
          <cell r="H1127" t="str">
            <v>2012-04-30</v>
          </cell>
          <cell r="I1127" t="str">
            <v>11600</v>
          </cell>
        </row>
        <row r="1128">
          <cell r="A1128" t="str">
            <v>481004</v>
          </cell>
          <cell r="B1128" t="str">
            <v>1015</v>
          </cell>
          <cell r="C1128">
            <v>-7376</v>
          </cell>
          <cell r="D1128" t="str">
            <v>217</v>
          </cell>
          <cell r="E1128" t="str">
            <v>402</v>
          </cell>
          <cell r="F1128">
            <v>0</v>
          </cell>
          <cell r="G1128">
            <v>4</v>
          </cell>
          <cell r="H1128" t="str">
            <v>2012-04-30</v>
          </cell>
          <cell r="I1128" t="str">
            <v>14900</v>
          </cell>
        </row>
        <row r="1129">
          <cell r="A1129" t="str">
            <v>481004</v>
          </cell>
          <cell r="B1129" t="str">
            <v>1015</v>
          </cell>
          <cell r="C1129">
            <v>-7.12</v>
          </cell>
          <cell r="D1129" t="str">
            <v>217</v>
          </cell>
          <cell r="E1129" t="str">
            <v>402</v>
          </cell>
          <cell r="F1129">
            <v>0</v>
          </cell>
          <cell r="G1129">
            <v>5</v>
          </cell>
          <cell r="H1129" t="str">
            <v>2012-05-31</v>
          </cell>
          <cell r="I1129" t="str">
            <v>11600</v>
          </cell>
        </row>
        <row r="1130">
          <cell r="A1130" t="str">
            <v>481004</v>
          </cell>
          <cell r="B1130" t="str">
            <v>1015</v>
          </cell>
          <cell r="C1130">
            <v>-6576.15</v>
          </cell>
          <cell r="D1130" t="str">
            <v>217</v>
          </cell>
          <cell r="E1130" t="str">
            <v>402</v>
          </cell>
          <cell r="F1130">
            <v>0</v>
          </cell>
          <cell r="G1130">
            <v>5</v>
          </cell>
          <cell r="H1130" t="str">
            <v>2012-05-31</v>
          </cell>
          <cell r="I1130" t="str">
            <v>14900</v>
          </cell>
        </row>
        <row r="1131">
          <cell r="A1131" t="str">
            <v>481004</v>
          </cell>
          <cell r="B1131" t="str">
            <v>1015</v>
          </cell>
          <cell r="C1131">
            <v>-3.8</v>
          </cell>
          <cell r="D1131" t="str">
            <v>217</v>
          </cell>
          <cell r="E1131" t="str">
            <v>402</v>
          </cell>
          <cell r="F1131">
            <v>0</v>
          </cell>
          <cell r="G1131">
            <v>6</v>
          </cell>
          <cell r="H1131" t="str">
            <v>2012-06-30</v>
          </cell>
          <cell r="I1131" t="str">
            <v>11600</v>
          </cell>
        </row>
        <row r="1132">
          <cell r="A1132" t="str">
            <v>481004</v>
          </cell>
          <cell r="B1132" t="str">
            <v>1015</v>
          </cell>
          <cell r="C1132">
            <v>-6059.47</v>
          </cell>
          <cell r="D1132" t="str">
            <v>217</v>
          </cell>
          <cell r="E1132" t="str">
            <v>402</v>
          </cell>
          <cell r="F1132">
            <v>0</v>
          </cell>
          <cell r="G1132">
            <v>6</v>
          </cell>
          <cell r="H1132" t="str">
            <v>2012-06-30</v>
          </cell>
          <cell r="I1132" t="str">
            <v>14900</v>
          </cell>
        </row>
        <row r="1133">
          <cell r="A1133" t="str">
            <v>481004</v>
          </cell>
          <cell r="B1133" t="str">
            <v>1015</v>
          </cell>
          <cell r="C1133">
            <v>-4.84</v>
          </cell>
          <cell r="D1133" t="str">
            <v>217</v>
          </cell>
          <cell r="E1133" t="str">
            <v>402</v>
          </cell>
          <cell r="F1133">
            <v>0</v>
          </cell>
          <cell r="G1133">
            <v>7</v>
          </cell>
          <cell r="H1133" t="str">
            <v>2012-07-31</v>
          </cell>
          <cell r="I1133" t="str">
            <v>11600</v>
          </cell>
        </row>
        <row r="1134">
          <cell r="A1134" t="str">
            <v>481004</v>
          </cell>
          <cell r="B1134" t="str">
            <v>1015</v>
          </cell>
          <cell r="C1134">
            <v>-4276.82</v>
          </cell>
          <cell r="D1134" t="str">
            <v>217</v>
          </cell>
          <cell r="E1134" t="str">
            <v>402</v>
          </cell>
          <cell r="F1134">
            <v>0</v>
          </cell>
          <cell r="G1134">
            <v>7</v>
          </cell>
          <cell r="H1134" t="str">
            <v>2012-07-31</v>
          </cell>
          <cell r="I1134" t="str">
            <v>14900</v>
          </cell>
        </row>
        <row r="1135">
          <cell r="A1135" t="str">
            <v>481004</v>
          </cell>
          <cell r="B1135" t="str">
            <v>1015</v>
          </cell>
          <cell r="C1135">
            <v>-4.62</v>
          </cell>
          <cell r="D1135" t="str">
            <v>217</v>
          </cell>
          <cell r="E1135" t="str">
            <v>402</v>
          </cell>
          <cell r="F1135">
            <v>0</v>
          </cell>
          <cell r="G1135">
            <v>8</v>
          </cell>
          <cell r="H1135" t="str">
            <v>2012-08-31</v>
          </cell>
          <cell r="I1135" t="str">
            <v>11600</v>
          </cell>
        </row>
        <row r="1136">
          <cell r="A1136" t="str">
            <v>481004</v>
          </cell>
          <cell r="B1136" t="str">
            <v>1015</v>
          </cell>
          <cell r="C1136">
            <v>-4454.83</v>
          </cell>
          <cell r="D1136" t="str">
            <v>217</v>
          </cell>
          <cell r="E1136" t="str">
            <v>402</v>
          </cell>
          <cell r="F1136">
            <v>0</v>
          </cell>
          <cell r="G1136">
            <v>8</v>
          </cell>
          <cell r="H1136" t="str">
            <v>2012-08-31</v>
          </cell>
          <cell r="I1136" t="str">
            <v>14900</v>
          </cell>
        </row>
        <row r="1137">
          <cell r="A1137" t="str">
            <v>481004</v>
          </cell>
          <cell r="B1137" t="str">
            <v>1015</v>
          </cell>
          <cell r="C1137">
            <v>-9.01</v>
          </cell>
          <cell r="D1137" t="str">
            <v>217</v>
          </cell>
          <cell r="E1137" t="str">
            <v>402</v>
          </cell>
          <cell r="F1137">
            <v>0</v>
          </cell>
          <cell r="G1137">
            <v>9</v>
          </cell>
          <cell r="H1137" t="str">
            <v>2012-09-30</v>
          </cell>
          <cell r="I1137" t="str">
            <v>11600</v>
          </cell>
        </row>
        <row r="1138">
          <cell r="A1138" t="str">
            <v>481004</v>
          </cell>
          <cell r="B1138" t="str">
            <v>1015</v>
          </cell>
          <cell r="C1138">
            <v>-7922.87</v>
          </cell>
          <cell r="D1138" t="str">
            <v>217</v>
          </cell>
          <cell r="E1138" t="str">
            <v>402</v>
          </cell>
          <cell r="F1138">
            <v>0</v>
          </cell>
          <cell r="G1138">
            <v>9</v>
          </cell>
          <cell r="H1138" t="str">
            <v>2012-09-30</v>
          </cell>
          <cell r="I1138" t="str">
            <v>14900</v>
          </cell>
        </row>
        <row r="1139">
          <cell r="A1139" t="str">
            <v>481004</v>
          </cell>
          <cell r="B1139" t="str">
            <v>1015</v>
          </cell>
          <cell r="C1139">
            <v>-11.12</v>
          </cell>
          <cell r="D1139" t="str">
            <v>217</v>
          </cell>
          <cell r="E1139" t="str">
            <v>402</v>
          </cell>
          <cell r="F1139">
            <v>0</v>
          </cell>
          <cell r="G1139">
            <v>10</v>
          </cell>
          <cell r="H1139" t="str">
            <v>2012-10-31</v>
          </cell>
          <cell r="I1139" t="str">
            <v>11600</v>
          </cell>
        </row>
        <row r="1140">
          <cell r="A1140" t="str">
            <v>481004</v>
          </cell>
          <cell r="B1140" t="str">
            <v>1015</v>
          </cell>
          <cell r="C1140">
            <v>-12239.99</v>
          </cell>
          <cell r="D1140" t="str">
            <v>217</v>
          </cell>
          <cell r="E1140" t="str">
            <v>402</v>
          </cell>
          <cell r="F1140">
            <v>0</v>
          </cell>
          <cell r="G1140">
            <v>10</v>
          </cell>
          <cell r="H1140" t="str">
            <v>2012-10-31</v>
          </cell>
          <cell r="I1140" t="str">
            <v>14900</v>
          </cell>
        </row>
        <row r="1141">
          <cell r="A1141" t="str">
            <v>481004</v>
          </cell>
          <cell r="B1141" t="str">
            <v>1015</v>
          </cell>
          <cell r="C1141">
            <v>-18.899999999999999</v>
          </cell>
          <cell r="D1141" t="str">
            <v>217</v>
          </cell>
          <cell r="E1141" t="str">
            <v>402</v>
          </cell>
          <cell r="F1141">
            <v>0</v>
          </cell>
          <cell r="G1141">
            <v>11</v>
          </cell>
          <cell r="H1141" t="str">
            <v>2012-11-30</v>
          </cell>
          <cell r="I1141" t="str">
            <v>11600</v>
          </cell>
        </row>
        <row r="1142">
          <cell r="A1142" t="str">
            <v>481004</v>
          </cell>
          <cell r="B1142" t="str">
            <v>1015</v>
          </cell>
          <cell r="C1142">
            <v>-12154.66</v>
          </cell>
          <cell r="D1142" t="str">
            <v>217</v>
          </cell>
          <cell r="E1142" t="str">
            <v>402</v>
          </cell>
          <cell r="F1142">
            <v>0</v>
          </cell>
          <cell r="G1142">
            <v>11</v>
          </cell>
          <cell r="H1142" t="str">
            <v>2012-11-30</v>
          </cell>
          <cell r="I1142" t="str">
            <v>14900</v>
          </cell>
        </row>
        <row r="1143">
          <cell r="A1143" t="str">
            <v>481004</v>
          </cell>
          <cell r="B1143" t="str">
            <v>1015</v>
          </cell>
          <cell r="C1143">
            <v>-32.51</v>
          </cell>
          <cell r="D1143" t="str">
            <v>217</v>
          </cell>
          <cell r="E1143" t="str">
            <v>402</v>
          </cell>
          <cell r="F1143">
            <v>0</v>
          </cell>
          <cell r="G1143">
            <v>12</v>
          </cell>
          <cell r="H1143" t="str">
            <v>2012-12-31</v>
          </cell>
          <cell r="I1143" t="str">
            <v>11600</v>
          </cell>
        </row>
        <row r="1144">
          <cell r="A1144" t="str">
            <v>481004</v>
          </cell>
          <cell r="B1144" t="str">
            <v>1015</v>
          </cell>
          <cell r="C1144">
            <v>-23213.95</v>
          </cell>
          <cell r="D1144" t="str">
            <v>217</v>
          </cell>
          <cell r="E1144" t="str">
            <v>402</v>
          </cell>
          <cell r="F1144">
            <v>0</v>
          </cell>
          <cell r="G1144">
            <v>12</v>
          </cell>
          <cell r="H1144" t="str">
            <v>2012-12-31</v>
          </cell>
          <cell r="I1144" t="str">
            <v>14900</v>
          </cell>
        </row>
        <row r="1145">
          <cell r="A1145" t="str">
            <v>481004</v>
          </cell>
          <cell r="B1145" t="str">
            <v>1015</v>
          </cell>
          <cell r="C1145">
            <v>-670.26</v>
          </cell>
          <cell r="D1145" t="str">
            <v>217</v>
          </cell>
          <cell r="E1145" t="str">
            <v>407</v>
          </cell>
          <cell r="F1145">
            <v>0</v>
          </cell>
          <cell r="G1145">
            <v>1</v>
          </cell>
          <cell r="H1145" t="str">
            <v>2012-01-31</v>
          </cell>
          <cell r="I1145" t="str">
            <v>11600</v>
          </cell>
        </row>
        <row r="1146">
          <cell r="A1146" t="str">
            <v>481004</v>
          </cell>
          <cell r="B1146" t="str">
            <v>1015</v>
          </cell>
          <cell r="C1146">
            <v>-248544.44</v>
          </cell>
          <cell r="D1146" t="str">
            <v>217</v>
          </cell>
          <cell r="E1146" t="str">
            <v>407</v>
          </cell>
          <cell r="F1146">
            <v>0</v>
          </cell>
          <cell r="G1146">
            <v>1</v>
          </cell>
          <cell r="H1146" t="str">
            <v>2012-01-31</v>
          </cell>
          <cell r="I1146" t="str">
            <v>14900</v>
          </cell>
        </row>
        <row r="1147">
          <cell r="A1147" t="str">
            <v>481004</v>
          </cell>
          <cell r="B1147" t="str">
            <v>1015</v>
          </cell>
          <cell r="C1147">
            <v>-734.07</v>
          </cell>
          <cell r="D1147" t="str">
            <v>217</v>
          </cell>
          <cell r="E1147" t="str">
            <v>407</v>
          </cell>
          <cell r="F1147">
            <v>0</v>
          </cell>
          <cell r="G1147">
            <v>2</v>
          </cell>
          <cell r="H1147" t="str">
            <v>2012-02-29</v>
          </cell>
          <cell r="I1147" t="str">
            <v>11600</v>
          </cell>
        </row>
        <row r="1148">
          <cell r="A1148" t="str">
            <v>481004</v>
          </cell>
          <cell r="B1148" t="str">
            <v>1015</v>
          </cell>
          <cell r="C1148">
            <v>-254250.07</v>
          </cell>
          <cell r="D1148" t="str">
            <v>217</v>
          </cell>
          <cell r="E1148" t="str">
            <v>407</v>
          </cell>
          <cell r="F1148">
            <v>0</v>
          </cell>
          <cell r="G1148">
            <v>2</v>
          </cell>
          <cell r="H1148" t="str">
            <v>2012-02-29</v>
          </cell>
          <cell r="I1148" t="str">
            <v>14900</v>
          </cell>
        </row>
        <row r="1149">
          <cell r="A1149" t="str">
            <v>481004</v>
          </cell>
          <cell r="B1149" t="str">
            <v>1015</v>
          </cell>
          <cell r="C1149">
            <v>-706.8</v>
          </cell>
          <cell r="D1149" t="str">
            <v>217</v>
          </cell>
          <cell r="E1149" t="str">
            <v>407</v>
          </cell>
          <cell r="F1149">
            <v>0</v>
          </cell>
          <cell r="G1149">
            <v>3</v>
          </cell>
          <cell r="H1149" t="str">
            <v>2012-03-31</v>
          </cell>
          <cell r="I1149" t="str">
            <v>11600</v>
          </cell>
        </row>
        <row r="1150">
          <cell r="A1150" t="str">
            <v>481004</v>
          </cell>
          <cell r="B1150" t="str">
            <v>1015</v>
          </cell>
          <cell r="C1150">
            <v>-252865.43</v>
          </cell>
          <cell r="D1150" t="str">
            <v>217</v>
          </cell>
          <cell r="E1150" t="str">
            <v>407</v>
          </cell>
          <cell r="F1150">
            <v>0</v>
          </cell>
          <cell r="G1150">
            <v>3</v>
          </cell>
          <cell r="H1150" t="str">
            <v>2012-03-31</v>
          </cell>
          <cell r="I1150" t="str">
            <v>14900</v>
          </cell>
        </row>
        <row r="1151">
          <cell r="A1151" t="str">
            <v>481004</v>
          </cell>
          <cell r="B1151" t="str">
            <v>1015</v>
          </cell>
          <cell r="C1151">
            <v>-369.45</v>
          </cell>
          <cell r="D1151" t="str">
            <v>217</v>
          </cell>
          <cell r="E1151" t="str">
            <v>407</v>
          </cell>
          <cell r="F1151">
            <v>0</v>
          </cell>
          <cell r="G1151">
            <v>4</v>
          </cell>
          <cell r="H1151" t="str">
            <v>2012-04-30</v>
          </cell>
          <cell r="I1151" t="str">
            <v>11600</v>
          </cell>
        </row>
        <row r="1152">
          <cell r="A1152" t="str">
            <v>481004</v>
          </cell>
          <cell r="B1152" t="str">
            <v>1015</v>
          </cell>
          <cell r="C1152">
            <v>-166206.88</v>
          </cell>
          <cell r="D1152" t="str">
            <v>217</v>
          </cell>
          <cell r="E1152" t="str">
            <v>407</v>
          </cell>
          <cell r="F1152">
            <v>0</v>
          </cell>
          <cell r="G1152">
            <v>4</v>
          </cell>
          <cell r="H1152" t="str">
            <v>2012-04-30</v>
          </cell>
          <cell r="I1152" t="str">
            <v>14900</v>
          </cell>
        </row>
        <row r="1153">
          <cell r="A1153" t="str">
            <v>481004</v>
          </cell>
          <cell r="B1153" t="str">
            <v>1015</v>
          </cell>
          <cell r="C1153">
            <v>-193.31</v>
          </cell>
          <cell r="D1153" t="str">
            <v>217</v>
          </cell>
          <cell r="E1153" t="str">
            <v>407</v>
          </cell>
          <cell r="F1153">
            <v>0</v>
          </cell>
          <cell r="G1153">
            <v>5</v>
          </cell>
          <cell r="H1153" t="str">
            <v>2012-05-31</v>
          </cell>
          <cell r="I1153" t="str">
            <v>11600</v>
          </cell>
        </row>
        <row r="1154">
          <cell r="A1154" t="str">
            <v>481004</v>
          </cell>
          <cell r="B1154" t="str">
            <v>1015</v>
          </cell>
          <cell r="C1154">
            <v>-83097.59</v>
          </cell>
          <cell r="D1154" t="str">
            <v>217</v>
          </cell>
          <cell r="E1154" t="str">
            <v>407</v>
          </cell>
          <cell r="F1154">
            <v>0</v>
          </cell>
          <cell r="G1154">
            <v>5</v>
          </cell>
          <cell r="H1154" t="str">
            <v>2012-05-31</v>
          </cell>
          <cell r="I1154" t="str">
            <v>14900</v>
          </cell>
        </row>
        <row r="1155">
          <cell r="A1155" t="str">
            <v>481004</v>
          </cell>
          <cell r="B1155" t="str">
            <v>1015</v>
          </cell>
          <cell r="C1155">
            <v>-123.78</v>
          </cell>
          <cell r="D1155" t="str">
            <v>217</v>
          </cell>
          <cell r="E1155" t="str">
            <v>407</v>
          </cell>
          <cell r="F1155">
            <v>0</v>
          </cell>
          <cell r="G1155">
            <v>6</v>
          </cell>
          <cell r="H1155" t="str">
            <v>2012-06-30</v>
          </cell>
          <cell r="I1155" t="str">
            <v>11600</v>
          </cell>
        </row>
        <row r="1156">
          <cell r="A1156" t="str">
            <v>481004</v>
          </cell>
          <cell r="B1156" t="str">
            <v>1015</v>
          </cell>
          <cell r="C1156">
            <v>-52301.279999999999</v>
          </cell>
          <cell r="D1156" t="str">
            <v>217</v>
          </cell>
          <cell r="E1156" t="str">
            <v>407</v>
          </cell>
          <cell r="F1156">
            <v>0</v>
          </cell>
          <cell r="G1156">
            <v>6</v>
          </cell>
          <cell r="H1156" t="str">
            <v>2012-06-30</v>
          </cell>
          <cell r="I1156" t="str">
            <v>14900</v>
          </cell>
        </row>
        <row r="1157">
          <cell r="A1157" t="str">
            <v>481004</v>
          </cell>
          <cell r="B1157" t="str">
            <v>1015</v>
          </cell>
          <cell r="C1157">
            <v>-91.71</v>
          </cell>
          <cell r="D1157" t="str">
            <v>217</v>
          </cell>
          <cell r="E1157" t="str">
            <v>407</v>
          </cell>
          <cell r="F1157">
            <v>0</v>
          </cell>
          <cell r="G1157">
            <v>7</v>
          </cell>
          <cell r="H1157" t="str">
            <v>2012-07-31</v>
          </cell>
          <cell r="I1157" t="str">
            <v>11600</v>
          </cell>
        </row>
        <row r="1158">
          <cell r="A1158" t="str">
            <v>481004</v>
          </cell>
          <cell r="B1158" t="str">
            <v>1015</v>
          </cell>
          <cell r="C1158">
            <v>-36519.86</v>
          </cell>
          <cell r="D1158" t="str">
            <v>217</v>
          </cell>
          <cell r="E1158" t="str">
            <v>407</v>
          </cell>
          <cell r="F1158">
            <v>0</v>
          </cell>
          <cell r="G1158">
            <v>7</v>
          </cell>
          <cell r="H1158" t="str">
            <v>2012-07-31</v>
          </cell>
          <cell r="I1158" t="str">
            <v>14900</v>
          </cell>
        </row>
        <row r="1159">
          <cell r="A1159" t="str">
            <v>481004</v>
          </cell>
          <cell r="B1159" t="str">
            <v>1015</v>
          </cell>
          <cell r="C1159">
            <v>-98.69</v>
          </cell>
          <cell r="D1159" t="str">
            <v>217</v>
          </cell>
          <cell r="E1159" t="str">
            <v>407</v>
          </cell>
          <cell r="F1159">
            <v>0</v>
          </cell>
          <cell r="G1159">
            <v>8</v>
          </cell>
          <cell r="H1159" t="str">
            <v>2012-08-31</v>
          </cell>
          <cell r="I1159" t="str">
            <v>11600</v>
          </cell>
        </row>
        <row r="1160">
          <cell r="A1160" t="str">
            <v>481004</v>
          </cell>
          <cell r="B1160" t="str">
            <v>1015</v>
          </cell>
          <cell r="C1160">
            <v>-30740.33</v>
          </cell>
          <cell r="D1160" t="str">
            <v>217</v>
          </cell>
          <cell r="E1160" t="str">
            <v>407</v>
          </cell>
          <cell r="F1160">
            <v>0</v>
          </cell>
          <cell r="G1160">
            <v>8</v>
          </cell>
          <cell r="H1160" t="str">
            <v>2012-08-31</v>
          </cell>
          <cell r="I1160" t="str">
            <v>14900</v>
          </cell>
        </row>
        <row r="1161">
          <cell r="A1161" t="str">
            <v>481004</v>
          </cell>
          <cell r="B1161" t="str">
            <v>1015</v>
          </cell>
          <cell r="C1161">
            <v>-120.32</v>
          </cell>
          <cell r="D1161" t="str">
            <v>217</v>
          </cell>
          <cell r="E1161" t="str">
            <v>407</v>
          </cell>
          <cell r="F1161">
            <v>0</v>
          </cell>
          <cell r="G1161">
            <v>9</v>
          </cell>
          <cell r="H1161" t="str">
            <v>2012-09-30</v>
          </cell>
          <cell r="I1161" t="str">
            <v>11600</v>
          </cell>
        </row>
        <row r="1162">
          <cell r="A1162" t="str">
            <v>481004</v>
          </cell>
          <cell r="B1162" t="str">
            <v>1015</v>
          </cell>
          <cell r="C1162">
            <v>-41754.46</v>
          </cell>
          <cell r="D1162" t="str">
            <v>217</v>
          </cell>
          <cell r="E1162" t="str">
            <v>407</v>
          </cell>
          <cell r="F1162">
            <v>0</v>
          </cell>
          <cell r="G1162">
            <v>9</v>
          </cell>
          <cell r="H1162" t="str">
            <v>2012-09-30</v>
          </cell>
          <cell r="I1162" t="str">
            <v>14900</v>
          </cell>
        </row>
        <row r="1163">
          <cell r="A1163" t="str">
            <v>481004</v>
          </cell>
          <cell r="B1163" t="str">
            <v>1015</v>
          </cell>
          <cell r="C1163">
            <v>-204.31</v>
          </cell>
          <cell r="D1163" t="str">
            <v>217</v>
          </cell>
          <cell r="E1163" t="str">
            <v>407</v>
          </cell>
          <cell r="F1163">
            <v>0</v>
          </cell>
          <cell r="G1163">
            <v>10</v>
          </cell>
          <cell r="H1163" t="str">
            <v>2012-10-31</v>
          </cell>
          <cell r="I1163" t="str">
            <v>11600</v>
          </cell>
        </row>
        <row r="1164">
          <cell r="A1164" t="str">
            <v>481004</v>
          </cell>
          <cell r="B1164" t="str">
            <v>1015</v>
          </cell>
          <cell r="C1164">
            <v>-61841.02</v>
          </cell>
          <cell r="D1164" t="str">
            <v>217</v>
          </cell>
          <cell r="E1164" t="str">
            <v>407</v>
          </cell>
          <cell r="F1164">
            <v>0</v>
          </cell>
          <cell r="G1164">
            <v>10</v>
          </cell>
          <cell r="H1164" t="str">
            <v>2012-10-31</v>
          </cell>
          <cell r="I1164" t="str">
            <v>14900</v>
          </cell>
        </row>
        <row r="1165">
          <cell r="A1165" t="str">
            <v>481004</v>
          </cell>
          <cell r="B1165" t="str">
            <v>1015</v>
          </cell>
          <cell r="C1165">
            <v>-559.69000000000005</v>
          </cell>
          <cell r="D1165" t="str">
            <v>217</v>
          </cell>
          <cell r="E1165" t="str">
            <v>407</v>
          </cell>
          <cell r="F1165">
            <v>0</v>
          </cell>
          <cell r="G1165">
            <v>11</v>
          </cell>
          <cell r="H1165" t="str">
            <v>2012-11-30</v>
          </cell>
          <cell r="I1165" t="str">
            <v>11600</v>
          </cell>
        </row>
        <row r="1166">
          <cell r="A1166" t="str">
            <v>481004</v>
          </cell>
          <cell r="B1166" t="str">
            <v>1015</v>
          </cell>
          <cell r="C1166">
            <v>-164935.96</v>
          </cell>
          <cell r="D1166" t="str">
            <v>217</v>
          </cell>
          <cell r="E1166" t="str">
            <v>407</v>
          </cell>
          <cell r="F1166">
            <v>0</v>
          </cell>
          <cell r="G1166">
            <v>11</v>
          </cell>
          <cell r="H1166" t="str">
            <v>2012-11-30</v>
          </cell>
          <cell r="I1166" t="str">
            <v>14900</v>
          </cell>
        </row>
        <row r="1167">
          <cell r="A1167" t="str">
            <v>481004</v>
          </cell>
          <cell r="B1167" t="str">
            <v>1015</v>
          </cell>
          <cell r="C1167">
            <v>-1213.8800000000001</v>
          </cell>
          <cell r="D1167" t="str">
            <v>217</v>
          </cell>
          <cell r="E1167" t="str">
            <v>407</v>
          </cell>
          <cell r="F1167">
            <v>0</v>
          </cell>
          <cell r="G1167">
            <v>12</v>
          </cell>
          <cell r="H1167" t="str">
            <v>2012-12-31</v>
          </cell>
          <cell r="I1167" t="str">
            <v>11600</v>
          </cell>
        </row>
        <row r="1168">
          <cell r="A1168" t="str">
            <v>481004</v>
          </cell>
          <cell r="B1168" t="str">
            <v>1015</v>
          </cell>
          <cell r="C1168">
            <v>-365369.53</v>
          </cell>
          <cell r="D1168" t="str">
            <v>217</v>
          </cell>
          <cell r="E1168" t="str">
            <v>407</v>
          </cell>
          <cell r="F1168">
            <v>0</v>
          </cell>
          <cell r="G1168">
            <v>12</v>
          </cell>
          <cell r="H1168" t="str">
            <v>2012-12-31</v>
          </cell>
          <cell r="I1168" t="str">
            <v>14900</v>
          </cell>
        </row>
        <row r="1169">
          <cell r="A1169" t="str">
            <v>481005</v>
          </cell>
          <cell r="B1169" t="str">
            <v>1015</v>
          </cell>
          <cell r="C1169">
            <v>-373.93</v>
          </cell>
          <cell r="D1169" t="str">
            <v>202</v>
          </cell>
          <cell r="E1169" t="str">
            <v>411</v>
          </cell>
          <cell r="F1169">
            <v>-1291.96</v>
          </cell>
          <cell r="G1169">
            <v>1</v>
          </cell>
          <cell r="H1169" t="str">
            <v>2012-01-31</v>
          </cell>
          <cell r="I1169" t="str">
            <v>11600</v>
          </cell>
        </row>
        <row r="1170">
          <cell r="A1170" t="str">
            <v>481005</v>
          </cell>
          <cell r="B1170" t="str">
            <v>1015</v>
          </cell>
          <cell r="C1170">
            <v>-25819.3</v>
          </cell>
          <cell r="D1170" t="str">
            <v>202</v>
          </cell>
          <cell r="E1170" t="str">
            <v>411</v>
          </cell>
          <cell r="F1170">
            <v>-89909.99</v>
          </cell>
          <cell r="G1170">
            <v>1</v>
          </cell>
          <cell r="H1170" t="str">
            <v>2012-01-31</v>
          </cell>
          <cell r="I1170" t="str">
            <v>14900</v>
          </cell>
        </row>
        <row r="1171">
          <cell r="A1171" t="str">
            <v>481005</v>
          </cell>
          <cell r="B1171" t="str">
            <v>1015</v>
          </cell>
          <cell r="C1171">
            <v>-269.97000000000003</v>
          </cell>
          <cell r="D1171" t="str">
            <v>202</v>
          </cell>
          <cell r="E1171" t="str">
            <v>411</v>
          </cell>
          <cell r="F1171">
            <v>-851.95</v>
          </cell>
          <cell r="G1171">
            <v>2</v>
          </cell>
          <cell r="H1171" t="str">
            <v>2012-02-29</v>
          </cell>
          <cell r="I1171" t="str">
            <v>11600</v>
          </cell>
        </row>
        <row r="1172">
          <cell r="A1172" t="str">
            <v>481005</v>
          </cell>
          <cell r="B1172" t="str">
            <v>1015</v>
          </cell>
          <cell r="C1172">
            <v>-24825.98</v>
          </cell>
          <cell r="D1172" t="str">
            <v>202</v>
          </cell>
          <cell r="E1172" t="str">
            <v>411</v>
          </cell>
          <cell r="F1172">
            <v>-84985.42</v>
          </cell>
          <cell r="G1172">
            <v>2</v>
          </cell>
          <cell r="H1172" t="str">
            <v>2012-02-29</v>
          </cell>
          <cell r="I1172" t="str">
            <v>14900</v>
          </cell>
        </row>
        <row r="1173">
          <cell r="A1173" t="str">
            <v>481005</v>
          </cell>
          <cell r="B1173" t="str">
            <v>1015</v>
          </cell>
          <cell r="C1173">
            <v>-289.99</v>
          </cell>
          <cell r="D1173" t="str">
            <v>202</v>
          </cell>
          <cell r="E1173" t="str">
            <v>411</v>
          </cell>
          <cell r="F1173">
            <v>-934.92</v>
          </cell>
          <cell r="G1173">
            <v>3</v>
          </cell>
          <cell r="H1173" t="str">
            <v>2012-03-31</v>
          </cell>
          <cell r="I1173" t="str">
            <v>11600</v>
          </cell>
        </row>
        <row r="1174">
          <cell r="A1174" t="str">
            <v>481005</v>
          </cell>
          <cell r="B1174" t="str">
            <v>1015</v>
          </cell>
          <cell r="C1174">
            <v>-23657.87</v>
          </cell>
          <cell r="D1174" t="str">
            <v>202</v>
          </cell>
          <cell r="E1174" t="str">
            <v>411</v>
          </cell>
          <cell r="F1174">
            <v>-79726.929999999993</v>
          </cell>
          <cell r="G1174">
            <v>3</v>
          </cell>
          <cell r="H1174" t="str">
            <v>2012-03-31</v>
          </cell>
          <cell r="I1174" t="str">
            <v>14900</v>
          </cell>
        </row>
        <row r="1175">
          <cell r="A1175" t="str">
            <v>481005</v>
          </cell>
          <cell r="B1175" t="str">
            <v>1015</v>
          </cell>
          <cell r="C1175">
            <v>-184.14</v>
          </cell>
          <cell r="D1175" t="str">
            <v>202</v>
          </cell>
          <cell r="E1175" t="str">
            <v>411</v>
          </cell>
          <cell r="F1175">
            <v>-496.3</v>
          </cell>
          <cell r="G1175">
            <v>4</v>
          </cell>
          <cell r="H1175" t="str">
            <v>2012-04-30</v>
          </cell>
          <cell r="I1175" t="str">
            <v>11600</v>
          </cell>
        </row>
        <row r="1176">
          <cell r="A1176" t="str">
            <v>481005</v>
          </cell>
          <cell r="B1176" t="str">
            <v>1015</v>
          </cell>
          <cell r="C1176">
            <v>-18182.23</v>
          </cell>
          <cell r="D1176" t="str">
            <v>202</v>
          </cell>
          <cell r="E1176" t="str">
            <v>411</v>
          </cell>
          <cell r="F1176">
            <v>-55724.83</v>
          </cell>
          <cell r="G1176">
            <v>4</v>
          </cell>
          <cell r="H1176" t="str">
            <v>2012-04-30</v>
          </cell>
          <cell r="I1176" t="str">
            <v>14900</v>
          </cell>
        </row>
        <row r="1177">
          <cell r="A1177" t="str">
            <v>481005</v>
          </cell>
          <cell r="B1177" t="str">
            <v>1015</v>
          </cell>
          <cell r="C1177">
            <v>-29.39</v>
          </cell>
          <cell r="D1177" t="str">
            <v>202</v>
          </cell>
          <cell r="E1177" t="str">
            <v>411</v>
          </cell>
          <cell r="F1177">
            <v>160.33000000000001</v>
          </cell>
          <cell r="G1177">
            <v>5</v>
          </cell>
          <cell r="H1177" t="str">
            <v>2012-05-31</v>
          </cell>
          <cell r="I1177" t="str">
            <v>11600</v>
          </cell>
        </row>
        <row r="1178">
          <cell r="A1178" t="str">
            <v>481005</v>
          </cell>
          <cell r="B1178" t="str">
            <v>1015</v>
          </cell>
          <cell r="C1178">
            <v>-21682.62</v>
          </cell>
          <cell r="D1178" t="str">
            <v>202</v>
          </cell>
          <cell r="E1178" t="str">
            <v>411</v>
          </cell>
          <cell r="F1178">
            <v>-71023.490000000005</v>
          </cell>
          <cell r="G1178">
            <v>5</v>
          </cell>
          <cell r="H1178" t="str">
            <v>2012-05-31</v>
          </cell>
          <cell r="I1178" t="str">
            <v>14900</v>
          </cell>
        </row>
        <row r="1179">
          <cell r="A1179" t="str">
            <v>481005</v>
          </cell>
          <cell r="B1179" t="str">
            <v>1015</v>
          </cell>
          <cell r="C1179">
            <v>-73.62</v>
          </cell>
          <cell r="D1179" t="str">
            <v>202</v>
          </cell>
          <cell r="E1179" t="str">
            <v>411</v>
          </cell>
          <cell r="F1179">
            <v>-27.24</v>
          </cell>
          <cell r="G1179">
            <v>6</v>
          </cell>
          <cell r="H1179" t="str">
            <v>2012-06-30</v>
          </cell>
          <cell r="I1179" t="str">
            <v>11600</v>
          </cell>
        </row>
        <row r="1180">
          <cell r="A1180" t="str">
            <v>481005</v>
          </cell>
          <cell r="B1180" t="str">
            <v>1015</v>
          </cell>
          <cell r="C1180">
            <v>-14400.51</v>
          </cell>
          <cell r="D1180" t="str">
            <v>202</v>
          </cell>
          <cell r="E1180" t="str">
            <v>411</v>
          </cell>
          <cell r="F1180">
            <v>-39639.089999999997</v>
          </cell>
          <cell r="G1180">
            <v>6</v>
          </cell>
          <cell r="H1180" t="str">
            <v>2012-06-30</v>
          </cell>
          <cell r="I1180" t="str">
            <v>14900</v>
          </cell>
        </row>
        <row r="1181">
          <cell r="A1181" t="str">
            <v>481005</v>
          </cell>
          <cell r="B1181" t="str">
            <v>1015</v>
          </cell>
          <cell r="C1181">
            <v>-69.709999999999994</v>
          </cell>
          <cell r="D1181" t="str">
            <v>202</v>
          </cell>
          <cell r="E1181" t="str">
            <v>411</v>
          </cell>
          <cell r="F1181">
            <v>-10.58</v>
          </cell>
          <cell r="G1181">
            <v>7</v>
          </cell>
          <cell r="H1181" t="str">
            <v>2012-07-31</v>
          </cell>
          <cell r="I1181" t="str">
            <v>11600</v>
          </cell>
        </row>
        <row r="1182">
          <cell r="A1182" t="str">
            <v>481005</v>
          </cell>
          <cell r="B1182" t="str">
            <v>1015</v>
          </cell>
          <cell r="C1182">
            <v>-13690.67</v>
          </cell>
          <cell r="D1182" t="str">
            <v>202</v>
          </cell>
          <cell r="E1182" t="str">
            <v>411</v>
          </cell>
          <cell r="F1182">
            <v>-36902.620000000003</v>
          </cell>
          <cell r="G1182">
            <v>7</v>
          </cell>
          <cell r="H1182" t="str">
            <v>2012-07-31</v>
          </cell>
          <cell r="I1182" t="str">
            <v>14900</v>
          </cell>
        </row>
        <row r="1183">
          <cell r="A1183" t="str">
            <v>481005</v>
          </cell>
          <cell r="B1183" t="str">
            <v>1015</v>
          </cell>
          <cell r="C1183">
            <v>-69.459999999999994</v>
          </cell>
          <cell r="D1183" t="str">
            <v>202</v>
          </cell>
          <cell r="E1183" t="str">
            <v>411</v>
          </cell>
          <cell r="F1183">
            <v>-13.53</v>
          </cell>
          <cell r="G1183">
            <v>8</v>
          </cell>
          <cell r="H1183" t="str">
            <v>2012-08-31</v>
          </cell>
          <cell r="I1183" t="str">
            <v>11600</v>
          </cell>
        </row>
        <row r="1184">
          <cell r="A1184" t="str">
            <v>481005</v>
          </cell>
          <cell r="B1184" t="str">
            <v>1015</v>
          </cell>
          <cell r="C1184">
            <v>-13810.89</v>
          </cell>
          <cell r="D1184" t="str">
            <v>202</v>
          </cell>
          <cell r="E1184" t="str">
            <v>411</v>
          </cell>
          <cell r="F1184">
            <v>-37032.06</v>
          </cell>
          <cell r="G1184">
            <v>8</v>
          </cell>
          <cell r="H1184" t="str">
            <v>2012-08-31</v>
          </cell>
          <cell r="I1184" t="str">
            <v>14900</v>
          </cell>
        </row>
        <row r="1185">
          <cell r="A1185" t="str">
            <v>481005</v>
          </cell>
          <cell r="B1185" t="str">
            <v>1015</v>
          </cell>
          <cell r="C1185">
            <v>-71.209999999999994</v>
          </cell>
          <cell r="D1185" t="str">
            <v>202</v>
          </cell>
          <cell r="E1185" t="str">
            <v>411</v>
          </cell>
          <cell r="F1185">
            <v>-18.7</v>
          </cell>
          <cell r="G1185">
            <v>9</v>
          </cell>
          <cell r="H1185" t="str">
            <v>2012-09-30</v>
          </cell>
          <cell r="I1185" t="str">
            <v>11600</v>
          </cell>
        </row>
        <row r="1186">
          <cell r="A1186" t="str">
            <v>481005</v>
          </cell>
          <cell r="B1186" t="str">
            <v>1015</v>
          </cell>
          <cell r="C1186">
            <v>-9896.23</v>
          </cell>
          <cell r="D1186" t="str">
            <v>202</v>
          </cell>
          <cell r="E1186" t="str">
            <v>411</v>
          </cell>
          <cell r="F1186">
            <v>-19848.71</v>
          </cell>
          <cell r="G1186">
            <v>9</v>
          </cell>
          <cell r="H1186" t="str">
            <v>2012-09-30</v>
          </cell>
          <cell r="I1186" t="str">
            <v>14900</v>
          </cell>
        </row>
        <row r="1187">
          <cell r="A1187" t="str">
            <v>481005</v>
          </cell>
          <cell r="B1187" t="str">
            <v>1015</v>
          </cell>
          <cell r="C1187">
            <v>-101.72</v>
          </cell>
          <cell r="D1187" t="str">
            <v>202</v>
          </cell>
          <cell r="E1187" t="str">
            <v>411</v>
          </cell>
          <cell r="F1187">
            <v>-144.93</v>
          </cell>
          <cell r="G1187">
            <v>10</v>
          </cell>
          <cell r="H1187" t="str">
            <v>2012-10-31</v>
          </cell>
          <cell r="I1187" t="str">
            <v>11600</v>
          </cell>
        </row>
        <row r="1188">
          <cell r="A1188" t="str">
            <v>481005</v>
          </cell>
          <cell r="B1188" t="str">
            <v>1015</v>
          </cell>
          <cell r="C1188">
            <v>-18001.79</v>
          </cell>
          <cell r="D1188" t="str">
            <v>202</v>
          </cell>
          <cell r="E1188" t="str">
            <v>411</v>
          </cell>
          <cell r="F1188">
            <v>-55341.61</v>
          </cell>
          <cell r="G1188">
            <v>10</v>
          </cell>
          <cell r="H1188" t="str">
            <v>2012-10-31</v>
          </cell>
          <cell r="I1188" t="str">
            <v>14900</v>
          </cell>
        </row>
        <row r="1189">
          <cell r="A1189" t="str">
            <v>481005</v>
          </cell>
          <cell r="B1189" t="str">
            <v>1015</v>
          </cell>
          <cell r="C1189">
            <v>-336.88</v>
          </cell>
          <cell r="D1189" t="str">
            <v>202</v>
          </cell>
          <cell r="E1189" t="str">
            <v>411</v>
          </cell>
          <cell r="F1189">
            <v>-1133.33</v>
          </cell>
          <cell r="G1189">
            <v>11</v>
          </cell>
          <cell r="H1189" t="str">
            <v>2012-11-30</v>
          </cell>
          <cell r="I1189" t="str">
            <v>11600</v>
          </cell>
        </row>
        <row r="1190">
          <cell r="A1190" t="str">
            <v>481005</v>
          </cell>
          <cell r="B1190" t="str">
            <v>1015</v>
          </cell>
          <cell r="C1190">
            <v>-20775.990000000002</v>
          </cell>
          <cell r="D1190" t="str">
            <v>202</v>
          </cell>
          <cell r="E1190" t="str">
            <v>411</v>
          </cell>
          <cell r="F1190">
            <v>-67495.92</v>
          </cell>
          <cell r="G1190">
            <v>11</v>
          </cell>
          <cell r="H1190" t="str">
            <v>2012-11-30</v>
          </cell>
          <cell r="I1190" t="str">
            <v>14900</v>
          </cell>
        </row>
        <row r="1191">
          <cell r="A1191" t="str">
            <v>481005</v>
          </cell>
          <cell r="B1191" t="str">
            <v>1015</v>
          </cell>
          <cell r="C1191">
            <v>-355.05</v>
          </cell>
          <cell r="D1191" t="str">
            <v>202</v>
          </cell>
          <cell r="E1191" t="str">
            <v>411</v>
          </cell>
          <cell r="F1191">
            <v>-1210.8800000000001</v>
          </cell>
          <cell r="G1191">
            <v>12</v>
          </cell>
          <cell r="H1191" t="str">
            <v>2012-12-31</v>
          </cell>
          <cell r="I1191" t="str">
            <v>11600</v>
          </cell>
        </row>
        <row r="1192">
          <cell r="A1192" t="str">
            <v>481005</v>
          </cell>
          <cell r="B1192" t="str">
            <v>1015</v>
          </cell>
          <cell r="C1192">
            <v>-22943.83</v>
          </cell>
          <cell r="D1192" t="str">
            <v>202</v>
          </cell>
          <cell r="E1192" t="str">
            <v>411</v>
          </cell>
          <cell r="F1192">
            <v>-79316.56</v>
          </cell>
          <cell r="G1192">
            <v>12</v>
          </cell>
          <cell r="H1192" t="str">
            <v>2012-12-31</v>
          </cell>
          <cell r="I1192" t="str">
            <v>14900</v>
          </cell>
        </row>
        <row r="1193">
          <cell r="A1193" t="str">
            <v>481005</v>
          </cell>
          <cell r="B1193" t="str">
            <v>1015</v>
          </cell>
          <cell r="C1193">
            <v>-2510.1</v>
          </cell>
          <cell r="D1193" t="str">
            <v>202</v>
          </cell>
          <cell r="E1193" t="str">
            <v>457</v>
          </cell>
          <cell r="F1193">
            <v>-14017.64</v>
          </cell>
          <cell r="G1193">
            <v>1</v>
          </cell>
          <cell r="H1193" t="str">
            <v>2012-01-31</v>
          </cell>
          <cell r="I1193" t="str">
            <v>15600</v>
          </cell>
        </row>
        <row r="1194">
          <cell r="A1194" t="str">
            <v>481005</v>
          </cell>
          <cell r="B1194" t="str">
            <v>1015</v>
          </cell>
          <cell r="C1194">
            <v>-2005.83</v>
          </cell>
          <cell r="D1194" t="str">
            <v>202</v>
          </cell>
          <cell r="E1194" t="str">
            <v>457</v>
          </cell>
          <cell r="F1194">
            <v>-10474.83</v>
          </cell>
          <cell r="G1194">
            <v>2</v>
          </cell>
          <cell r="H1194" t="str">
            <v>2012-02-29</v>
          </cell>
          <cell r="I1194" t="str">
            <v>15600</v>
          </cell>
        </row>
        <row r="1195">
          <cell r="A1195" t="str">
            <v>481005</v>
          </cell>
          <cell r="B1195" t="str">
            <v>1015</v>
          </cell>
          <cell r="C1195">
            <v>-3148.86</v>
          </cell>
          <cell r="D1195" t="str">
            <v>202</v>
          </cell>
          <cell r="E1195" t="str">
            <v>457</v>
          </cell>
          <cell r="F1195">
            <v>-18956.84</v>
          </cell>
          <cell r="G1195">
            <v>3</v>
          </cell>
          <cell r="H1195" t="str">
            <v>2012-03-31</v>
          </cell>
          <cell r="I1195" t="str">
            <v>15600</v>
          </cell>
        </row>
        <row r="1196">
          <cell r="A1196" t="str">
            <v>481005</v>
          </cell>
          <cell r="B1196" t="str">
            <v>1015</v>
          </cell>
          <cell r="C1196">
            <v>-2079.4499999999998</v>
          </cell>
          <cell r="D1196" t="str">
            <v>202</v>
          </cell>
          <cell r="E1196" t="str">
            <v>457</v>
          </cell>
          <cell r="F1196">
            <v>-10804.1</v>
          </cell>
          <cell r="G1196">
            <v>4</v>
          </cell>
          <cell r="H1196" t="str">
            <v>2012-04-30</v>
          </cell>
          <cell r="I1196" t="str">
            <v>15600</v>
          </cell>
        </row>
        <row r="1197">
          <cell r="A1197" t="str">
            <v>481005</v>
          </cell>
          <cell r="B1197" t="str">
            <v>1015</v>
          </cell>
          <cell r="C1197">
            <v>-1886.4</v>
          </cell>
          <cell r="D1197" t="str">
            <v>202</v>
          </cell>
          <cell r="E1197" t="str">
            <v>457</v>
          </cell>
          <cell r="F1197">
            <v>-9511.8700000000008</v>
          </cell>
          <cell r="G1197">
            <v>5</v>
          </cell>
          <cell r="H1197" t="str">
            <v>2012-05-31</v>
          </cell>
          <cell r="I1197" t="str">
            <v>15600</v>
          </cell>
        </row>
        <row r="1198">
          <cell r="A1198" t="str">
            <v>481005</v>
          </cell>
          <cell r="B1198" t="str">
            <v>1015</v>
          </cell>
          <cell r="C1198">
            <v>-935.23</v>
          </cell>
          <cell r="D1198" t="str">
            <v>202</v>
          </cell>
          <cell r="E1198" t="str">
            <v>457</v>
          </cell>
          <cell r="F1198">
            <v>-1341.59</v>
          </cell>
          <cell r="G1198">
            <v>6</v>
          </cell>
          <cell r="H1198" t="str">
            <v>2012-06-30</v>
          </cell>
          <cell r="I1198" t="str">
            <v>15600</v>
          </cell>
        </row>
        <row r="1199">
          <cell r="A1199" t="str">
            <v>481005</v>
          </cell>
          <cell r="B1199" t="str">
            <v>1015</v>
          </cell>
          <cell r="C1199">
            <v>-978.73</v>
          </cell>
          <cell r="D1199" t="str">
            <v>202</v>
          </cell>
          <cell r="E1199" t="str">
            <v>457</v>
          </cell>
          <cell r="F1199">
            <v>-2434.85</v>
          </cell>
          <cell r="G1199">
            <v>7</v>
          </cell>
          <cell r="H1199" t="str">
            <v>2012-07-31</v>
          </cell>
          <cell r="I1199" t="str">
            <v>15600</v>
          </cell>
        </row>
        <row r="1200">
          <cell r="A1200" t="str">
            <v>481005</v>
          </cell>
          <cell r="B1200" t="str">
            <v>1015</v>
          </cell>
          <cell r="C1200">
            <v>-982.52</v>
          </cell>
          <cell r="D1200" t="str">
            <v>202</v>
          </cell>
          <cell r="E1200" t="str">
            <v>457</v>
          </cell>
          <cell r="F1200">
            <v>-2652.66</v>
          </cell>
          <cell r="G1200">
            <v>8</v>
          </cell>
          <cell r="H1200" t="str">
            <v>2012-08-31</v>
          </cell>
          <cell r="I1200" t="str">
            <v>15600</v>
          </cell>
        </row>
        <row r="1201">
          <cell r="A1201" t="str">
            <v>481005</v>
          </cell>
          <cell r="B1201" t="str">
            <v>1015</v>
          </cell>
          <cell r="C1201">
            <v>-1100.74</v>
          </cell>
          <cell r="D1201" t="str">
            <v>202</v>
          </cell>
          <cell r="E1201" t="str">
            <v>457</v>
          </cell>
          <cell r="F1201">
            <v>-3319.01</v>
          </cell>
          <cell r="G1201">
            <v>9</v>
          </cell>
          <cell r="H1201" t="str">
            <v>2012-09-30</v>
          </cell>
          <cell r="I1201" t="str">
            <v>15600</v>
          </cell>
        </row>
        <row r="1202">
          <cell r="A1202" t="str">
            <v>481005</v>
          </cell>
          <cell r="B1202" t="str">
            <v>1015</v>
          </cell>
          <cell r="C1202">
            <v>-1394.26</v>
          </cell>
          <cell r="D1202" t="str">
            <v>202</v>
          </cell>
          <cell r="E1202" t="str">
            <v>457</v>
          </cell>
          <cell r="F1202">
            <v>-6263.43</v>
          </cell>
          <cell r="G1202">
            <v>10</v>
          </cell>
          <cell r="H1202" t="str">
            <v>2012-10-31</v>
          </cell>
          <cell r="I1202" t="str">
            <v>15600</v>
          </cell>
        </row>
        <row r="1203">
          <cell r="A1203" t="str">
            <v>481005</v>
          </cell>
          <cell r="B1203" t="str">
            <v>1015</v>
          </cell>
          <cell r="C1203">
            <v>-2144.12</v>
          </cell>
          <cell r="D1203" t="str">
            <v>202</v>
          </cell>
          <cell r="E1203" t="str">
            <v>457</v>
          </cell>
          <cell r="F1203">
            <v>-12091.58</v>
          </cell>
          <cell r="G1203">
            <v>11</v>
          </cell>
          <cell r="H1203" t="str">
            <v>2012-11-30</v>
          </cell>
          <cell r="I1203" t="str">
            <v>15600</v>
          </cell>
        </row>
        <row r="1204">
          <cell r="A1204" t="str">
            <v>481005</v>
          </cell>
          <cell r="B1204" t="str">
            <v>1015</v>
          </cell>
          <cell r="C1204">
            <v>-2682.49</v>
          </cell>
          <cell r="D1204" t="str">
            <v>202</v>
          </cell>
          <cell r="E1204" t="str">
            <v>457</v>
          </cell>
          <cell r="F1204">
            <v>-14049.99</v>
          </cell>
          <cell r="G1204">
            <v>12</v>
          </cell>
          <cell r="H1204" t="str">
            <v>2012-12-31</v>
          </cell>
          <cell r="I1204" t="str">
            <v>15600</v>
          </cell>
        </row>
        <row r="1205">
          <cell r="A1205" t="str">
            <v>481005</v>
          </cell>
          <cell r="B1205" t="str">
            <v>1015</v>
          </cell>
          <cell r="C1205">
            <v>-232.59</v>
          </cell>
          <cell r="D1205" t="str">
            <v>203</v>
          </cell>
          <cell r="E1205" t="str">
            <v>411</v>
          </cell>
          <cell r="F1205">
            <v>0</v>
          </cell>
          <cell r="G1205">
            <v>1</v>
          </cell>
          <cell r="H1205" t="str">
            <v>2012-01-31</v>
          </cell>
          <cell r="I1205" t="str">
            <v>11600</v>
          </cell>
        </row>
        <row r="1206">
          <cell r="A1206" t="str">
            <v>481005</v>
          </cell>
          <cell r="B1206" t="str">
            <v>1015</v>
          </cell>
          <cell r="C1206">
            <v>-16192.51</v>
          </cell>
          <cell r="D1206" t="str">
            <v>203</v>
          </cell>
          <cell r="E1206" t="str">
            <v>411</v>
          </cell>
          <cell r="F1206">
            <v>0</v>
          </cell>
          <cell r="G1206">
            <v>1</v>
          </cell>
          <cell r="H1206" t="str">
            <v>2012-01-31</v>
          </cell>
          <cell r="I1206" t="str">
            <v>14900</v>
          </cell>
        </row>
        <row r="1207">
          <cell r="A1207" t="str">
            <v>481005</v>
          </cell>
          <cell r="B1207" t="str">
            <v>1015</v>
          </cell>
          <cell r="C1207">
            <v>-153.79</v>
          </cell>
          <cell r="D1207" t="str">
            <v>203</v>
          </cell>
          <cell r="E1207" t="str">
            <v>411</v>
          </cell>
          <cell r="F1207">
            <v>0</v>
          </cell>
          <cell r="G1207">
            <v>2</v>
          </cell>
          <cell r="H1207" t="str">
            <v>2012-02-29</v>
          </cell>
          <cell r="I1207" t="str">
            <v>11600</v>
          </cell>
        </row>
        <row r="1208">
          <cell r="A1208" t="str">
            <v>481005</v>
          </cell>
          <cell r="B1208" t="str">
            <v>1015</v>
          </cell>
          <cell r="C1208">
            <v>-15304.82</v>
          </cell>
          <cell r="D1208" t="str">
            <v>203</v>
          </cell>
          <cell r="E1208" t="str">
            <v>411</v>
          </cell>
          <cell r="F1208">
            <v>0</v>
          </cell>
          <cell r="G1208">
            <v>2</v>
          </cell>
          <cell r="H1208" t="str">
            <v>2012-02-29</v>
          </cell>
          <cell r="I1208" t="str">
            <v>14900</v>
          </cell>
        </row>
        <row r="1209">
          <cell r="A1209" t="str">
            <v>481005</v>
          </cell>
          <cell r="B1209" t="str">
            <v>1015</v>
          </cell>
          <cell r="C1209">
            <v>-168.2</v>
          </cell>
          <cell r="D1209" t="str">
            <v>203</v>
          </cell>
          <cell r="E1209" t="str">
            <v>411</v>
          </cell>
          <cell r="F1209">
            <v>0</v>
          </cell>
          <cell r="G1209">
            <v>3</v>
          </cell>
          <cell r="H1209" t="str">
            <v>2012-03-31</v>
          </cell>
          <cell r="I1209" t="str">
            <v>11600</v>
          </cell>
        </row>
        <row r="1210">
          <cell r="A1210" t="str">
            <v>481005</v>
          </cell>
          <cell r="B1210" t="str">
            <v>1015</v>
          </cell>
          <cell r="C1210">
            <v>-14358.99</v>
          </cell>
          <cell r="D1210" t="str">
            <v>203</v>
          </cell>
          <cell r="E1210" t="str">
            <v>411</v>
          </cell>
          <cell r="F1210">
            <v>0</v>
          </cell>
          <cell r="G1210">
            <v>3</v>
          </cell>
          <cell r="H1210" t="str">
            <v>2012-03-31</v>
          </cell>
          <cell r="I1210" t="str">
            <v>14900</v>
          </cell>
        </row>
        <row r="1211">
          <cell r="A1211" t="str">
            <v>481005</v>
          </cell>
          <cell r="B1211" t="str">
            <v>1015</v>
          </cell>
          <cell r="C1211">
            <v>-88.91</v>
          </cell>
          <cell r="D1211" t="str">
            <v>203</v>
          </cell>
          <cell r="E1211" t="str">
            <v>411</v>
          </cell>
          <cell r="F1211">
            <v>0</v>
          </cell>
          <cell r="G1211">
            <v>4</v>
          </cell>
          <cell r="H1211" t="str">
            <v>2012-04-30</v>
          </cell>
          <cell r="I1211" t="str">
            <v>11600</v>
          </cell>
        </row>
        <row r="1212">
          <cell r="A1212" t="str">
            <v>481005</v>
          </cell>
          <cell r="B1212" t="str">
            <v>1015</v>
          </cell>
          <cell r="C1212">
            <v>-10034.74</v>
          </cell>
          <cell r="D1212" t="str">
            <v>203</v>
          </cell>
          <cell r="E1212" t="str">
            <v>411</v>
          </cell>
          <cell r="F1212">
            <v>0</v>
          </cell>
          <cell r="G1212">
            <v>4</v>
          </cell>
          <cell r="H1212" t="str">
            <v>2012-04-30</v>
          </cell>
          <cell r="I1212" t="str">
            <v>14900</v>
          </cell>
        </row>
        <row r="1213">
          <cell r="A1213" t="str">
            <v>481005</v>
          </cell>
          <cell r="B1213" t="str">
            <v>1015</v>
          </cell>
          <cell r="C1213">
            <v>29.13</v>
          </cell>
          <cell r="D1213" t="str">
            <v>203</v>
          </cell>
          <cell r="E1213" t="str">
            <v>411</v>
          </cell>
          <cell r="F1213">
            <v>0</v>
          </cell>
          <cell r="G1213">
            <v>5</v>
          </cell>
          <cell r="H1213" t="str">
            <v>2012-05-31</v>
          </cell>
          <cell r="I1213" t="str">
            <v>11600</v>
          </cell>
        </row>
        <row r="1214">
          <cell r="A1214" t="str">
            <v>481005</v>
          </cell>
          <cell r="B1214" t="str">
            <v>1015</v>
          </cell>
          <cell r="C1214">
            <v>-12790.87</v>
          </cell>
          <cell r="D1214" t="str">
            <v>203</v>
          </cell>
          <cell r="E1214" t="str">
            <v>411</v>
          </cell>
          <cell r="F1214">
            <v>0</v>
          </cell>
          <cell r="G1214">
            <v>5</v>
          </cell>
          <cell r="H1214" t="str">
            <v>2012-05-31</v>
          </cell>
          <cell r="I1214" t="str">
            <v>14900</v>
          </cell>
        </row>
        <row r="1215">
          <cell r="A1215" t="str">
            <v>481005</v>
          </cell>
          <cell r="B1215" t="str">
            <v>1015</v>
          </cell>
          <cell r="C1215">
            <v>-5.53</v>
          </cell>
          <cell r="D1215" t="str">
            <v>203</v>
          </cell>
          <cell r="E1215" t="str">
            <v>411</v>
          </cell>
          <cell r="F1215">
            <v>0</v>
          </cell>
          <cell r="G1215">
            <v>6</v>
          </cell>
          <cell r="H1215" t="str">
            <v>2012-06-30</v>
          </cell>
          <cell r="I1215" t="str">
            <v>11600</v>
          </cell>
        </row>
        <row r="1216">
          <cell r="A1216" t="str">
            <v>481005</v>
          </cell>
          <cell r="B1216" t="str">
            <v>1015</v>
          </cell>
          <cell r="C1216">
            <v>-7136.96</v>
          </cell>
          <cell r="D1216" t="str">
            <v>203</v>
          </cell>
          <cell r="E1216" t="str">
            <v>411</v>
          </cell>
          <cell r="F1216">
            <v>0</v>
          </cell>
          <cell r="G1216">
            <v>6</v>
          </cell>
          <cell r="H1216" t="str">
            <v>2012-06-30</v>
          </cell>
          <cell r="I1216" t="str">
            <v>14900</v>
          </cell>
        </row>
        <row r="1217">
          <cell r="A1217" t="str">
            <v>481005</v>
          </cell>
          <cell r="B1217" t="str">
            <v>1015</v>
          </cell>
          <cell r="C1217">
            <v>-1.81</v>
          </cell>
          <cell r="D1217" t="str">
            <v>203</v>
          </cell>
          <cell r="E1217" t="str">
            <v>411</v>
          </cell>
          <cell r="F1217">
            <v>0</v>
          </cell>
          <cell r="G1217">
            <v>7</v>
          </cell>
          <cell r="H1217" t="str">
            <v>2012-07-31</v>
          </cell>
          <cell r="I1217" t="str">
            <v>11600</v>
          </cell>
        </row>
        <row r="1218">
          <cell r="A1218" t="str">
            <v>481005</v>
          </cell>
          <cell r="B1218" t="str">
            <v>1015</v>
          </cell>
          <cell r="C1218">
            <v>-6647.15</v>
          </cell>
          <cell r="D1218" t="str">
            <v>203</v>
          </cell>
          <cell r="E1218" t="str">
            <v>411</v>
          </cell>
          <cell r="F1218">
            <v>0</v>
          </cell>
          <cell r="G1218">
            <v>7</v>
          </cell>
          <cell r="H1218" t="str">
            <v>2012-07-31</v>
          </cell>
          <cell r="I1218" t="str">
            <v>14900</v>
          </cell>
        </row>
        <row r="1219">
          <cell r="A1219" t="str">
            <v>481005</v>
          </cell>
          <cell r="B1219" t="str">
            <v>1015</v>
          </cell>
          <cell r="C1219">
            <v>-2.62</v>
          </cell>
          <cell r="D1219" t="str">
            <v>203</v>
          </cell>
          <cell r="E1219" t="str">
            <v>411</v>
          </cell>
          <cell r="F1219">
            <v>0</v>
          </cell>
          <cell r="G1219">
            <v>8</v>
          </cell>
          <cell r="H1219" t="str">
            <v>2012-08-31</v>
          </cell>
          <cell r="I1219" t="str">
            <v>11600</v>
          </cell>
        </row>
        <row r="1220">
          <cell r="A1220" t="str">
            <v>481005</v>
          </cell>
          <cell r="B1220" t="str">
            <v>1015</v>
          </cell>
          <cell r="C1220">
            <v>-6668.41</v>
          </cell>
          <cell r="D1220" t="str">
            <v>203</v>
          </cell>
          <cell r="E1220" t="str">
            <v>411</v>
          </cell>
          <cell r="F1220">
            <v>0</v>
          </cell>
          <cell r="G1220">
            <v>8</v>
          </cell>
          <cell r="H1220" t="str">
            <v>2012-08-31</v>
          </cell>
          <cell r="I1220" t="str">
            <v>14900</v>
          </cell>
        </row>
        <row r="1221">
          <cell r="A1221" t="str">
            <v>481005</v>
          </cell>
          <cell r="B1221" t="str">
            <v>1015</v>
          </cell>
          <cell r="C1221">
            <v>-3.19</v>
          </cell>
          <cell r="D1221" t="str">
            <v>203</v>
          </cell>
          <cell r="E1221" t="str">
            <v>411</v>
          </cell>
          <cell r="F1221">
            <v>0</v>
          </cell>
          <cell r="G1221">
            <v>9</v>
          </cell>
          <cell r="H1221" t="str">
            <v>2012-09-30</v>
          </cell>
          <cell r="I1221" t="str">
            <v>11600</v>
          </cell>
        </row>
        <row r="1222">
          <cell r="A1222" t="str">
            <v>481005</v>
          </cell>
          <cell r="B1222" t="str">
            <v>1015</v>
          </cell>
          <cell r="C1222">
            <v>-3559.42</v>
          </cell>
          <cell r="D1222" t="str">
            <v>203</v>
          </cell>
          <cell r="E1222" t="str">
            <v>411</v>
          </cell>
          <cell r="F1222">
            <v>0</v>
          </cell>
          <cell r="G1222">
            <v>9</v>
          </cell>
          <cell r="H1222" t="str">
            <v>2012-09-30</v>
          </cell>
          <cell r="I1222" t="str">
            <v>14900</v>
          </cell>
        </row>
        <row r="1223">
          <cell r="A1223" t="str">
            <v>481005</v>
          </cell>
          <cell r="B1223" t="str">
            <v>1015</v>
          </cell>
          <cell r="C1223">
            <v>-25.7</v>
          </cell>
          <cell r="D1223" t="str">
            <v>203</v>
          </cell>
          <cell r="E1223" t="str">
            <v>411</v>
          </cell>
          <cell r="F1223">
            <v>0</v>
          </cell>
          <cell r="G1223">
            <v>10</v>
          </cell>
          <cell r="H1223" t="str">
            <v>2012-10-31</v>
          </cell>
          <cell r="I1223" t="str">
            <v>11600</v>
          </cell>
        </row>
        <row r="1224">
          <cell r="A1224" t="str">
            <v>481005</v>
          </cell>
          <cell r="B1224" t="str">
            <v>1015</v>
          </cell>
          <cell r="C1224">
            <v>-9954.61</v>
          </cell>
          <cell r="D1224" t="str">
            <v>203</v>
          </cell>
          <cell r="E1224" t="str">
            <v>411</v>
          </cell>
          <cell r="F1224">
            <v>0</v>
          </cell>
          <cell r="G1224">
            <v>10</v>
          </cell>
          <cell r="H1224" t="str">
            <v>2012-10-31</v>
          </cell>
          <cell r="I1224" t="str">
            <v>14900</v>
          </cell>
        </row>
        <row r="1225">
          <cell r="A1225" t="str">
            <v>481005</v>
          </cell>
          <cell r="B1225" t="str">
            <v>1015</v>
          </cell>
          <cell r="C1225">
            <v>-204.03</v>
          </cell>
          <cell r="D1225" t="str">
            <v>203</v>
          </cell>
          <cell r="E1225" t="str">
            <v>411</v>
          </cell>
          <cell r="F1225">
            <v>0</v>
          </cell>
          <cell r="G1225">
            <v>11</v>
          </cell>
          <cell r="H1225" t="str">
            <v>2012-11-30</v>
          </cell>
          <cell r="I1225" t="str">
            <v>11600</v>
          </cell>
        </row>
        <row r="1226">
          <cell r="A1226" t="str">
            <v>481005</v>
          </cell>
          <cell r="B1226" t="str">
            <v>1015</v>
          </cell>
          <cell r="C1226">
            <v>-12145.37</v>
          </cell>
          <cell r="D1226" t="str">
            <v>203</v>
          </cell>
          <cell r="E1226" t="str">
            <v>411</v>
          </cell>
          <cell r="F1226">
            <v>0</v>
          </cell>
          <cell r="G1226">
            <v>11</v>
          </cell>
          <cell r="H1226" t="str">
            <v>2012-11-30</v>
          </cell>
          <cell r="I1226" t="str">
            <v>14900</v>
          </cell>
        </row>
        <row r="1227">
          <cell r="A1227" t="str">
            <v>481005</v>
          </cell>
          <cell r="B1227" t="str">
            <v>1015</v>
          </cell>
          <cell r="C1227">
            <v>-218.47</v>
          </cell>
          <cell r="D1227" t="str">
            <v>203</v>
          </cell>
          <cell r="E1227" t="str">
            <v>411</v>
          </cell>
          <cell r="F1227">
            <v>0</v>
          </cell>
          <cell r="G1227">
            <v>12</v>
          </cell>
          <cell r="H1227" t="str">
            <v>2012-12-31</v>
          </cell>
          <cell r="I1227" t="str">
            <v>11600</v>
          </cell>
        </row>
        <row r="1228">
          <cell r="A1228" t="str">
            <v>481005</v>
          </cell>
          <cell r="B1228" t="str">
            <v>1015</v>
          </cell>
          <cell r="C1228">
            <v>-14270.44</v>
          </cell>
          <cell r="D1228" t="str">
            <v>203</v>
          </cell>
          <cell r="E1228" t="str">
            <v>411</v>
          </cell>
          <cell r="F1228">
            <v>0</v>
          </cell>
          <cell r="G1228">
            <v>12</v>
          </cell>
          <cell r="H1228" t="str">
            <v>2012-12-31</v>
          </cell>
          <cell r="I1228" t="str">
            <v>14900</v>
          </cell>
        </row>
        <row r="1229">
          <cell r="A1229" t="str">
            <v>481005</v>
          </cell>
          <cell r="B1229" t="str">
            <v>1015</v>
          </cell>
          <cell r="C1229">
            <v>185</v>
          </cell>
          <cell r="D1229" t="str">
            <v>203</v>
          </cell>
          <cell r="E1229" t="str">
            <v>457</v>
          </cell>
          <cell r="F1229">
            <v>0</v>
          </cell>
          <cell r="G1229">
            <v>1</v>
          </cell>
          <cell r="H1229" t="str">
            <v>2012-01-31</v>
          </cell>
          <cell r="I1229" t="str">
            <v>15600</v>
          </cell>
        </row>
        <row r="1230">
          <cell r="A1230" t="str">
            <v>481005</v>
          </cell>
          <cell r="B1230" t="str">
            <v>1015</v>
          </cell>
          <cell r="C1230">
            <v>-44</v>
          </cell>
          <cell r="D1230" t="str">
            <v>203</v>
          </cell>
          <cell r="E1230" t="str">
            <v>457</v>
          </cell>
          <cell r="F1230">
            <v>0</v>
          </cell>
          <cell r="G1230">
            <v>2</v>
          </cell>
          <cell r="H1230" t="str">
            <v>2012-02-29</v>
          </cell>
          <cell r="I1230" t="str">
            <v>15600</v>
          </cell>
        </row>
        <row r="1231">
          <cell r="A1231" t="str">
            <v>481005</v>
          </cell>
          <cell r="B1231" t="str">
            <v>1015</v>
          </cell>
          <cell r="C1231">
            <v>136</v>
          </cell>
          <cell r="D1231" t="str">
            <v>203</v>
          </cell>
          <cell r="E1231" t="str">
            <v>457</v>
          </cell>
          <cell r="F1231">
            <v>0</v>
          </cell>
          <cell r="G1231">
            <v>3</v>
          </cell>
          <cell r="H1231" t="str">
            <v>2012-03-31</v>
          </cell>
          <cell r="I1231" t="str">
            <v>15600</v>
          </cell>
        </row>
        <row r="1232">
          <cell r="A1232" t="str">
            <v>481005</v>
          </cell>
          <cell r="B1232" t="str">
            <v>1015</v>
          </cell>
          <cell r="C1232">
            <v>129</v>
          </cell>
          <cell r="D1232" t="str">
            <v>203</v>
          </cell>
          <cell r="E1232" t="str">
            <v>457</v>
          </cell>
          <cell r="F1232">
            <v>0</v>
          </cell>
          <cell r="G1232">
            <v>4</v>
          </cell>
          <cell r="H1232" t="str">
            <v>2012-04-30</v>
          </cell>
          <cell r="I1232" t="str">
            <v>15600</v>
          </cell>
        </row>
        <row r="1233">
          <cell r="A1233" t="str">
            <v>481005</v>
          </cell>
          <cell r="B1233" t="str">
            <v>1015</v>
          </cell>
          <cell r="C1233">
            <v>-7</v>
          </cell>
          <cell r="D1233" t="str">
            <v>203</v>
          </cell>
          <cell r="E1233" t="str">
            <v>457</v>
          </cell>
          <cell r="F1233">
            <v>0</v>
          </cell>
          <cell r="G1233">
            <v>5</v>
          </cell>
          <cell r="H1233" t="str">
            <v>2012-05-31</v>
          </cell>
          <cell r="I1233" t="str">
            <v>15600</v>
          </cell>
        </row>
        <row r="1234">
          <cell r="A1234" t="str">
            <v>481005</v>
          </cell>
          <cell r="B1234" t="str">
            <v>1015</v>
          </cell>
          <cell r="C1234">
            <v>664</v>
          </cell>
          <cell r="D1234" t="str">
            <v>203</v>
          </cell>
          <cell r="E1234" t="str">
            <v>457</v>
          </cell>
          <cell r="F1234">
            <v>0</v>
          </cell>
          <cell r="G1234">
            <v>6</v>
          </cell>
          <cell r="H1234" t="str">
            <v>2012-06-30</v>
          </cell>
          <cell r="I1234" t="str">
            <v>15600</v>
          </cell>
        </row>
        <row r="1235">
          <cell r="A1235" t="str">
            <v>481005</v>
          </cell>
          <cell r="B1235" t="str">
            <v>1015</v>
          </cell>
          <cell r="C1235">
            <v>100</v>
          </cell>
          <cell r="D1235" t="str">
            <v>203</v>
          </cell>
          <cell r="E1235" t="str">
            <v>457</v>
          </cell>
          <cell r="F1235">
            <v>0</v>
          </cell>
          <cell r="G1235">
            <v>7</v>
          </cell>
          <cell r="H1235" t="str">
            <v>2012-07-31</v>
          </cell>
          <cell r="I1235" t="str">
            <v>15600</v>
          </cell>
        </row>
        <row r="1236">
          <cell r="A1236" t="str">
            <v>481005</v>
          </cell>
          <cell r="B1236" t="str">
            <v>1015</v>
          </cell>
          <cell r="C1236">
            <v>-34</v>
          </cell>
          <cell r="D1236" t="str">
            <v>203</v>
          </cell>
          <cell r="E1236" t="str">
            <v>457</v>
          </cell>
          <cell r="F1236">
            <v>0</v>
          </cell>
          <cell r="G1236">
            <v>8</v>
          </cell>
          <cell r="H1236" t="str">
            <v>2012-08-31</v>
          </cell>
          <cell r="I1236" t="str">
            <v>15600</v>
          </cell>
        </row>
        <row r="1237">
          <cell r="A1237" t="str">
            <v>481005</v>
          </cell>
          <cell r="B1237" t="str">
            <v>1015</v>
          </cell>
          <cell r="C1237">
            <v>139</v>
          </cell>
          <cell r="D1237" t="str">
            <v>203</v>
          </cell>
          <cell r="E1237" t="str">
            <v>457</v>
          </cell>
          <cell r="F1237">
            <v>0</v>
          </cell>
          <cell r="G1237">
            <v>9</v>
          </cell>
          <cell r="H1237" t="str">
            <v>2012-09-30</v>
          </cell>
          <cell r="I1237" t="str">
            <v>15600</v>
          </cell>
        </row>
        <row r="1238">
          <cell r="A1238" t="str">
            <v>481005</v>
          </cell>
          <cell r="B1238" t="str">
            <v>1015</v>
          </cell>
          <cell r="C1238">
            <v>-263</v>
          </cell>
          <cell r="D1238" t="str">
            <v>203</v>
          </cell>
          <cell r="E1238" t="str">
            <v>457</v>
          </cell>
          <cell r="F1238">
            <v>0</v>
          </cell>
          <cell r="G1238">
            <v>10</v>
          </cell>
          <cell r="H1238" t="str">
            <v>2012-10-31</v>
          </cell>
          <cell r="I1238" t="str">
            <v>15600</v>
          </cell>
        </row>
        <row r="1239">
          <cell r="A1239" t="str">
            <v>481005</v>
          </cell>
          <cell r="B1239" t="str">
            <v>1015</v>
          </cell>
          <cell r="C1239">
            <v>-352</v>
          </cell>
          <cell r="D1239" t="str">
            <v>203</v>
          </cell>
          <cell r="E1239" t="str">
            <v>457</v>
          </cell>
          <cell r="F1239">
            <v>0</v>
          </cell>
          <cell r="G1239">
            <v>11</v>
          </cell>
          <cell r="H1239" t="str">
            <v>2012-11-30</v>
          </cell>
          <cell r="I1239" t="str">
            <v>15600</v>
          </cell>
        </row>
        <row r="1240">
          <cell r="A1240" t="str">
            <v>481005</v>
          </cell>
          <cell r="B1240" t="str">
            <v>1015</v>
          </cell>
          <cell r="C1240">
            <v>-328</v>
          </cell>
          <cell r="D1240" t="str">
            <v>203</v>
          </cell>
          <cell r="E1240" t="str">
            <v>457</v>
          </cell>
          <cell r="F1240">
            <v>0</v>
          </cell>
          <cell r="G1240">
            <v>12</v>
          </cell>
          <cell r="H1240" t="str">
            <v>2012-12-31</v>
          </cell>
          <cell r="I1240" t="str">
            <v>15600</v>
          </cell>
        </row>
        <row r="1241">
          <cell r="A1241" t="str">
            <v>481005</v>
          </cell>
          <cell r="B1241" t="str">
            <v>1015</v>
          </cell>
          <cell r="C1241">
            <v>-4262.0600000000004</v>
          </cell>
          <cell r="D1241" t="str">
            <v>204</v>
          </cell>
          <cell r="E1241" t="str">
            <v>411</v>
          </cell>
          <cell r="F1241">
            <v>0</v>
          </cell>
          <cell r="G1241">
            <v>1</v>
          </cell>
          <cell r="H1241" t="str">
            <v>2012-01-31</v>
          </cell>
          <cell r="I1241" t="str">
            <v>11600</v>
          </cell>
        </row>
        <row r="1242">
          <cell r="A1242" t="str">
            <v>481005</v>
          </cell>
          <cell r="B1242" t="str">
            <v>1015</v>
          </cell>
          <cell r="C1242">
            <v>-280481.90999999997</v>
          </cell>
          <cell r="D1242" t="str">
            <v>204</v>
          </cell>
          <cell r="E1242" t="str">
            <v>411</v>
          </cell>
          <cell r="F1242">
            <v>0</v>
          </cell>
          <cell r="G1242">
            <v>1</v>
          </cell>
          <cell r="H1242" t="str">
            <v>2012-01-31</v>
          </cell>
          <cell r="I1242" t="str">
            <v>14900</v>
          </cell>
        </row>
        <row r="1243">
          <cell r="A1243" t="str">
            <v>481005</v>
          </cell>
          <cell r="B1243" t="str">
            <v>1015</v>
          </cell>
          <cell r="C1243">
            <v>-2327.5700000000002</v>
          </cell>
          <cell r="D1243" t="str">
            <v>204</v>
          </cell>
          <cell r="E1243" t="str">
            <v>411</v>
          </cell>
          <cell r="F1243">
            <v>0</v>
          </cell>
          <cell r="G1243">
            <v>2</v>
          </cell>
          <cell r="H1243" t="str">
            <v>2012-02-29</v>
          </cell>
          <cell r="I1243" t="str">
            <v>11600</v>
          </cell>
        </row>
        <row r="1244">
          <cell r="A1244" t="str">
            <v>481005</v>
          </cell>
          <cell r="B1244" t="str">
            <v>1015</v>
          </cell>
          <cell r="C1244">
            <v>-211429.57</v>
          </cell>
          <cell r="D1244" t="str">
            <v>204</v>
          </cell>
          <cell r="E1244" t="str">
            <v>411</v>
          </cell>
          <cell r="F1244">
            <v>0</v>
          </cell>
          <cell r="G1244">
            <v>2</v>
          </cell>
          <cell r="H1244" t="str">
            <v>2012-02-29</v>
          </cell>
          <cell r="I1244" t="str">
            <v>14900</v>
          </cell>
        </row>
        <row r="1245">
          <cell r="A1245" t="str">
            <v>481005</v>
          </cell>
          <cell r="B1245" t="str">
            <v>1015</v>
          </cell>
          <cell r="C1245">
            <v>-2306.38</v>
          </cell>
          <cell r="D1245" t="str">
            <v>204</v>
          </cell>
          <cell r="E1245" t="str">
            <v>411</v>
          </cell>
          <cell r="F1245">
            <v>0</v>
          </cell>
          <cell r="G1245">
            <v>3</v>
          </cell>
          <cell r="H1245" t="str">
            <v>2012-03-31</v>
          </cell>
          <cell r="I1245" t="str">
            <v>11600</v>
          </cell>
        </row>
        <row r="1246">
          <cell r="A1246" t="str">
            <v>481005</v>
          </cell>
          <cell r="B1246" t="str">
            <v>1015</v>
          </cell>
          <cell r="C1246">
            <v>-182719.29</v>
          </cell>
          <cell r="D1246" t="str">
            <v>204</v>
          </cell>
          <cell r="E1246" t="str">
            <v>411</v>
          </cell>
          <cell r="F1246">
            <v>0</v>
          </cell>
          <cell r="G1246">
            <v>3</v>
          </cell>
          <cell r="H1246" t="str">
            <v>2012-03-31</v>
          </cell>
          <cell r="I1246" t="str">
            <v>14900</v>
          </cell>
        </row>
        <row r="1247">
          <cell r="A1247" t="str">
            <v>481005</v>
          </cell>
          <cell r="B1247" t="str">
            <v>1015</v>
          </cell>
          <cell r="C1247">
            <v>-970.53</v>
          </cell>
          <cell r="D1247" t="str">
            <v>204</v>
          </cell>
          <cell r="E1247" t="str">
            <v>411</v>
          </cell>
          <cell r="F1247">
            <v>0</v>
          </cell>
          <cell r="G1247">
            <v>4</v>
          </cell>
          <cell r="H1247" t="str">
            <v>2012-04-30</v>
          </cell>
          <cell r="I1247" t="str">
            <v>11600</v>
          </cell>
        </row>
        <row r="1248">
          <cell r="A1248" t="str">
            <v>481005</v>
          </cell>
          <cell r="B1248" t="str">
            <v>1015</v>
          </cell>
          <cell r="C1248">
            <v>-91415.08</v>
          </cell>
          <cell r="D1248" t="str">
            <v>204</v>
          </cell>
          <cell r="E1248" t="str">
            <v>411</v>
          </cell>
          <cell r="F1248">
            <v>0</v>
          </cell>
          <cell r="G1248">
            <v>4</v>
          </cell>
          <cell r="H1248" t="str">
            <v>2012-04-30</v>
          </cell>
          <cell r="I1248" t="str">
            <v>14900</v>
          </cell>
        </row>
        <row r="1249">
          <cell r="A1249" t="str">
            <v>481005</v>
          </cell>
          <cell r="B1249" t="str">
            <v>1015</v>
          </cell>
          <cell r="C1249">
            <v>337.78</v>
          </cell>
          <cell r="D1249" t="str">
            <v>204</v>
          </cell>
          <cell r="E1249" t="str">
            <v>411</v>
          </cell>
          <cell r="F1249">
            <v>0</v>
          </cell>
          <cell r="G1249">
            <v>5</v>
          </cell>
          <cell r="H1249" t="str">
            <v>2012-05-31</v>
          </cell>
          <cell r="I1249" t="str">
            <v>11600</v>
          </cell>
        </row>
        <row r="1250">
          <cell r="A1250" t="str">
            <v>481005</v>
          </cell>
          <cell r="B1250" t="str">
            <v>1015</v>
          </cell>
          <cell r="C1250">
            <v>-124930.36</v>
          </cell>
          <cell r="D1250" t="str">
            <v>204</v>
          </cell>
          <cell r="E1250" t="str">
            <v>411</v>
          </cell>
          <cell r="F1250">
            <v>0</v>
          </cell>
          <cell r="G1250">
            <v>5</v>
          </cell>
          <cell r="H1250" t="str">
            <v>2012-05-31</v>
          </cell>
          <cell r="I1250" t="str">
            <v>14900</v>
          </cell>
        </row>
        <row r="1251">
          <cell r="A1251" t="str">
            <v>481005</v>
          </cell>
          <cell r="B1251" t="str">
            <v>1015</v>
          </cell>
          <cell r="C1251">
            <v>-68.48</v>
          </cell>
          <cell r="D1251" t="str">
            <v>204</v>
          </cell>
          <cell r="E1251" t="str">
            <v>411</v>
          </cell>
          <cell r="F1251">
            <v>0</v>
          </cell>
          <cell r="G1251">
            <v>6</v>
          </cell>
          <cell r="H1251" t="str">
            <v>2012-06-30</v>
          </cell>
          <cell r="I1251" t="str">
            <v>11600</v>
          </cell>
        </row>
        <row r="1252">
          <cell r="A1252" t="str">
            <v>481005</v>
          </cell>
          <cell r="B1252" t="str">
            <v>1015</v>
          </cell>
          <cell r="C1252">
            <v>-135760.1</v>
          </cell>
          <cell r="D1252" t="str">
            <v>204</v>
          </cell>
          <cell r="E1252" t="str">
            <v>411</v>
          </cell>
          <cell r="F1252">
            <v>0</v>
          </cell>
          <cell r="G1252">
            <v>6</v>
          </cell>
          <cell r="H1252" t="str">
            <v>2012-06-30</v>
          </cell>
          <cell r="I1252" t="str">
            <v>14900</v>
          </cell>
        </row>
        <row r="1253">
          <cell r="A1253" t="str">
            <v>481005</v>
          </cell>
          <cell r="B1253" t="str">
            <v>1015</v>
          </cell>
          <cell r="C1253">
            <v>-31</v>
          </cell>
          <cell r="D1253" t="str">
            <v>204</v>
          </cell>
          <cell r="E1253" t="str">
            <v>411</v>
          </cell>
          <cell r="F1253">
            <v>0</v>
          </cell>
          <cell r="G1253">
            <v>7</v>
          </cell>
          <cell r="H1253" t="str">
            <v>2012-07-31</v>
          </cell>
          <cell r="I1253" t="str">
            <v>11600</v>
          </cell>
        </row>
        <row r="1254">
          <cell r="A1254" t="str">
            <v>481005</v>
          </cell>
          <cell r="B1254" t="str">
            <v>1015</v>
          </cell>
          <cell r="C1254">
            <v>-120802.49</v>
          </cell>
          <cell r="D1254" t="str">
            <v>204</v>
          </cell>
          <cell r="E1254" t="str">
            <v>411</v>
          </cell>
          <cell r="F1254">
            <v>0</v>
          </cell>
          <cell r="G1254">
            <v>7</v>
          </cell>
          <cell r="H1254" t="str">
            <v>2012-07-31</v>
          </cell>
          <cell r="I1254" t="str">
            <v>14900</v>
          </cell>
        </row>
        <row r="1255">
          <cell r="A1255" t="str">
            <v>481005</v>
          </cell>
          <cell r="B1255" t="str">
            <v>1015</v>
          </cell>
          <cell r="C1255">
            <v>-37.54</v>
          </cell>
          <cell r="D1255" t="str">
            <v>204</v>
          </cell>
          <cell r="E1255" t="str">
            <v>411</v>
          </cell>
          <cell r="F1255">
            <v>0</v>
          </cell>
          <cell r="G1255">
            <v>8</v>
          </cell>
          <cell r="H1255" t="str">
            <v>2012-08-31</v>
          </cell>
          <cell r="I1255" t="str">
            <v>11600</v>
          </cell>
        </row>
        <row r="1256">
          <cell r="A1256" t="str">
            <v>481005</v>
          </cell>
          <cell r="B1256" t="str">
            <v>1015</v>
          </cell>
          <cell r="C1256">
            <v>-123425.58</v>
          </cell>
          <cell r="D1256" t="str">
            <v>204</v>
          </cell>
          <cell r="E1256" t="str">
            <v>411</v>
          </cell>
          <cell r="F1256">
            <v>0</v>
          </cell>
          <cell r="G1256">
            <v>8</v>
          </cell>
          <cell r="H1256" t="str">
            <v>2012-08-31</v>
          </cell>
          <cell r="I1256" t="str">
            <v>14900</v>
          </cell>
        </row>
        <row r="1257">
          <cell r="A1257" t="str">
            <v>481005</v>
          </cell>
          <cell r="B1257" t="str">
            <v>1015</v>
          </cell>
          <cell r="C1257">
            <v>-50.53</v>
          </cell>
          <cell r="D1257" t="str">
            <v>204</v>
          </cell>
          <cell r="E1257" t="str">
            <v>411</v>
          </cell>
          <cell r="F1257">
            <v>0</v>
          </cell>
          <cell r="G1257">
            <v>9</v>
          </cell>
          <cell r="H1257" t="str">
            <v>2012-09-30</v>
          </cell>
          <cell r="I1257" t="str">
            <v>11600</v>
          </cell>
        </row>
        <row r="1258">
          <cell r="A1258" t="str">
            <v>481005</v>
          </cell>
          <cell r="B1258" t="str">
            <v>1015</v>
          </cell>
          <cell r="C1258">
            <v>-27432.720000000001</v>
          </cell>
          <cell r="D1258" t="str">
            <v>204</v>
          </cell>
          <cell r="E1258" t="str">
            <v>411</v>
          </cell>
          <cell r="F1258">
            <v>0</v>
          </cell>
          <cell r="G1258">
            <v>9</v>
          </cell>
          <cell r="H1258" t="str">
            <v>2012-09-30</v>
          </cell>
          <cell r="I1258" t="str">
            <v>14900</v>
          </cell>
        </row>
        <row r="1259">
          <cell r="A1259" t="str">
            <v>481005</v>
          </cell>
          <cell r="B1259" t="str">
            <v>1015</v>
          </cell>
          <cell r="C1259">
            <v>-404.56</v>
          </cell>
          <cell r="D1259" t="str">
            <v>204</v>
          </cell>
          <cell r="E1259" t="str">
            <v>411</v>
          </cell>
          <cell r="F1259">
            <v>0</v>
          </cell>
          <cell r="G1259">
            <v>10</v>
          </cell>
          <cell r="H1259" t="str">
            <v>2012-10-31</v>
          </cell>
          <cell r="I1259" t="str">
            <v>11600</v>
          </cell>
        </row>
        <row r="1260">
          <cell r="A1260" t="str">
            <v>481005</v>
          </cell>
          <cell r="B1260" t="str">
            <v>1015</v>
          </cell>
          <cell r="C1260">
            <v>-180971.18</v>
          </cell>
          <cell r="D1260" t="str">
            <v>204</v>
          </cell>
          <cell r="E1260" t="str">
            <v>411</v>
          </cell>
          <cell r="F1260">
            <v>0</v>
          </cell>
          <cell r="G1260">
            <v>10</v>
          </cell>
          <cell r="H1260" t="str">
            <v>2012-10-31</v>
          </cell>
          <cell r="I1260" t="str">
            <v>14900</v>
          </cell>
        </row>
        <row r="1261">
          <cell r="A1261" t="str">
            <v>481005</v>
          </cell>
          <cell r="B1261" t="str">
            <v>1015</v>
          </cell>
          <cell r="C1261">
            <v>-3750.67</v>
          </cell>
          <cell r="D1261" t="str">
            <v>204</v>
          </cell>
          <cell r="E1261" t="str">
            <v>411</v>
          </cell>
          <cell r="F1261">
            <v>0</v>
          </cell>
          <cell r="G1261">
            <v>11</v>
          </cell>
          <cell r="H1261" t="str">
            <v>2012-11-30</v>
          </cell>
          <cell r="I1261" t="str">
            <v>11600</v>
          </cell>
        </row>
        <row r="1262">
          <cell r="A1262" t="str">
            <v>481005</v>
          </cell>
          <cell r="B1262" t="str">
            <v>1015</v>
          </cell>
          <cell r="C1262">
            <v>-276959.71000000002</v>
          </cell>
          <cell r="D1262" t="str">
            <v>204</v>
          </cell>
          <cell r="E1262" t="str">
            <v>411</v>
          </cell>
          <cell r="F1262">
            <v>0</v>
          </cell>
          <cell r="G1262">
            <v>11</v>
          </cell>
          <cell r="H1262" t="str">
            <v>2012-11-30</v>
          </cell>
          <cell r="I1262" t="str">
            <v>14900</v>
          </cell>
        </row>
        <row r="1263">
          <cell r="A1263" t="str">
            <v>481005</v>
          </cell>
          <cell r="B1263" t="str">
            <v>1015</v>
          </cell>
          <cell r="C1263">
            <v>-4476.34</v>
          </cell>
          <cell r="D1263" t="str">
            <v>204</v>
          </cell>
          <cell r="E1263" t="str">
            <v>411</v>
          </cell>
          <cell r="F1263">
            <v>0</v>
          </cell>
          <cell r="G1263">
            <v>12</v>
          </cell>
          <cell r="H1263" t="str">
            <v>2012-12-31</v>
          </cell>
          <cell r="I1263" t="str">
            <v>11600</v>
          </cell>
        </row>
        <row r="1264">
          <cell r="A1264" t="str">
            <v>481005</v>
          </cell>
          <cell r="B1264" t="str">
            <v>1015</v>
          </cell>
          <cell r="C1264">
            <v>-311338.15999999997</v>
          </cell>
          <cell r="D1264" t="str">
            <v>204</v>
          </cell>
          <cell r="E1264" t="str">
            <v>411</v>
          </cell>
          <cell r="F1264">
            <v>0</v>
          </cell>
          <cell r="G1264">
            <v>12</v>
          </cell>
          <cell r="H1264" t="str">
            <v>2012-12-31</v>
          </cell>
          <cell r="I1264" t="str">
            <v>14900</v>
          </cell>
        </row>
        <row r="1265">
          <cell r="A1265" t="str">
            <v>481005</v>
          </cell>
          <cell r="B1265" t="str">
            <v>1015</v>
          </cell>
          <cell r="C1265">
            <v>-48075.53</v>
          </cell>
          <cell r="D1265" t="str">
            <v>204</v>
          </cell>
          <cell r="E1265" t="str">
            <v>457</v>
          </cell>
          <cell r="F1265">
            <v>0</v>
          </cell>
          <cell r="G1265">
            <v>1</v>
          </cell>
          <cell r="H1265" t="str">
            <v>2012-01-31</v>
          </cell>
          <cell r="I1265" t="str">
            <v>15600</v>
          </cell>
        </row>
        <row r="1266">
          <cell r="A1266" t="str">
            <v>481005</v>
          </cell>
          <cell r="B1266" t="str">
            <v>1015</v>
          </cell>
          <cell r="C1266">
            <v>-29945.23</v>
          </cell>
          <cell r="D1266" t="str">
            <v>204</v>
          </cell>
          <cell r="E1266" t="str">
            <v>457</v>
          </cell>
          <cell r="F1266">
            <v>0</v>
          </cell>
          <cell r="G1266">
            <v>2</v>
          </cell>
          <cell r="H1266" t="str">
            <v>2012-02-29</v>
          </cell>
          <cell r="I1266" t="str">
            <v>15600</v>
          </cell>
        </row>
        <row r="1267">
          <cell r="A1267" t="str">
            <v>481005</v>
          </cell>
          <cell r="B1267" t="str">
            <v>1015</v>
          </cell>
          <cell r="C1267">
            <v>-52312.34</v>
          </cell>
          <cell r="D1267" t="str">
            <v>204</v>
          </cell>
          <cell r="E1267" t="str">
            <v>457</v>
          </cell>
          <cell r="F1267">
            <v>0</v>
          </cell>
          <cell r="G1267">
            <v>3</v>
          </cell>
          <cell r="H1267" t="str">
            <v>2012-03-31</v>
          </cell>
          <cell r="I1267" t="str">
            <v>15600</v>
          </cell>
        </row>
        <row r="1268">
          <cell r="A1268" t="str">
            <v>481005</v>
          </cell>
          <cell r="B1268" t="str">
            <v>1015</v>
          </cell>
          <cell r="C1268">
            <v>-23610.83</v>
          </cell>
          <cell r="D1268" t="str">
            <v>204</v>
          </cell>
          <cell r="E1268" t="str">
            <v>457</v>
          </cell>
          <cell r="F1268">
            <v>0</v>
          </cell>
          <cell r="G1268">
            <v>4</v>
          </cell>
          <cell r="H1268" t="str">
            <v>2012-04-30</v>
          </cell>
          <cell r="I1268" t="str">
            <v>15600</v>
          </cell>
        </row>
        <row r="1269">
          <cell r="A1269" t="str">
            <v>481005</v>
          </cell>
          <cell r="B1269" t="str">
            <v>1015</v>
          </cell>
          <cell r="C1269">
            <v>-18985.169999999998</v>
          </cell>
          <cell r="D1269" t="str">
            <v>204</v>
          </cell>
          <cell r="E1269" t="str">
            <v>457</v>
          </cell>
          <cell r="F1269">
            <v>0</v>
          </cell>
          <cell r="G1269">
            <v>5</v>
          </cell>
          <cell r="H1269" t="str">
            <v>2012-05-31</v>
          </cell>
          <cell r="I1269" t="str">
            <v>15600</v>
          </cell>
        </row>
        <row r="1270">
          <cell r="A1270" t="str">
            <v>481005</v>
          </cell>
          <cell r="B1270" t="str">
            <v>1015</v>
          </cell>
          <cell r="C1270">
            <v>-5369.7</v>
          </cell>
          <cell r="D1270" t="str">
            <v>204</v>
          </cell>
          <cell r="E1270" t="str">
            <v>457</v>
          </cell>
          <cell r="F1270">
            <v>0</v>
          </cell>
          <cell r="G1270">
            <v>6</v>
          </cell>
          <cell r="H1270" t="str">
            <v>2012-06-30</v>
          </cell>
          <cell r="I1270" t="str">
            <v>15600</v>
          </cell>
        </row>
        <row r="1271">
          <cell r="A1271" t="str">
            <v>481005</v>
          </cell>
          <cell r="B1271" t="str">
            <v>1015</v>
          </cell>
          <cell r="C1271">
            <v>-7072.28</v>
          </cell>
          <cell r="D1271" t="str">
            <v>204</v>
          </cell>
          <cell r="E1271" t="str">
            <v>457</v>
          </cell>
          <cell r="F1271">
            <v>0</v>
          </cell>
          <cell r="G1271">
            <v>7</v>
          </cell>
          <cell r="H1271" t="str">
            <v>2012-07-31</v>
          </cell>
          <cell r="I1271" t="str">
            <v>15600</v>
          </cell>
        </row>
        <row r="1272">
          <cell r="A1272" t="str">
            <v>481005</v>
          </cell>
          <cell r="B1272" t="str">
            <v>1015</v>
          </cell>
          <cell r="C1272">
            <v>-7973.79</v>
          </cell>
          <cell r="D1272" t="str">
            <v>204</v>
          </cell>
          <cell r="E1272" t="str">
            <v>457</v>
          </cell>
          <cell r="F1272">
            <v>0</v>
          </cell>
          <cell r="G1272">
            <v>8</v>
          </cell>
          <cell r="H1272" t="str">
            <v>2012-08-31</v>
          </cell>
          <cell r="I1272" t="str">
            <v>15600</v>
          </cell>
        </row>
        <row r="1273">
          <cell r="A1273" t="str">
            <v>481005</v>
          </cell>
          <cell r="B1273" t="str">
            <v>1015</v>
          </cell>
          <cell r="C1273">
            <v>-9080.52</v>
          </cell>
          <cell r="D1273" t="str">
            <v>204</v>
          </cell>
          <cell r="E1273" t="str">
            <v>457</v>
          </cell>
          <cell r="F1273">
            <v>0</v>
          </cell>
          <cell r="G1273">
            <v>9</v>
          </cell>
          <cell r="H1273" t="str">
            <v>2012-09-30</v>
          </cell>
          <cell r="I1273" t="str">
            <v>15600</v>
          </cell>
        </row>
        <row r="1274">
          <cell r="A1274" t="str">
            <v>481005</v>
          </cell>
          <cell r="B1274" t="str">
            <v>1015</v>
          </cell>
          <cell r="C1274">
            <v>-17627.68</v>
          </cell>
          <cell r="D1274" t="str">
            <v>204</v>
          </cell>
          <cell r="E1274" t="str">
            <v>457</v>
          </cell>
          <cell r="F1274">
            <v>0</v>
          </cell>
          <cell r="G1274">
            <v>10</v>
          </cell>
          <cell r="H1274" t="str">
            <v>2012-10-31</v>
          </cell>
          <cell r="I1274" t="str">
            <v>15600</v>
          </cell>
        </row>
        <row r="1275">
          <cell r="A1275" t="str">
            <v>481005</v>
          </cell>
          <cell r="B1275" t="str">
            <v>1015</v>
          </cell>
          <cell r="C1275">
            <v>-39656.81</v>
          </cell>
          <cell r="D1275" t="str">
            <v>204</v>
          </cell>
          <cell r="E1275" t="str">
            <v>457</v>
          </cell>
          <cell r="F1275">
            <v>0</v>
          </cell>
          <cell r="G1275">
            <v>11</v>
          </cell>
          <cell r="H1275" t="str">
            <v>2012-11-30</v>
          </cell>
          <cell r="I1275" t="str">
            <v>15600</v>
          </cell>
        </row>
        <row r="1276">
          <cell r="A1276" t="str">
            <v>481005</v>
          </cell>
          <cell r="B1276" t="str">
            <v>1015</v>
          </cell>
          <cell r="C1276">
            <v>-51818.400000000001</v>
          </cell>
          <cell r="D1276" t="str">
            <v>204</v>
          </cell>
          <cell r="E1276" t="str">
            <v>457</v>
          </cell>
          <cell r="F1276">
            <v>0</v>
          </cell>
          <cell r="G1276">
            <v>12</v>
          </cell>
          <cell r="H1276" t="str">
            <v>2012-12-31</v>
          </cell>
          <cell r="I1276" t="str">
            <v>15600</v>
          </cell>
        </row>
        <row r="1277">
          <cell r="A1277" t="str">
            <v>481005</v>
          </cell>
          <cell r="B1277" t="str">
            <v>1015</v>
          </cell>
          <cell r="C1277">
            <v>-21.68</v>
          </cell>
          <cell r="D1277" t="str">
            <v>217</v>
          </cell>
          <cell r="E1277" t="str">
            <v>411</v>
          </cell>
          <cell r="F1277">
            <v>0</v>
          </cell>
          <cell r="G1277">
            <v>1</v>
          </cell>
          <cell r="H1277" t="str">
            <v>2012-01-31</v>
          </cell>
          <cell r="I1277" t="str">
            <v>11600</v>
          </cell>
        </row>
        <row r="1278">
          <cell r="A1278" t="str">
            <v>481005</v>
          </cell>
          <cell r="B1278" t="str">
            <v>1015</v>
          </cell>
          <cell r="C1278">
            <v>-521.9</v>
          </cell>
          <cell r="D1278" t="str">
            <v>217</v>
          </cell>
          <cell r="E1278" t="str">
            <v>411</v>
          </cell>
          <cell r="F1278">
            <v>0</v>
          </cell>
          <cell r="G1278">
            <v>1</v>
          </cell>
          <cell r="H1278" t="str">
            <v>2012-01-31</v>
          </cell>
          <cell r="I1278" t="str">
            <v>14900</v>
          </cell>
        </row>
        <row r="1279">
          <cell r="A1279" t="str">
            <v>481005</v>
          </cell>
          <cell r="B1279" t="str">
            <v>1015</v>
          </cell>
          <cell r="C1279">
            <v>-18.23</v>
          </cell>
          <cell r="D1279" t="str">
            <v>217</v>
          </cell>
          <cell r="E1279" t="str">
            <v>411</v>
          </cell>
          <cell r="F1279">
            <v>0</v>
          </cell>
          <cell r="G1279">
            <v>2</v>
          </cell>
          <cell r="H1279" t="str">
            <v>2012-02-29</v>
          </cell>
          <cell r="I1279" t="str">
            <v>11600</v>
          </cell>
        </row>
        <row r="1280">
          <cell r="A1280" t="str">
            <v>481005</v>
          </cell>
          <cell r="B1280" t="str">
            <v>1015</v>
          </cell>
          <cell r="C1280">
            <v>-760.35</v>
          </cell>
          <cell r="D1280" t="str">
            <v>217</v>
          </cell>
          <cell r="E1280" t="str">
            <v>411</v>
          </cell>
          <cell r="F1280">
            <v>0</v>
          </cell>
          <cell r="G1280">
            <v>2</v>
          </cell>
          <cell r="H1280" t="str">
            <v>2012-02-29</v>
          </cell>
          <cell r="I1280" t="str">
            <v>14900</v>
          </cell>
        </row>
        <row r="1281">
          <cell r="A1281" t="str">
            <v>481005</v>
          </cell>
          <cell r="B1281" t="str">
            <v>1015</v>
          </cell>
          <cell r="C1281">
            <v>-22.03</v>
          </cell>
          <cell r="D1281" t="str">
            <v>217</v>
          </cell>
          <cell r="E1281" t="str">
            <v>411</v>
          </cell>
          <cell r="F1281">
            <v>0</v>
          </cell>
          <cell r="G1281">
            <v>3</v>
          </cell>
          <cell r="H1281" t="str">
            <v>2012-03-31</v>
          </cell>
          <cell r="I1281" t="str">
            <v>11600</v>
          </cell>
        </row>
        <row r="1282">
          <cell r="A1282" t="str">
            <v>481005</v>
          </cell>
          <cell r="B1282" t="str">
            <v>1015</v>
          </cell>
          <cell r="C1282">
            <v>-625.24</v>
          </cell>
          <cell r="D1282" t="str">
            <v>217</v>
          </cell>
          <cell r="E1282" t="str">
            <v>411</v>
          </cell>
          <cell r="F1282">
            <v>0</v>
          </cell>
          <cell r="G1282">
            <v>3</v>
          </cell>
          <cell r="H1282" t="str">
            <v>2012-03-31</v>
          </cell>
          <cell r="I1282" t="str">
            <v>14900</v>
          </cell>
        </row>
        <row r="1283">
          <cell r="A1283" t="str">
            <v>481005</v>
          </cell>
          <cell r="B1283" t="str">
            <v>1015</v>
          </cell>
          <cell r="C1283">
            <v>-12.67</v>
          </cell>
          <cell r="D1283" t="str">
            <v>217</v>
          </cell>
          <cell r="E1283" t="str">
            <v>411</v>
          </cell>
          <cell r="F1283">
            <v>0</v>
          </cell>
          <cell r="G1283">
            <v>4</v>
          </cell>
          <cell r="H1283" t="str">
            <v>2012-04-30</v>
          </cell>
          <cell r="I1283" t="str">
            <v>11600</v>
          </cell>
        </row>
        <row r="1284">
          <cell r="A1284" t="str">
            <v>481005</v>
          </cell>
          <cell r="B1284" t="str">
            <v>1015</v>
          </cell>
          <cell r="C1284">
            <v>-439.4</v>
          </cell>
          <cell r="D1284" t="str">
            <v>217</v>
          </cell>
          <cell r="E1284" t="str">
            <v>411</v>
          </cell>
          <cell r="F1284">
            <v>0</v>
          </cell>
          <cell r="G1284">
            <v>4</v>
          </cell>
          <cell r="H1284" t="str">
            <v>2012-04-30</v>
          </cell>
          <cell r="I1284" t="str">
            <v>14900</v>
          </cell>
        </row>
        <row r="1285">
          <cell r="A1285" t="str">
            <v>481005</v>
          </cell>
          <cell r="B1285" t="str">
            <v>1015</v>
          </cell>
          <cell r="C1285">
            <v>1.02</v>
          </cell>
          <cell r="D1285" t="str">
            <v>217</v>
          </cell>
          <cell r="E1285" t="str">
            <v>411</v>
          </cell>
          <cell r="F1285">
            <v>0</v>
          </cell>
          <cell r="G1285">
            <v>5</v>
          </cell>
          <cell r="H1285" t="str">
            <v>2012-05-31</v>
          </cell>
          <cell r="I1285" t="str">
            <v>11600</v>
          </cell>
        </row>
        <row r="1286">
          <cell r="A1286" t="str">
            <v>481005</v>
          </cell>
          <cell r="B1286" t="str">
            <v>1015</v>
          </cell>
          <cell r="C1286">
            <v>-558.99</v>
          </cell>
          <cell r="D1286" t="str">
            <v>217</v>
          </cell>
          <cell r="E1286" t="str">
            <v>411</v>
          </cell>
          <cell r="F1286">
            <v>0</v>
          </cell>
          <cell r="G1286">
            <v>5</v>
          </cell>
          <cell r="H1286" t="str">
            <v>2012-05-31</v>
          </cell>
          <cell r="I1286" t="str">
            <v>14900</v>
          </cell>
        </row>
        <row r="1287">
          <cell r="A1287" t="str">
            <v>481005</v>
          </cell>
          <cell r="B1287" t="str">
            <v>1015</v>
          </cell>
          <cell r="C1287">
            <v>-0.81</v>
          </cell>
          <cell r="D1287" t="str">
            <v>217</v>
          </cell>
          <cell r="E1287" t="str">
            <v>411</v>
          </cell>
          <cell r="F1287">
            <v>0</v>
          </cell>
          <cell r="G1287">
            <v>6</v>
          </cell>
          <cell r="H1287" t="str">
            <v>2012-06-30</v>
          </cell>
          <cell r="I1287" t="str">
            <v>11600</v>
          </cell>
        </row>
        <row r="1288">
          <cell r="A1288" t="str">
            <v>481005</v>
          </cell>
          <cell r="B1288" t="str">
            <v>1015</v>
          </cell>
          <cell r="C1288">
            <v>-311.41000000000003</v>
          </cell>
          <cell r="D1288" t="str">
            <v>217</v>
          </cell>
          <cell r="E1288" t="str">
            <v>411</v>
          </cell>
          <cell r="F1288">
            <v>0</v>
          </cell>
          <cell r="G1288">
            <v>6</v>
          </cell>
          <cell r="H1288" t="str">
            <v>2012-06-30</v>
          </cell>
          <cell r="I1288" t="str">
            <v>14900</v>
          </cell>
        </row>
        <row r="1289">
          <cell r="A1289" t="str">
            <v>481005</v>
          </cell>
          <cell r="B1289" t="str">
            <v>1015</v>
          </cell>
          <cell r="C1289">
            <v>-0.36</v>
          </cell>
          <cell r="D1289" t="str">
            <v>217</v>
          </cell>
          <cell r="E1289" t="str">
            <v>411</v>
          </cell>
          <cell r="F1289">
            <v>0</v>
          </cell>
          <cell r="G1289">
            <v>7</v>
          </cell>
          <cell r="H1289" t="str">
            <v>2012-07-31</v>
          </cell>
          <cell r="I1289" t="str">
            <v>11600</v>
          </cell>
        </row>
        <row r="1290">
          <cell r="A1290" t="str">
            <v>481005</v>
          </cell>
          <cell r="B1290" t="str">
            <v>1015</v>
          </cell>
          <cell r="C1290">
            <v>-288.3</v>
          </cell>
          <cell r="D1290" t="str">
            <v>217</v>
          </cell>
          <cell r="E1290" t="str">
            <v>411</v>
          </cell>
          <cell r="F1290">
            <v>0</v>
          </cell>
          <cell r="G1290">
            <v>7</v>
          </cell>
          <cell r="H1290" t="str">
            <v>2012-07-31</v>
          </cell>
          <cell r="I1290" t="str">
            <v>14900</v>
          </cell>
        </row>
        <row r="1291">
          <cell r="A1291" t="str">
            <v>481005</v>
          </cell>
          <cell r="B1291" t="str">
            <v>1015</v>
          </cell>
          <cell r="C1291">
            <v>-0.33</v>
          </cell>
          <cell r="D1291" t="str">
            <v>217</v>
          </cell>
          <cell r="E1291" t="str">
            <v>411</v>
          </cell>
          <cell r="F1291">
            <v>0</v>
          </cell>
          <cell r="G1291">
            <v>8</v>
          </cell>
          <cell r="H1291" t="str">
            <v>2012-08-31</v>
          </cell>
          <cell r="I1291" t="str">
            <v>11600</v>
          </cell>
        </row>
        <row r="1292">
          <cell r="A1292" t="str">
            <v>481005</v>
          </cell>
          <cell r="B1292" t="str">
            <v>1015</v>
          </cell>
          <cell r="C1292">
            <v>-289.32</v>
          </cell>
          <cell r="D1292" t="str">
            <v>217</v>
          </cell>
          <cell r="E1292" t="str">
            <v>411</v>
          </cell>
          <cell r="F1292">
            <v>0</v>
          </cell>
          <cell r="G1292">
            <v>8</v>
          </cell>
          <cell r="H1292" t="str">
            <v>2012-08-31</v>
          </cell>
          <cell r="I1292" t="str">
            <v>14900</v>
          </cell>
        </row>
        <row r="1293">
          <cell r="A1293" t="str">
            <v>481005</v>
          </cell>
          <cell r="B1293" t="str">
            <v>1015</v>
          </cell>
          <cell r="C1293">
            <v>-0.42</v>
          </cell>
          <cell r="D1293" t="str">
            <v>217</v>
          </cell>
          <cell r="E1293" t="str">
            <v>411</v>
          </cell>
          <cell r="F1293">
            <v>0</v>
          </cell>
          <cell r="G1293">
            <v>9</v>
          </cell>
          <cell r="H1293" t="str">
            <v>2012-09-30</v>
          </cell>
          <cell r="I1293" t="str">
            <v>11600</v>
          </cell>
        </row>
        <row r="1294">
          <cell r="A1294" t="str">
            <v>481005</v>
          </cell>
          <cell r="B1294" t="str">
            <v>1015</v>
          </cell>
          <cell r="C1294">
            <v>-252.32</v>
          </cell>
          <cell r="D1294" t="str">
            <v>217</v>
          </cell>
          <cell r="E1294" t="str">
            <v>411</v>
          </cell>
          <cell r="F1294">
            <v>0</v>
          </cell>
          <cell r="G1294">
            <v>9</v>
          </cell>
          <cell r="H1294" t="str">
            <v>2012-09-30</v>
          </cell>
          <cell r="I1294" t="str">
            <v>14900</v>
          </cell>
        </row>
        <row r="1295">
          <cell r="A1295" t="str">
            <v>481005</v>
          </cell>
          <cell r="B1295" t="str">
            <v>1015</v>
          </cell>
          <cell r="C1295">
            <v>-2.61</v>
          </cell>
          <cell r="D1295" t="str">
            <v>217</v>
          </cell>
          <cell r="E1295" t="str">
            <v>411</v>
          </cell>
          <cell r="F1295">
            <v>0</v>
          </cell>
          <cell r="G1295">
            <v>10</v>
          </cell>
          <cell r="H1295" t="str">
            <v>2012-10-31</v>
          </cell>
          <cell r="I1295" t="str">
            <v>11600</v>
          </cell>
        </row>
        <row r="1296">
          <cell r="A1296" t="str">
            <v>481005</v>
          </cell>
          <cell r="B1296" t="str">
            <v>1015</v>
          </cell>
          <cell r="C1296">
            <v>-486.38</v>
          </cell>
          <cell r="D1296" t="str">
            <v>217</v>
          </cell>
          <cell r="E1296" t="str">
            <v>411</v>
          </cell>
          <cell r="F1296">
            <v>0</v>
          </cell>
          <cell r="G1296">
            <v>10</v>
          </cell>
          <cell r="H1296" t="str">
            <v>2012-10-31</v>
          </cell>
          <cell r="I1296" t="str">
            <v>14900</v>
          </cell>
        </row>
        <row r="1297">
          <cell r="A1297" t="str">
            <v>481005</v>
          </cell>
          <cell r="B1297" t="str">
            <v>1015</v>
          </cell>
          <cell r="C1297">
            <v>-25.04</v>
          </cell>
          <cell r="D1297" t="str">
            <v>217</v>
          </cell>
          <cell r="E1297" t="str">
            <v>411</v>
          </cell>
          <cell r="F1297">
            <v>0</v>
          </cell>
          <cell r="G1297">
            <v>11</v>
          </cell>
          <cell r="H1297" t="str">
            <v>2012-11-30</v>
          </cell>
          <cell r="I1297" t="str">
            <v>11600</v>
          </cell>
        </row>
        <row r="1298">
          <cell r="A1298" t="str">
            <v>481005</v>
          </cell>
          <cell r="B1298" t="str">
            <v>1015</v>
          </cell>
          <cell r="C1298">
            <v>-592.91</v>
          </cell>
          <cell r="D1298" t="str">
            <v>217</v>
          </cell>
          <cell r="E1298" t="str">
            <v>411</v>
          </cell>
          <cell r="F1298">
            <v>0</v>
          </cell>
          <cell r="G1298">
            <v>11</v>
          </cell>
          <cell r="H1298" t="str">
            <v>2012-11-30</v>
          </cell>
          <cell r="I1298" t="str">
            <v>14900</v>
          </cell>
        </row>
        <row r="1299">
          <cell r="A1299" t="str">
            <v>481005</v>
          </cell>
          <cell r="B1299" t="str">
            <v>1015</v>
          </cell>
          <cell r="C1299">
            <v>-38.299999999999997</v>
          </cell>
          <cell r="D1299" t="str">
            <v>217</v>
          </cell>
          <cell r="E1299" t="str">
            <v>411</v>
          </cell>
          <cell r="F1299">
            <v>0</v>
          </cell>
          <cell r="G1299">
            <v>12</v>
          </cell>
          <cell r="H1299" t="str">
            <v>2012-12-31</v>
          </cell>
          <cell r="I1299" t="str">
            <v>11600</v>
          </cell>
        </row>
        <row r="1300">
          <cell r="A1300" t="str">
            <v>481005</v>
          </cell>
          <cell r="B1300" t="str">
            <v>1015</v>
          </cell>
          <cell r="C1300">
            <v>-1308.44</v>
          </cell>
          <cell r="D1300" t="str">
            <v>217</v>
          </cell>
          <cell r="E1300" t="str">
            <v>411</v>
          </cell>
          <cell r="F1300">
            <v>0</v>
          </cell>
          <cell r="G1300">
            <v>12</v>
          </cell>
          <cell r="H1300" t="str">
            <v>2012-12-31</v>
          </cell>
          <cell r="I1300" t="str">
            <v>14900</v>
          </cell>
        </row>
        <row r="1301">
          <cell r="A1301" t="str">
            <v>481006</v>
          </cell>
          <cell r="B1301" t="str">
            <v>1015</v>
          </cell>
          <cell r="C1301">
            <v>363</v>
          </cell>
          <cell r="D1301" t="str">
            <v>202</v>
          </cell>
          <cell r="E1301" t="str">
            <v>407</v>
          </cell>
          <cell r="F1301">
            <v>331</v>
          </cell>
          <cell r="G1301">
            <v>1</v>
          </cell>
          <cell r="H1301" t="str">
            <v>2012-01-31</v>
          </cell>
          <cell r="I1301" t="str">
            <v>11600</v>
          </cell>
        </row>
        <row r="1302">
          <cell r="A1302" t="str">
            <v>481006</v>
          </cell>
          <cell r="B1302" t="str">
            <v>1015</v>
          </cell>
          <cell r="C1302">
            <v>356238</v>
          </cell>
          <cell r="D1302" t="str">
            <v>202</v>
          </cell>
          <cell r="E1302" t="str">
            <v>407</v>
          </cell>
          <cell r="F1302">
            <v>281811</v>
          </cell>
          <cell r="G1302">
            <v>1</v>
          </cell>
          <cell r="H1302" t="str">
            <v>2012-01-31</v>
          </cell>
          <cell r="I1302" t="str">
            <v>14900</v>
          </cell>
        </row>
        <row r="1303">
          <cell r="A1303" t="str">
            <v>481006</v>
          </cell>
          <cell r="B1303" t="str">
            <v>1015</v>
          </cell>
          <cell r="C1303">
            <v>-448</v>
          </cell>
          <cell r="D1303" t="str">
            <v>202</v>
          </cell>
          <cell r="E1303" t="str">
            <v>407</v>
          </cell>
          <cell r="F1303">
            <v>-289</v>
          </cell>
          <cell r="G1303">
            <v>2</v>
          </cell>
          <cell r="H1303" t="str">
            <v>2012-02-29</v>
          </cell>
          <cell r="I1303" t="str">
            <v>11600</v>
          </cell>
        </row>
        <row r="1304">
          <cell r="A1304" t="str">
            <v>481006</v>
          </cell>
          <cell r="B1304" t="str">
            <v>1015</v>
          </cell>
          <cell r="C1304">
            <v>95943</v>
          </cell>
          <cell r="D1304" t="str">
            <v>202</v>
          </cell>
          <cell r="E1304" t="str">
            <v>407</v>
          </cell>
          <cell r="F1304">
            <v>97976</v>
          </cell>
          <cell r="G1304">
            <v>2</v>
          </cell>
          <cell r="H1304" t="str">
            <v>2012-02-29</v>
          </cell>
          <cell r="I1304" t="str">
            <v>14900</v>
          </cell>
        </row>
        <row r="1305">
          <cell r="A1305" t="str">
            <v>481006</v>
          </cell>
          <cell r="B1305" t="str">
            <v>1015</v>
          </cell>
          <cell r="C1305">
            <v>2951</v>
          </cell>
          <cell r="D1305" t="str">
            <v>202</v>
          </cell>
          <cell r="E1305" t="str">
            <v>407</v>
          </cell>
          <cell r="F1305">
            <v>2149</v>
          </cell>
          <cell r="G1305">
            <v>3</v>
          </cell>
          <cell r="H1305" t="str">
            <v>2012-03-31</v>
          </cell>
          <cell r="I1305" t="str">
            <v>11600</v>
          </cell>
        </row>
        <row r="1306">
          <cell r="A1306" t="str">
            <v>481006</v>
          </cell>
          <cell r="B1306" t="str">
            <v>1015</v>
          </cell>
          <cell r="C1306">
            <v>1488772</v>
          </cell>
          <cell r="D1306" t="str">
            <v>202</v>
          </cell>
          <cell r="E1306" t="str">
            <v>407</v>
          </cell>
          <cell r="F1306">
            <v>1143159</v>
          </cell>
          <cell r="G1306">
            <v>3</v>
          </cell>
          <cell r="H1306" t="str">
            <v>2012-03-31</v>
          </cell>
          <cell r="I1306" t="str">
            <v>14900</v>
          </cell>
        </row>
        <row r="1307">
          <cell r="A1307" t="str">
            <v>481006</v>
          </cell>
          <cell r="B1307" t="str">
            <v>1015</v>
          </cell>
          <cell r="C1307">
            <v>1387</v>
          </cell>
          <cell r="D1307" t="str">
            <v>202</v>
          </cell>
          <cell r="E1307" t="str">
            <v>407</v>
          </cell>
          <cell r="F1307">
            <v>827</v>
          </cell>
          <cell r="G1307">
            <v>4</v>
          </cell>
          <cell r="H1307" t="str">
            <v>2012-04-30</v>
          </cell>
          <cell r="I1307" t="str">
            <v>11600</v>
          </cell>
        </row>
        <row r="1308">
          <cell r="A1308" t="str">
            <v>481006</v>
          </cell>
          <cell r="B1308" t="str">
            <v>1015</v>
          </cell>
          <cell r="C1308">
            <v>700671</v>
          </cell>
          <cell r="D1308" t="str">
            <v>202</v>
          </cell>
          <cell r="E1308" t="str">
            <v>407</v>
          </cell>
          <cell r="F1308">
            <v>340091</v>
          </cell>
          <cell r="G1308">
            <v>4</v>
          </cell>
          <cell r="H1308" t="str">
            <v>2012-04-30</v>
          </cell>
          <cell r="I1308" t="str">
            <v>14900</v>
          </cell>
        </row>
        <row r="1309">
          <cell r="A1309" t="str">
            <v>481006</v>
          </cell>
          <cell r="B1309" t="str">
            <v>1015</v>
          </cell>
          <cell r="C1309">
            <v>132</v>
          </cell>
          <cell r="D1309" t="str">
            <v>202</v>
          </cell>
          <cell r="E1309" t="str">
            <v>407</v>
          </cell>
          <cell r="F1309">
            <v>179</v>
          </cell>
          <cell r="G1309">
            <v>5</v>
          </cell>
          <cell r="H1309" t="str">
            <v>2012-05-31</v>
          </cell>
          <cell r="I1309" t="str">
            <v>11600</v>
          </cell>
        </row>
        <row r="1310">
          <cell r="A1310" t="str">
            <v>481006</v>
          </cell>
          <cell r="B1310" t="str">
            <v>1015</v>
          </cell>
          <cell r="C1310">
            <v>441190</v>
          </cell>
          <cell r="D1310" t="str">
            <v>202</v>
          </cell>
          <cell r="E1310" t="str">
            <v>407</v>
          </cell>
          <cell r="F1310">
            <v>428738</v>
          </cell>
          <cell r="G1310">
            <v>5</v>
          </cell>
          <cell r="H1310" t="str">
            <v>2012-05-31</v>
          </cell>
          <cell r="I1310" t="str">
            <v>14900</v>
          </cell>
        </row>
        <row r="1311">
          <cell r="A1311" t="str">
            <v>481006</v>
          </cell>
          <cell r="B1311" t="str">
            <v>1015</v>
          </cell>
          <cell r="C1311">
            <v>802</v>
          </cell>
          <cell r="D1311" t="str">
            <v>202</v>
          </cell>
          <cell r="E1311" t="str">
            <v>407</v>
          </cell>
          <cell r="F1311">
            <v>664</v>
          </cell>
          <cell r="G1311">
            <v>6</v>
          </cell>
          <cell r="H1311" t="str">
            <v>2012-06-30</v>
          </cell>
          <cell r="I1311" t="str">
            <v>11600</v>
          </cell>
        </row>
        <row r="1312">
          <cell r="A1312" t="str">
            <v>481006</v>
          </cell>
          <cell r="B1312" t="str">
            <v>1015</v>
          </cell>
          <cell r="C1312">
            <v>322381</v>
          </cell>
          <cell r="D1312" t="str">
            <v>202</v>
          </cell>
          <cell r="E1312" t="str">
            <v>407</v>
          </cell>
          <cell r="F1312">
            <v>285220</v>
          </cell>
          <cell r="G1312">
            <v>6</v>
          </cell>
          <cell r="H1312" t="str">
            <v>2012-06-30</v>
          </cell>
          <cell r="I1312" t="str">
            <v>14900</v>
          </cell>
        </row>
        <row r="1313">
          <cell r="A1313" t="str">
            <v>481006</v>
          </cell>
          <cell r="B1313" t="str">
            <v>1015</v>
          </cell>
          <cell r="C1313">
            <v>-143</v>
          </cell>
          <cell r="D1313" t="str">
            <v>202</v>
          </cell>
          <cell r="E1313" t="str">
            <v>407</v>
          </cell>
          <cell r="F1313">
            <v>-72</v>
          </cell>
          <cell r="G1313">
            <v>7</v>
          </cell>
          <cell r="H1313" t="str">
            <v>2012-07-31</v>
          </cell>
          <cell r="I1313" t="str">
            <v>11600</v>
          </cell>
        </row>
        <row r="1314">
          <cell r="A1314" t="str">
            <v>481006</v>
          </cell>
          <cell r="B1314" t="str">
            <v>1015</v>
          </cell>
          <cell r="C1314">
            <v>26300</v>
          </cell>
          <cell r="D1314" t="str">
            <v>202</v>
          </cell>
          <cell r="E1314" t="str">
            <v>407</v>
          </cell>
          <cell r="F1314">
            <v>27559</v>
          </cell>
          <cell r="G1314">
            <v>7</v>
          </cell>
          <cell r="H1314" t="str">
            <v>2012-07-31</v>
          </cell>
          <cell r="I1314" t="str">
            <v>14900</v>
          </cell>
        </row>
        <row r="1315">
          <cell r="A1315" t="str">
            <v>481006</v>
          </cell>
          <cell r="B1315" t="str">
            <v>1015</v>
          </cell>
          <cell r="C1315">
            <v>59</v>
          </cell>
          <cell r="D1315" t="str">
            <v>202</v>
          </cell>
          <cell r="E1315" t="str">
            <v>407</v>
          </cell>
          <cell r="F1315">
            <v>28</v>
          </cell>
          <cell r="G1315">
            <v>8</v>
          </cell>
          <cell r="H1315" t="str">
            <v>2012-08-31</v>
          </cell>
          <cell r="I1315" t="str">
            <v>11600</v>
          </cell>
        </row>
        <row r="1316">
          <cell r="A1316" t="str">
            <v>481006</v>
          </cell>
          <cell r="B1316" t="str">
            <v>1015</v>
          </cell>
          <cell r="C1316">
            <v>-30095</v>
          </cell>
          <cell r="D1316" t="str">
            <v>202</v>
          </cell>
          <cell r="E1316" t="str">
            <v>407</v>
          </cell>
          <cell r="F1316">
            <v>-13217</v>
          </cell>
          <cell r="G1316">
            <v>8</v>
          </cell>
          <cell r="H1316" t="str">
            <v>2012-08-31</v>
          </cell>
          <cell r="I1316" t="str">
            <v>14900</v>
          </cell>
        </row>
        <row r="1317">
          <cell r="A1317" t="str">
            <v>481006</v>
          </cell>
          <cell r="B1317" t="str">
            <v>1015</v>
          </cell>
          <cell r="C1317">
            <v>-480</v>
          </cell>
          <cell r="D1317" t="str">
            <v>202</v>
          </cell>
          <cell r="E1317" t="str">
            <v>407</v>
          </cell>
          <cell r="F1317">
            <v>-382</v>
          </cell>
          <cell r="G1317">
            <v>9</v>
          </cell>
          <cell r="H1317" t="str">
            <v>2012-09-30</v>
          </cell>
          <cell r="I1317" t="str">
            <v>11600</v>
          </cell>
        </row>
        <row r="1318">
          <cell r="A1318" t="str">
            <v>481006</v>
          </cell>
          <cell r="B1318" t="str">
            <v>1015</v>
          </cell>
          <cell r="C1318">
            <v>48066</v>
          </cell>
          <cell r="D1318" t="str">
            <v>202</v>
          </cell>
          <cell r="E1318" t="str">
            <v>407</v>
          </cell>
          <cell r="F1318">
            <v>27193</v>
          </cell>
          <cell r="G1318">
            <v>9</v>
          </cell>
          <cell r="H1318" t="str">
            <v>2012-09-30</v>
          </cell>
          <cell r="I1318" t="str">
            <v>14900</v>
          </cell>
        </row>
        <row r="1319">
          <cell r="A1319" t="str">
            <v>481006</v>
          </cell>
          <cell r="B1319" t="str">
            <v>1015</v>
          </cell>
          <cell r="C1319">
            <v>-732</v>
          </cell>
          <cell r="D1319" t="str">
            <v>202</v>
          </cell>
          <cell r="E1319" t="str">
            <v>407</v>
          </cell>
          <cell r="F1319">
            <v>-672</v>
          </cell>
          <cell r="G1319">
            <v>10</v>
          </cell>
          <cell r="H1319" t="str">
            <v>2012-10-31</v>
          </cell>
          <cell r="I1319" t="str">
            <v>11600</v>
          </cell>
        </row>
        <row r="1320">
          <cell r="A1320" t="str">
            <v>481006</v>
          </cell>
          <cell r="B1320" t="str">
            <v>1015</v>
          </cell>
          <cell r="C1320">
            <v>-689880</v>
          </cell>
          <cell r="D1320" t="str">
            <v>202</v>
          </cell>
          <cell r="E1320" t="str">
            <v>407</v>
          </cell>
          <cell r="F1320">
            <v>-616154</v>
          </cell>
          <cell r="G1320">
            <v>10</v>
          </cell>
          <cell r="H1320" t="str">
            <v>2012-10-31</v>
          </cell>
          <cell r="I1320" t="str">
            <v>14900</v>
          </cell>
        </row>
        <row r="1321">
          <cell r="A1321" t="str">
            <v>481006</v>
          </cell>
          <cell r="B1321" t="str">
            <v>1015</v>
          </cell>
          <cell r="C1321">
            <v>-1737</v>
          </cell>
          <cell r="D1321" t="str">
            <v>202</v>
          </cell>
          <cell r="E1321" t="str">
            <v>407</v>
          </cell>
          <cell r="F1321">
            <v>-1023</v>
          </cell>
          <cell r="G1321">
            <v>11</v>
          </cell>
          <cell r="H1321" t="str">
            <v>2012-11-30</v>
          </cell>
          <cell r="I1321" t="str">
            <v>11600</v>
          </cell>
        </row>
        <row r="1322">
          <cell r="A1322" t="str">
            <v>481006</v>
          </cell>
          <cell r="B1322" t="str">
            <v>1015</v>
          </cell>
          <cell r="C1322">
            <v>-1060149</v>
          </cell>
          <cell r="D1322" t="str">
            <v>202</v>
          </cell>
          <cell r="E1322" t="str">
            <v>407</v>
          </cell>
          <cell r="F1322">
            <v>-630980</v>
          </cell>
          <cell r="G1322">
            <v>11</v>
          </cell>
          <cell r="H1322" t="str">
            <v>2012-11-30</v>
          </cell>
          <cell r="I1322" t="str">
            <v>14900</v>
          </cell>
        </row>
        <row r="1323">
          <cell r="A1323" t="str">
            <v>481006</v>
          </cell>
          <cell r="B1323" t="str">
            <v>1015</v>
          </cell>
          <cell r="C1323">
            <v>-4501</v>
          </cell>
          <cell r="D1323" t="str">
            <v>202</v>
          </cell>
          <cell r="E1323" t="str">
            <v>407</v>
          </cell>
          <cell r="F1323">
            <v>-3411</v>
          </cell>
          <cell r="G1323">
            <v>12</v>
          </cell>
          <cell r="H1323" t="str">
            <v>2012-12-31</v>
          </cell>
          <cell r="I1323" t="str">
            <v>11600</v>
          </cell>
        </row>
        <row r="1324">
          <cell r="A1324" t="str">
            <v>481006</v>
          </cell>
          <cell r="B1324" t="str">
            <v>1015</v>
          </cell>
          <cell r="C1324">
            <v>-1622598</v>
          </cell>
          <cell r="D1324" t="str">
            <v>202</v>
          </cell>
          <cell r="E1324" t="str">
            <v>407</v>
          </cell>
          <cell r="F1324">
            <v>-1268794</v>
          </cell>
          <cell r="G1324">
            <v>12</v>
          </cell>
          <cell r="H1324" t="str">
            <v>2012-12-31</v>
          </cell>
          <cell r="I1324" t="str">
            <v>14900</v>
          </cell>
        </row>
        <row r="1325">
          <cell r="A1325" t="str">
            <v>481006</v>
          </cell>
          <cell r="B1325" t="str">
            <v>1015</v>
          </cell>
          <cell r="C1325">
            <v>24111</v>
          </cell>
          <cell r="D1325" t="str">
            <v>202</v>
          </cell>
          <cell r="E1325" t="str">
            <v>453</v>
          </cell>
          <cell r="F1325">
            <v>16718</v>
          </cell>
          <cell r="G1325">
            <v>1</v>
          </cell>
          <cell r="H1325" t="str">
            <v>2012-01-31</v>
          </cell>
          <cell r="I1325" t="str">
            <v>15600</v>
          </cell>
        </row>
        <row r="1326">
          <cell r="A1326" t="str">
            <v>481006</v>
          </cell>
          <cell r="B1326" t="str">
            <v>1015</v>
          </cell>
          <cell r="C1326">
            <v>-20264</v>
          </cell>
          <cell r="D1326" t="str">
            <v>202</v>
          </cell>
          <cell r="E1326" t="str">
            <v>453</v>
          </cell>
          <cell r="F1326">
            <v>-12700</v>
          </cell>
          <cell r="G1326">
            <v>2</v>
          </cell>
          <cell r="H1326" t="str">
            <v>2012-02-29</v>
          </cell>
          <cell r="I1326" t="str">
            <v>15600</v>
          </cell>
        </row>
        <row r="1327">
          <cell r="A1327" t="str">
            <v>481006</v>
          </cell>
          <cell r="B1327" t="str">
            <v>1015</v>
          </cell>
          <cell r="C1327">
            <v>86855</v>
          </cell>
          <cell r="D1327" t="str">
            <v>202</v>
          </cell>
          <cell r="E1327" t="str">
            <v>453</v>
          </cell>
          <cell r="F1327">
            <v>56610</v>
          </cell>
          <cell r="G1327">
            <v>3</v>
          </cell>
          <cell r="H1327" t="str">
            <v>2012-03-31</v>
          </cell>
          <cell r="I1327" t="str">
            <v>15600</v>
          </cell>
        </row>
        <row r="1328">
          <cell r="A1328" t="str">
            <v>481006</v>
          </cell>
          <cell r="B1328" t="str">
            <v>1015</v>
          </cell>
          <cell r="C1328">
            <v>30290</v>
          </cell>
          <cell r="D1328" t="str">
            <v>202</v>
          </cell>
          <cell r="E1328" t="str">
            <v>453</v>
          </cell>
          <cell r="F1328">
            <v>20419</v>
          </cell>
          <cell r="G1328">
            <v>4</v>
          </cell>
          <cell r="H1328" t="str">
            <v>2012-04-30</v>
          </cell>
          <cell r="I1328" t="str">
            <v>15600</v>
          </cell>
        </row>
        <row r="1329">
          <cell r="A1329" t="str">
            <v>481006</v>
          </cell>
          <cell r="B1329" t="str">
            <v>1015</v>
          </cell>
          <cell r="C1329">
            <v>30686</v>
          </cell>
          <cell r="D1329" t="str">
            <v>202</v>
          </cell>
          <cell r="E1329" t="str">
            <v>453</v>
          </cell>
          <cell r="F1329">
            <v>19715</v>
          </cell>
          <cell r="G1329">
            <v>5</v>
          </cell>
          <cell r="H1329" t="str">
            <v>2012-05-31</v>
          </cell>
          <cell r="I1329" t="str">
            <v>15600</v>
          </cell>
        </row>
        <row r="1330">
          <cell r="A1330" t="str">
            <v>481006</v>
          </cell>
          <cell r="B1330" t="str">
            <v>1015</v>
          </cell>
          <cell r="C1330">
            <v>46772</v>
          </cell>
          <cell r="D1330" t="str">
            <v>202</v>
          </cell>
          <cell r="E1330" t="str">
            <v>453</v>
          </cell>
          <cell r="F1330">
            <v>29234</v>
          </cell>
          <cell r="G1330">
            <v>6</v>
          </cell>
          <cell r="H1330" t="str">
            <v>2012-06-30</v>
          </cell>
          <cell r="I1330" t="str">
            <v>15600</v>
          </cell>
        </row>
        <row r="1331">
          <cell r="A1331" t="str">
            <v>481006</v>
          </cell>
          <cell r="B1331" t="str">
            <v>1015</v>
          </cell>
          <cell r="C1331">
            <v>6106</v>
          </cell>
          <cell r="D1331" t="str">
            <v>202</v>
          </cell>
          <cell r="E1331" t="str">
            <v>453</v>
          </cell>
          <cell r="F1331">
            <v>4236</v>
          </cell>
          <cell r="G1331">
            <v>7</v>
          </cell>
          <cell r="H1331" t="str">
            <v>2012-07-31</v>
          </cell>
          <cell r="I1331" t="str">
            <v>15600</v>
          </cell>
        </row>
        <row r="1332">
          <cell r="A1332" t="str">
            <v>481006</v>
          </cell>
          <cell r="B1332" t="str">
            <v>1015</v>
          </cell>
          <cell r="C1332">
            <v>-1415</v>
          </cell>
          <cell r="D1332" t="str">
            <v>202</v>
          </cell>
          <cell r="E1332" t="str">
            <v>453</v>
          </cell>
          <cell r="F1332">
            <v>-682</v>
          </cell>
          <cell r="G1332">
            <v>8</v>
          </cell>
          <cell r="H1332" t="str">
            <v>2012-08-31</v>
          </cell>
          <cell r="I1332" t="str">
            <v>15600</v>
          </cell>
        </row>
        <row r="1333">
          <cell r="A1333" t="str">
            <v>481006</v>
          </cell>
          <cell r="B1333" t="str">
            <v>1015</v>
          </cell>
          <cell r="C1333">
            <v>-6808</v>
          </cell>
          <cell r="D1333" t="str">
            <v>202</v>
          </cell>
          <cell r="E1333" t="str">
            <v>453</v>
          </cell>
          <cell r="F1333">
            <v>-4458</v>
          </cell>
          <cell r="G1333">
            <v>9</v>
          </cell>
          <cell r="H1333" t="str">
            <v>2012-09-30</v>
          </cell>
          <cell r="I1333" t="str">
            <v>15600</v>
          </cell>
        </row>
        <row r="1334">
          <cell r="A1334" t="str">
            <v>481006</v>
          </cell>
          <cell r="B1334" t="str">
            <v>1015</v>
          </cell>
          <cell r="C1334">
            <v>-58733</v>
          </cell>
          <cell r="D1334" t="str">
            <v>202</v>
          </cell>
          <cell r="E1334" t="str">
            <v>453</v>
          </cell>
          <cell r="F1334">
            <v>-31117</v>
          </cell>
          <cell r="G1334">
            <v>10</v>
          </cell>
          <cell r="H1334" t="str">
            <v>2012-10-31</v>
          </cell>
          <cell r="I1334" t="str">
            <v>15600</v>
          </cell>
        </row>
        <row r="1335">
          <cell r="A1335" t="str">
            <v>481006</v>
          </cell>
          <cell r="B1335" t="str">
            <v>1015</v>
          </cell>
          <cell r="C1335">
            <v>-79050</v>
          </cell>
          <cell r="D1335" t="str">
            <v>202</v>
          </cell>
          <cell r="E1335" t="str">
            <v>453</v>
          </cell>
          <cell r="F1335">
            <v>-43632</v>
          </cell>
          <cell r="G1335">
            <v>11</v>
          </cell>
          <cell r="H1335" t="str">
            <v>2012-11-30</v>
          </cell>
          <cell r="I1335" t="str">
            <v>15600</v>
          </cell>
        </row>
        <row r="1336">
          <cell r="A1336" t="str">
            <v>481006</v>
          </cell>
          <cell r="B1336" t="str">
            <v>1015</v>
          </cell>
          <cell r="C1336">
            <v>-128789</v>
          </cell>
          <cell r="D1336" t="str">
            <v>202</v>
          </cell>
          <cell r="E1336" t="str">
            <v>453</v>
          </cell>
          <cell r="F1336">
            <v>-71868</v>
          </cell>
          <cell r="G1336">
            <v>12</v>
          </cell>
          <cell r="H1336" t="str">
            <v>2012-12-31</v>
          </cell>
          <cell r="I1336" t="str">
            <v>15600</v>
          </cell>
        </row>
        <row r="1337">
          <cell r="A1337" t="str">
            <v>481006</v>
          </cell>
          <cell r="B1337" t="str">
            <v>1015</v>
          </cell>
          <cell r="C1337">
            <v>183</v>
          </cell>
          <cell r="D1337" t="str">
            <v>203</v>
          </cell>
          <cell r="E1337" t="str">
            <v>407</v>
          </cell>
          <cell r="F1337">
            <v>0</v>
          </cell>
          <cell r="G1337">
            <v>1</v>
          </cell>
          <cell r="H1337" t="str">
            <v>2012-01-31</v>
          </cell>
          <cell r="I1337" t="str">
            <v>11600</v>
          </cell>
        </row>
        <row r="1338">
          <cell r="A1338" t="str">
            <v>481006</v>
          </cell>
          <cell r="B1338" t="str">
            <v>1015</v>
          </cell>
          <cell r="C1338">
            <v>154959</v>
          </cell>
          <cell r="D1338" t="str">
            <v>203</v>
          </cell>
          <cell r="E1338" t="str">
            <v>407</v>
          </cell>
          <cell r="F1338">
            <v>0</v>
          </cell>
          <cell r="G1338">
            <v>1</v>
          </cell>
          <cell r="H1338" t="str">
            <v>2012-01-31</v>
          </cell>
          <cell r="I1338" t="str">
            <v>14900</v>
          </cell>
        </row>
        <row r="1339">
          <cell r="A1339" t="str">
            <v>481006</v>
          </cell>
          <cell r="B1339" t="str">
            <v>1015</v>
          </cell>
          <cell r="C1339">
            <v>-2786</v>
          </cell>
          <cell r="D1339" t="str">
            <v>203</v>
          </cell>
          <cell r="E1339" t="str">
            <v>407</v>
          </cell>
          <cell r="F1339">
            <v>0</v>
          </cell>
          <cell r="G1339">
            <v>2</v>
          </cell>
          <cell r="H1339" t="str">
            <v>2012-02-29</v>
          </cell>
          <cell r="I1339" t="str">
            <v>11600</v>
          </cell>
        </row>
        <row r="1340">
          <cell r="A1340" t="str">
            <v>481006</v>
          </cell>
          <cell r="B1340" t="str">
            <v>1015</v>
          </cell>
          <cell r="C1340">
            <v>-1496354</v>
          </cell>
          <cell r="D1340" t="str">
            <v>203</v>
          </cell>
          <cell r="E1340" t="str">
            <v>407</v>
          </cell>
          <cell r="F1340">
            <v>0</v>
          </cell>
          <cell r="G1340">
            <v>2</v>
          </cell>
          <cell r="H1340" t="str">
            <v>2012-02-29</v>
          </cell>
          <cell r="I1340" t="str">
            <v>14900</v>
          </cell>
        </row>
        <row r="1341">
          <cell r="A1341" t="str">
            <v>481006</v>
          </cell>
          <cell r="B1341" t="str">
            <v>1015</v>
          </cell>
          <cell r="C1341">
            <v>2517</v>
          </cell>
          <cell r="D1341" t="str">
            <v>203</v>
          </cell>
          <cell r="E1341" t="str">
            <v>407</v>
          </cell>
          <cell r="F1341">
            <v>0</v>
          </cell>
          <cell r="G1341">
            <v>3</v>
          </cell>
          <cell r="H1341" t="str">
            <v>2012-03-31</v>
          </cell>
          <cell r="I1341" t="str">
            <v>11600</v>
          </cell>
        </row>
        <row r="1342">
          <cell r="A1342" t="str">
            <v>481006</v>
          </cell>
          <cell r="B1342" t="str">
            <v>1015</v>
          </cell>
          <cell r="C1342">
            <v>1338823</v>
          </cell>
          <cell r="D1342" t="str">
            <v>203</v>
          </cell>
          <cell r="E1342" t="str">
            <v>407</v>
          </cell>
          <cell r="F1342">
            <v>0</v>
          </cell>
          <cell r="G1342">
            <v>3</v>
          </cell>
          <cell r="H1342" t="str">
            <v>2012-03-31</v>
          </cell>
          <cell r="I1342" t="str">
            <v>14900</v>
          </cell>
        </row>
        <row r="1343">
          <cell r="A1343" t="str">
            <v>481006</v>
          </cell>
          <cell r="B1343" t="str">
            <v>1015</v>
          </cell>
          <cell r="C1343">
            <v>1746</v>
          </cell>
          <cell r="D1343" t="str">
            <v>203</v>
          </cell>
          <cell r="E1343" t="str">
            <v>407</v>
          </cell>
          <cell r="F1343">
            <v>0</v>
          </cell>
          <cell r="G1343">
            <v>4</v>
          </cell>
          <cell r="H1343" t="str">
            <v>2012-04-30</v>
          </cell>
          <cell r="I1343" t="str">
            <v>11600</v>
          </cell>
        </row>
        <row r="1344">
          <cell r="A1344" t="str">
            <v>481006</v>
          </cell>
          <cell r="B1344" t="str">
            <v>1015</v>
          </cell>
          <cell r="C1344">
            <v>1027000</v>
          </cell>
          <cell r="D1344" t="str">
            <v>203</v>
          </cell>
          <cell r="E1344" t="str">
            <v>407</v>
          </cell>
          <cell r="F1344">
            <v>0</v>
          </cell>
          <cell r="G1344">
            <v>4</v>
          </cell>
          <cell r="H1344" t="str">
            <v>2012-04-30</v>
          </cell>
          <cell r="I1344" t="str">
            <v>14900</v>
          </cell>
        </row>
        <row r="1345">
          <cell r="A1345" t="str">
            <v>481006</v>
          </cell>
          <cell r="B1345" t="str">
            <v>1015</v>
          </cell>
          <cell r="C1345">
            <v>98</v>
          </cell>
          <cell r="D1345" t="str">
            <v>203</v>
          </cell>
          <cell r="E1345" t="str">
            <v>407</v>
          </cell>
          <cell r="F1345">
            <v>0</v>
          </cell>
          <cell r="G1345">
            <v>5</v>
          </cell>
          <cell r="H1345" t="str">
            <v>2012-05-31</v>
          </cell>
          <cell r="I1345" t="str">
            <v>11600</v>
          </cell>
        </row>
        <row r="1346">
          <cell r="A1346" t="str">
            <v>481006</v>
          </cell>
          <cell r="B1346" t="str">
            <v>1015</v>
          </cell>
          <cell r="C1346">
            <v>235750</v>
          </cell>
          <cell r="D1346" t="str">
            <v>203</v>
          </cell>
          <cell r="E1346" t="str">
            <v>407</v>
          </cell>
          <cell r="F1346">
            <v>0</v>
          </cell>
          <cell r="G1346">
            <v>5</v>
          </cell>
          <cell r="H1346" t="str">
            <v>2012-05-31</v>
          </cell>
          <cell r="I1346" t="str">
            <v>14900</v>
          </cell>
        </row>
        <row r="1347">
          <cell r="A1347" t="str">
            <v>481006</v>
          </cell>
          <cell r="B1347" t="str">
            <v>1015</v>
          </cell>
          <cell r="C1347">
            <v>366</v>
          </cell>
          <cell r="D1347" t="str">
            <v>203</v>
          </cell>
          <cell r="E1347" t="str">
            <v>407</v>
          </cell>
          <cell r="F1347">
            <v>0</v>
          </cell>
          <cell r="G1347">
            <v>6</v>
          </cell>
          <cell r="H1347" t="str">
            <v>2012-06-30</v>
          </cell>
          <cell r="I1347" t="str">
            <v>11600</v>
          </cell>
        </row>
        <row r="1348">
          <cell r="A1348" t="str">
            <v>481006</v>
          </cell>
          <cell r="B1348" t="str">
            <v>1015</v>
          </cell>
          <cell r="C1348">
            <v>156834</v>
          </cell>
          <cell r="D1348" t="str">
            <v>203</v>
          </cell>
          <cell r="E1348" t="str">
            <v>407</v>
          </cell>
          <cell r="F1348">
            <v>0</v>
          </cell>
          <cell r="G1348">
            <v>6</v>
          </cell>
          <cell r="H1348" t="str">
            <v>2012-06-30</v>
          </cell>
          <cell r="I1348" t="str">
            <v>14900</v>
          </cell>
        </row>
        <row r="1349">
          <cell r="A1349" t="str">
            <v>481006</v>
          </cell>
          <cell r="B1349" t="str">
            <v>1015</v>
          </cell>
          <cell r="C1349">
            <v>-40</v>
          </cell>
          <cell r="D1349" t="str">
            <v>203</v>
          </cell>
          <cell r="E1349" t="str">
            <v>407</v>
          </cell>
          <cell r="F1349">
            <v>0</v>
          </cell>
          <cell r="G1349">
            <v>7</v>
          </cell>
          <cell r="H1349" t="str">
            <v>2012-07-31</v>
          </cell>
          <cell r="I1349" t="str">
            <v>11600</v>
          </cell>
        </row>
        <row r="1350">
          <cell r="A1350" t="str">
            <v>481006</v>
          </cell>
          <cell r="B1350" t="str">
            <v>1015</v>
          </cell>
          <cell r="C1350">
            <v>15154</v>
          </cell>
          <cell r="D1350" t="str">
            <v>203</v>
          </cell>
          <cell r="E1350" t="str">
            <v>407</v>
          </cell>
          <cell r="F1350">
            <v>0</v>
          </cell>
          <cell r="G1350">
            <v>7</v>
          </cell>
          <cell r="H1350" t="str">
            <v>2012-07-31</v>
          </cell>
          <cell r="I1350" t="str">
            <v>14900</v>
          </cell>
        </row>
        <row r="1351">
          <cell r="A1351" t="str">
            <v>481006</v>
          </cell>
          <cell r="B1351" t="str">
            <v>1015</v>
          </cell>
          <cell r="C1351">
            <v>15</v>
          </cell>
          <cell r="D1351" t="str">
            <v>203</v>
          </cell>
          <cell r="E1351" t="str">
            <v>407</v>
          </cell>
          <cell r="F1351">
            <v>0</v>
          </cell>
          <cell r="G1351">
            <v>8</v>
          </cell>
          <cell r="H1351" t="str">
            <v>2012-08-31</v>
          </cell>
          <cell r="I1351" t="str">
            <v>11600</v>
          </cell>
        </row>
        <row r="1352">
          <cell r="A1352" t="str">
            <v>481006</v>
          </cell>
          <cell r="B1352" t="str">
            <v>1015</v>
          </cell>
          <cell r="C1352">
            <v>-7268</v>
          </cell>
          <cell r="D1352" t="str">
            <v>203</v>
          </cell>
          <cell r="E1352" t="str">
            <v>407</v>
          </cell>
          <cell r="F1352">
            <v>0</v>
          </cell>
          <cell r="G1352">
            <v>8</v>
          </cell>
          <cell r="H1352" t="str">
            <v>2012-08-31</v>
          </cell>
          <cell r="I1352" t="str">
            <v>14900</v>
          </cell>
        </row>
        <row r="1353">
          <cell r="A1353" t="str">
            <v>481006</v>
          </cell>
          <cell r="B1353" t="str">
            <v>1015</v>
          </cell>
          <cell r="C1353">
            <v>-186</v>
          </cell>
          <cell r="D1353" t="str">
            <v>203</v>
          </cell>
          <cell r="E1353" t="str">
            <v>407</v>
          </cell>
          <cell r="F1353">
            <v>0</v>
          </cell>
          <cell r="G1353">
            <v>9</v>
          </cell>
          <cell r="H1353" t="str">
            <v>2012-09-30</v>
          </cell>
          <cell r="I1353" t="str">
            <v>11600</v>
          </cell>
        </row>
        <row r="1354">
          <cell r="A1354" t="str">
            <v>481006</v>
          </cell>
          <cell r="B1354" t="str">
            <v>1015</v>
          </cell>
          <cell r="C1354">
            <v>22225</v>
          </cell>
          <cell r="D1354" t="str">
            <v>203</v>
          </cell>
          <cell r="E1354" t="str">
            <v>407</v>
          </cell>
          <cell r="F1354">
            <v>0</v>
          </cell>
          <cell r="G1354">
            <v>9</v>
          </cell>
          <cell r="H1354" t="str">
            <v>2012-09-30</v>
          </cell>
          <cell r="I1354" t="str">
            <v>14900</v>
          </cell>
        </row>
        <row r="1355">
          <cell r="A1355" t="str">
            <v>481006</v>
          </cell>
          <cell r="B1355" t="str">
            <v>1015</v>
          </cell>
          <cell r="C1355">
            <v>-350</v>
          </cell>
          <cell r="D1355" t="str">
            <v>203</v>
          </cell>
          <cell r="E1355" t="str">
            <v>407</v>
          </cell>
          <cell r="F1355">
            <v>0</v>
          </cell>
          <cell r="G1355">
            <v>10</v>
          </cell>
          <cell r="H1355" t="str">
            <v>2012-10-31</v>
          </cell>
          <cell r="I1355" t="str">
            <v>11600</v>
          </cell>
        </row>
        <row r="1356">
          <cell r="A1356" t="str">
            <v>481006</v>
          </cell>
          <cell r="B1356" t="str">
            <v>1015</v>
          </cell>
          <cell r="C1356">
            <v>-321330</v>
          </cell>
          <cell r="D1356" t="str">
            <v>203</v>
          </cell>
          <cell r="E1356" t="str">
            <v>407</v>
          </cell>
          <cell r="F1356">
            <v>0</v>
          </cell>
          <cell r="G1356">
            <v>10</v>
          </cell>
          <cell r="H1356" t="str">
            <v>2012-10-31</v>
          </cell>
          <cell r="I1356" t="str">
            <v>14900</v>
          </cell>
        </row>
        <row r="1357">
          <cell r="A1357" t="str">
            <v>481006</v>
          </cell>
          <cell r="B1357" t="str">
            <v>1015</v>
          </cell>
          <cell r="C1357">
            <v>-2024</v>
          </cell>
          <cell r="D1357" t="str">
            <v>203</v>
          </cell>
          <cell r="E1357" t="str">
            <v>407</v>
          </cell>
          <cell r="F1357">
            <v>0</v>
          </cell>
          <cell r="G1357">
            <v>11</v>
          </cell>
          <cell r="H1357" t="str">
            <v>2012-11-30</v>
          </cell>
          <cell r="I1357" t="str">
            <v>11600</v>
          </cell>
        </row>
        <row r="1358">
          <cell r="A1358" t="str">
            <v>481006</v>
          </cell>
          <cell r="B1358" t="str">
            <v>1015</v>
          </cell>
          <cell r="C1358">
            <v>-1215024</v>
          </cell>
          <cell r="D1358" t="str">
            <v>203</v>
          </cell>
          <cell r="E1358" t="str">
            <v>407</v>
          </cell>
          <cell r="F1358">
            <v>0</v>
          </cell>
          <cell r="G1358">
            <v>11</v>
          </cell>
          <cell r="H1358" t="str">
            <v>2012-11-30</v>
          </cell>
          <cell r="I1358" t="str">
            <v>14900</v>
          </cell>
        </row>
        <row r="1359">
          <cell r="A1359" t="str">
            <v>481006</v>
          </cell>
          <cell r="B1359" t="str">
            <v>1015</v>
          </cell>
          <cell r="C1359">
            <v>-3788</v>
          </cell>
          <cell r="D1359" t="str">
            <v>203</v>
          </cell>
          <cell r="E1359" t="str">
            <v>407</v>
          </cell>
          <cell r="F1359">
            <v>0</v>
          </cell>
          <cell r="G1359">
            <v>12</v>
          </cell>
          <cell r="H1359" t="str">
            <v>2012-12-31</v>
          </cell>
          <cell r="I1359" t="str">
            <v>11600</v>
          </cell>
        </row>
        <row r="1360">
          <cell r="A1360" t="str">
            <v>481006</v>
          </cell>
          <cell r="B1360" t="str">
            <v>1015</v>
          </cell>
          <cell r="C1360">
            <v>-1409313</v>
          </cell>
          <cell r="D1360" t="str">
            <v>203</v>
          </cell>
          <cell r="E1360" t="str">
            <v>407</v>
          </cell>
          <cell r="F1360">
            <v>0</v>
          </cell>
          <cell r="G1360">
            <v>12</v>
          </cell>
          <cell r="H1360" t="str">
            <v>2012-12-31</v>
          </cell>
          <cell r="I1360" t="str">
            <v>14900</v>
          </cell>
        </row>
        <row r="1361">
          <cell r="A1361" t="str">
            <v>481006</v>
          </cell>
          <cell r="B1361" t="str">
            <v>1015</v>
          </cell>
          <cell r="C1361">
            <v>1425</v>
          </cell>
          <cell r="D1361" t="str">
            <v>204</v>
          </cell>
          <cell r="E1361" t="str">
            <v>407</v>
          </cell>
          <cell r="F1361">
            <v>0</v>
          </cell>
          <cell r="G1361">
            <v>1</v>
          </cell>
          <cell r="H1361" t="str">
            <v>2012-01-31</v>
          </cell>
          <cell r="I1361" t="str">
            <v>11600</v>
          </cell>
        </row>
        <row r="1362">
          <cell r="A1362" t="str">
            <v>481006</v>
          </cell>
          <cell r="B1362" t="str">
            <v>1015</v>
          </cell>
          <cell r="C1362">
            <v>1210566</v>
          </cell>
          <cell r="D1362" t="str">
            <v>204</v>
          </cell>
          <cell r="E1362" t="str">
            <v>407</v>
          </cell>
          <cell r="F1362">
            <v>0</v>
          </cell>
          <cell r="G1362">
            <v>1</v>
          </cell>
          <cell r="H1362" t="str">
            <v>2012-01-31</v>
          </cell>
          <cell r="I1362" t="str">
            <v>14900</v>
          </cell>
        </row>
        <row r="1363">
          <cell r="A1363" t="str">
            <v>481006</v>
          </cell>
          <cell r="B1363" t="str">
            <v>1015</v>
          </cell>
          <cell r="C1363">
            <v>-698</v>
          </cell>
          <cell r="D1363" t="str">
            <v>204</v>
          </cell>
          <cell r="E1363" t="str">
            <v>407</v>
          </cell>
          <cell r="F1363">
            <v>0</v>
          </cell>
          <cell r="G1363">
            <v>2</v>
          </cell>
          <cell r="H1363" t="str">
            <v>2012-02-29</v>
          </cell>
          <cell r="I1363" t="str">
            <v>11600</v>
          </cell>
        </row>
        <row r="1364">
          <cell r="A1364" t="str">
            <v>481006</v>
          </cell>
          <cell r="B1364" t="str">
            <v>1015</v>
          </cell>
          <cell r="C1364">
            <v>742823</v>
          </cell>
          <cell r="D1364" t="str">
            <v>204</v>
          </cell>
          <cell r="E1364" t="str">
            <v>407</v>
          </cell>
          <cell r="F1364">
            <v>0</v>
          </cell>
          <cell r="G1364">
            <v>2</v>
          </cell>
          <cell r="H1364" t="str">
            <v>2012-02-29</v>
          </cell>
          <cell r="I1364" t="str">
            <v>14900</v>
          </cell>
        </row>
        <row r="1365">
          <cell r="A1365" t="str">
            <v>481006</v>
          </cell>
          <cell r="B1365" t="str">
            <v>1015</v>
          </cell>
          <cell r="C1365">
            <v>8955</v>
          </cell>
          <cell r="D1365" t="str">
            <v>204</v>
          </cell>
          <cell r="E1365" t="str">
            <v>407</v>
          </cell>
          <cell r="F1365">
            <v>0</v>
          </cell>
          <cell r="G1365">
            <v>3</v>
          </cell>
          <cell r="H1365" t="str">
            <v>2012-03-31</v>
          </cell>
          <cell r="I1365" t="str">
            <v>11600</v>
          </cell>
        </row>
        <row r="1366">
          <cell r="A1366" t="str">
            <v>481006</v>
          </cell>
          <cell r="B1366" t="str">
            <v>1015</v>
          </cell>
          <cell r="C1366">
            <v>4763135</v>
          </cell>
          <cell r="D1366" t="str">
            <v>204</v>
          </cell>
          <cell r="E1366" t="str">
            <v>407</v>
          </cell>
          <cell r="F1366">
            <v>0</v>
          </cell>
          <cell r="G1366">
            <v>3</v>
          </cell>
          <cell r="H1366" t="str">
            <v>2012-03-31</v>
          </cell>
          <cell r="I1366" t="str">
            <v>14900</v>
          </cell>
        </row>
        <row r="1367">
          <cell r="A1367" t="str">
            <v>481006</v>
          </cell>
          <cell r="B1367" t="str">
            <v>1015</v>
          </cell>
          <cell r="C1367">
            <v>3445</v>
          </cell>
          <cell r="D1367" t="str">
            <v>204</v>
          </cell>
          <cell r="E1367" t="str">
            <v>407</v>
          </cell>
          <cell r="F1367">
            <v>0</v>
          </cell>
          <cell r="G1367">
            <v>4</v>
          </cell>
          <cell r="H1367" t="str">
            <v>2012-04-30</v>
          </cell>
          <cell r="I1367" t="str">
            <v>11600</v>
          </cell>
        </row>
        <row r="1368">
          <cell r="A1368" t="str">
            <v>481006</v>
          </cell>
          <cell r="B1368" t="str">
            <v>1015</v>
          </cell>
          <cell r="C1368">
            <v>1417035</v>
          </cell>
          <cell r="D1368" t="str">
            <v>204</v>
          </cell>
          <cell r="E1368" t="str">
            <v>407</v>
          </cell>
          <cell r="F1368">
            <v>0</v>
          </cell>
          <cell r="G1368">
            <v>4</v>
          </cell>
          <cell r="H1368" t="str">
            <v>2012-04-30</v>
          </cell>
          <cell r="I1368" t="str">
            <v>14900</v>
          </cell>
        </row>
        <row r="1369">
          <cell r="A1369" t="str">
            <v>481006</v>
          </cell>
          <cell r="B1369" t="str">
            <v>1015</v>
          </cell>
          <cell r="C1369">
            <v>744</v>
          </cell>
          <cell r="D1369" t="str">
            <v>204</v>
          </cell>
          <cell r="E1369" t="str">
            <v>407</v>
          </cell>
          <cell r="F1369">
            <v>0</v>
          </cell>
          <cell r="G1369">
            <v>5</v>
          </cell>
          <cell r="H1369" t="str">
            <v>2012-05-31</v>
          </cell>
          <cell r="I1369" t="str">
            <v>11600</v>
          </cell>
        </row>
        <row r="1370">
          <cell r="A1370" t="str">
            <v>481006</v>
          </cell>
          <cell r="B1370" t="str">
            <v>1015</v>
          </cell>
          <cell r="C1370">
            <v>1786399</v>
          </cell>
          <cell r="D1370" t="str">
            <v>204</v>
          </cell>
          <cell r="E1370" t="str">
            <v>407</v>
          </cell>
          <cell r="F1370">
            <v>0</v>
          </cell>
          <cell r="G1370">
            <v>5</v>
          </cell>
          <cell r="H1370" t="str">
            <v>2012-05-31</v>
          </cell>
          <cell r="I1370" t="str">
            <v>14900</v>
          </cell>
        </row>
        <row r="1371">
          <cell r="A1371" t="str">
            <v>481006</v>
          </cell>
          <cell r="B1371" t="str">
            <v>1015</v>
          </cell>
          <cell r="C1371">
            <v>2768</v>
          </cell>
          <cell r="D1371" t="str">
            <v>204</v>
          </cell>
          <cell r="E1371" t="str">
            <v>407</v>
          </cell>
          <cell r="F1371">
            <v>0</v>
          </cell>
          <cell r="G1371">
            <v>6</v>
          </cell>
          <cell r="H1371" t="str">
            <v>2012-06-30</v>
          </cell>
          <cell r="I1371" t="str">
            <v>11600</v>
          </cell>
        </row>
        <row r="1372">
          <cell r="A1372" t="str">
            <v>481006</v>
          </cell>
          <cell r="B1372" t="str">
            <v>1015</v>
          </cell>
          <cell r="C1372">
            <v>1188406</v>
          </cell>
          <cell r="D1372" t="str">
            <v>204</v>
          </cell>
          <cell r="E1372" t="str">
            <v>407</v>
          </cell>
          <cell r="F1372">
            <v>0</v>
          </cell>
          <cell r="G1372">
            <v>6</v>
          </cell>
          <cell r="H1372" t="str">
            <v>2012-06-30</v>
          </cell>
          <cell r="I1372" t="str">
            <v>14900</v>
          </cell>
        </row>
        <row r="1373">
          <cell r="A1373" t="str">
            <v>481006</v>
          </cell>
          <cell r="B1373" t="str">
            <v>1015</v>
          </cell>
          <cell r="C1373">
            <v>-301</v>
          </cell>
          <cell r="D1373" t="str">
            <v>204</v>
          </cell>
          <cell r="E1373" t="str">
            <v>407</v>
          </cell>
          <cell r="F1373">
            <v>0</v>
          </cell>
          <cell r="G1373">
            <v>7</v>
          </cell>
          <cell r="H1373" t="str">
            <v>2012-07-31</v>
          </cell>
          <cell r="I1373" t="str">
            <v>11600</v>
          </cell>
        </row>
        <row r="1374">
          <cell r="A1374" t="str">
            <v>481006</v>
          </cell>
          <cell r="B1374" t="str">
            <v>1015</v>
          </cell>
          <cell r="C1374">
            <v>114830</v>
          </cell>
          <cell r="D1374" t="str">
            <v>204</v>
          </cell>
          <cell r="E1374" t="str">
            <v>407</v>
          </cell>
          <cell r="F1374">
            <v>0</v>
          </cell>
          <cell r="G1374">
            <v>7</v>
          </cell>
          <cell r="H1374" t="str">
            <v>2012-07-31</v>
          </cell>
          <cell r="I1374" t="str">
            <v>14900</v>
          </cell>
        </row>
        <row r="1375">
          <cell r="A1375" t="str">
            <v>481006</v>
          </cell>
          <cell r="B1375" t="str">
            <v>1015</v>
          </cell>
          <cell r="C1375">
            <v>118</v>
          </cell>
          <cell r="D1375" t="str">
            <v>204</v>
          </cell>
          <cell r="E1375" t="str">
            <v>407</v>
          </cell>
          <cell r="F1375">
            <v>0</v>
          </cell>
          <cell r="G1375">
            <v>8</v>
          </cell>
          <cell r="H1375" t="str">
            <v>2012-08-31</v>
          </cell>
          <cell r="I1375" t="str">
            <v>11600</v>
          </cell>
        </row>
        <row r="1376">
          <cell r="A1376" t="str">
            <v>481006</v>
          </cell>
          <cell r="B1376" t="str">
            <v>1015</v>
          </cell>
          <cell r="C1376">
            <v>-55071</v>
          </cell>
          <cell r="D1376" t="str">
            <v>204</v>
          </cell>
          <cell r="E1376" t="str">
            <v>407</v>
          </cell>
          <cell r="F1376">
            <v>0</v>
          </cell>
          <cell r="G1376">
            <v>8</v>
          </cell>
          <cell r="H1376" t="str">
            <v>2012-08-31</v>
          </cell>
          <cell r="I1376" t="str">
            <v>14900</v>
          </cell>
        </row>
        <row r="1377">
          <cell r="A1377" t="str">
            <v>481006</v>
          </cell>
          <cell r="B1377" t="str">
            <v>1015</v>
          </cell>
          <cell r="C1377">
            <v>-1588</v>
          </cell>
          <cell r="D1377" t="str">
            <v>204</v>
          </cell>
          <cell r="E1377" t="str">
            <v>407</v>
          </cell>
          <cell r="F1377">
            <v>0</v>
          </cell>
          <cell r="G1377">
            <v>9</v>
          </cell>
          <cell r="H1377" t="str">
            <v>2012-09-30</v>
          </cell>
          <cell r="I1377" t="str">
            <v>11600</v>
          </cell>
        </row>
        <row r="1378">
          <cell r="A1378" t="str">
            <v>481006</v>
          </cell>
          <cell r="B1378" t="str">
            <v>1015</v>
          </cell>
          <cell r="C1378">
            <v>114455</v>
          </cell>
          <cell r="D1378" t="str">
            <v>204</v>
          </cell>
          <cell r="E1378" t="str">
            <v>407</v>
          </cell>
          <cell r="F1378">
            <v>0</v>
          </cell>
          <cell r="G1378">
            <v>9</v>
          </cell>
          <cell r="H1378" t="str">
            <v>2012-09-30</v>
          </cell>
          <cell r="I1378" t="str">
            <v>14900</v>
          </cell>
        </row>
        <row r="1379">
          <cell r="A1379" t="str">
            <v>481006</v>
          </cell>
          <cell r="B1379" t="str">
            <v>1015</v>
          </cell>
          <cell r="C1379">
            <v>-2797</v>
          </cell>
          <cell r="D1379" t="str">
            <v>204</v>
          </cell>
          <cell r="E1379" t="str">
            <v>407</v>
          </cell>
          <cell r="F1379">
            <v>0</v>
          </cell>
          <cell r="G1379">
            <v>10</v>
          </cell>
          <cell r="H1379" t="str">
            <v>2012-10-31</v>
          </cell>
          <cell r="I1379" t="str">
            <v>11600</v>
          </cell>
        </row>
        <row r="1380">
          <cell r="A1380" t="str">
            <v>481006</v>
          </cell>
          <cell r="B1380" t="str">
            <v>1015</v>
          </cell>
          <cell r="C1380">
            <v>-2564523</v>
          </cell>
          <cell r="D1380" t="str">
            <v>204</v>
          </cell>
          <cell r="E1380" t="str">
            <v>407</v>
          </cell>
          <cell r="F1380">
            <v>0</v>
          </cell>
          <cell r="G1380">
            <v>10</v>
          </cell>
          <cell r="H1380" t="str">
            <v>2012-10-31</v>
          </cell>
          <cell r="I1380" t="str">
            <v>14900</v>
          </cell>
        </row>
        <row r="1381">
          <cell r="A1381" t="str">
            <v>481006</v>
          </cell>
          <cell r="B1381" t="str">
            <v>1015</v>
          </cell>
          <cell r="C1381">
            <v>-4256</v>
          </cell>
          <cell r="D1381" t="str">
            <v>204</v>
          </cell>
          <cell r="E1381" t="str">
            <v>407</v>
          </cell>
          <cell r="F1381">
            <v>0</v>
          </cell>
          <cell r="G1381">
            <v>11</v>
          </cell>
          <cell r="H1381" t="str">
            <v>2012-11-30</v>
          </cell>
          <cell r="I1381" t="str">
            <v>11600</v>
          </cell>
        </row>
        <row r="1382">
          <cell r="A1382" t="str">
            <v>481006</v>
          </cell>
          <cell r="B1382" t="str">
            <v>1015</v>
          </cell>
          <cell r="C1382">
            <v>-2626235</v>
          </cell>
          <cell r="D1382" t="str">
            <v>204</v>
          </cell>
          <cell r="E1382" t="str">
            <v>407</v>
          </cell>
          <cell r="F1382">
            <v>0</v>
          </cell>
          <cell r="G1382">
            <v>11</v>
          </cell>
          <cell r="H1382" t="str">
            <v>2012-11-30</v>
          </cell>
          <cell r="I1382" t="str">
            <v>14900</v>
          </cell>
        </row>
        <row r="1383">
          <cell r="A1383" t="str">
            <v>481006</v>
          </cell>
          <cell r="B1383" t="str">
            <v>1015</v>
          </cell>
          <cell r="C1383">
            <v>-14197</v>
          </cell>
          <cell r="D1383" t="str">
            <v>204</v>
          </cell>
          <cell r="E1383" t="str">
            <v>407</v>
          </cell>
          <cell r="F1383">
            <v>0</v>
          </cell>
          <cell r="G1383">
            <v>12</v>
          </cell>
          <cell r="H1383" t="str">
            <v>2012-12-31</v>
          </cell>
          <cell r="I1383" t="str">
            <v>11600</v>
          </cell>
        </row>
        <row r="1384">
          <cell r="A1384" t="str">
            <v>481006</v>
          </cell>
          <cell r="B1384" t="str">
            <v>1015</v>
          </cell>
          <cell r="C1384">
            <v>-5280912</v>
          </cell>
          <cell r="D1384" t="str">
            <v>204</v>
          </cell>
          <cell r="E1384" t="str">
            <v>407</v>
          </cell>
          <cell r="F1384">
            <v>0</v>
          </cell>
          <cell r="G1384">
            <v>12</v>
          </cell>
          <cell r="H1384" t="str">
            <v>2012-12-31</v>
          </cell>
          <cell r="I1384" t="str">
            <v>14900</v>
          </cell>
        </row>
        <row r="1385">
          <cell r="A1385" t="str">
            <v>481006</v>
          </cell>
          <cell r="B1385" t="str">
            <v>1015</v>
          </cell>
          <cell r="C1385">
            <v>85184</v>
          </cell>
          <cell r="D1385" t="str">
            <v>204</v>
          </cell>
          <cell r="E1385" t="str">
            <v>453</v>
          </cell>
          <cell r="F1385">
            <v>0</v>
          </cell>
          <cell r="G1385">
            <v>1</v>
          </cell>
          <cell r="H1385" t="str">
            <v>2012-01-31</v>
          </cell>
          <cell r="I1385" t="str">
            <v>15600</v>
          </cell>
        </row>
        <row r="1386">
          <cell r="A1386" t="str">
            <v>481006</v>
          </cell>
          <cell r="B1386" t="str">
            <v>1015</v>
          </cell>
          <cell r="C1386">
            <v>-64710</v>
          </cell>
          <cell r="D1386" t="str">
            <v>204</v>
          </cell>
          <cell r="E1386" t="str">
            <v>453</v>
          </cell>
          <cell r="F1386">
            <v>0</v>
          </cell>
          <cell r="G1386">
            <v>2</v>
          </cell>
          <cell r="H1386" t="str">
            <v>2012-02-29</v>
          </cell>
          <cell r="I1386" t="str">
            <v>15600</v>
          </cell>
        </row>
        <row r="1387">
          <cell r="A1387" t="str">
            <v>481006</v>
          </cell>
          <cell r="B1387" t="str">
            <v>1015</v>
          </cell>
          <cell r="C1387">
            <v>288447</v>
          </cell>
          <cell r="D1387" t="str">
            <v>204</v>
          </cell>
          <cell r="E1387" t="str">
            <v>453</v>
          </cell>
          <cell r="F1387">
            <v>0</v>
          </cell>
          <cell r="G1387">
            <v>3</v>
          </cell>
          <cell r="H1387" t="str">
            <v>2012-03-31</v>
          </cell>
          <cell r="I1387" t="str">
            <v>15600</v>
          </cell>
        </row>
        <row r="1388">
          <cell r="A1388" t="str">
            <v>481006</v>
          </cell>
          <cell r="B1388" t="str">
            <v>1015</v>
          </cell>
          <cell r="C1388">
            <v>119904</v>
          </cell>
          <cell r="D1388" t="str">
            <v>204</v>
          </cell>
          <cell r="E1388" t="str">
            <v>453</v>
          </cell>
          <cell r="F1388">
            <v>0</v>
          </cell>
          <cell r="G1388">
            <v>4</v>
          </cell>
          <cell r="H1388" t="str">
            <v>2012-04-30</v>
          </cell>
          <cell r="I1388" t="str">
            <v>15600</v>
          </cell>
        </row>
        <row r="1389">
          <cell r="A1389" t="str">
            <v>481006</v>
          </cell>
          <cell r="B1389" t="str">
            <v>1015</v>
          </cell>
          <cell r="C1389">
            <v>95836</v>
          </cell>
          <cell r="D1389" t="str">
            <v>204</v>
          </cell>
          <cell r="E1389" t="str">
            <v>453</v>
          </cell>
          <cell r="F1389">
            <v>0</v>
          </cell>
          <cell r="G1389">
            <v>5</v>
          </cell>
          <cell r="H1389" t="str">
            <v>2012-05-31</v>
          </cell>
          <cell r="I1389" t="str">
            <v>15600</v>
          </cell>
        </row>
        <row r="1390">
          <cell r="A1390" t="str">
            <v>481006</v>
          </cell>
          <cell r="B1390" t="str">
            <v>1015</v>
          </cell>
          <cell r="C1390">
            <v>142113</v>
          </cell>
          <cell r="D1390" t="str">
            <v>204</v>
          </cell>
          <cell r="E1390" t="str">
            <v>453</v>
          </cell>
          <cell r="F1390">
            <v>0</v>
          </cell>
          <cell r="G1390">
            <v>6</v>
          </cell>
          <cell r="H1390" t="str">
            <v>2012-06-30</v>
          </cell>
          <cell r="I1390" t="str">
            <v>15600</v>
          </cell>
        </row>
        <row r="1391">
          <cell r="A1391" t="str">
            <v>481006</v>
          </cell>
          <cell r="B1391" t="str">
            <v>1015</v>
          </cell>
          <cell r="C1391">
            <v>20594</v>
          </cell>
          <cell r="D1391" t="str">
            <v>204</v>
          </cell>
          <cell r="E1391" t="str">
            <v>453</v>
          </cell>
          <cell r="F1391">
            <v>0</v>
          </cell>
          <cell r="G1391">
            <v>7</v>
          </cell>
          <cell r="H1391" t="str">
            <v>2012-07-31</v>
          </cell>
          <cell r="I1391" t="str">
            <v>15600</v>
          </cell>
        </row>
        <row r="1392">
          <cell r="A1392" t="str">
            <v>481006</v>
          </cell>
          <cell r="B1392" t="str">
            <v>1015</v>
          </cell>
          <cell r="C1392">
            <v>-3314</v>
          </cell>
          <cell r="D1392" t="str">
            <v>204</v>
          </cell>
          <cell r="E1392" t="str">
            <v>453</v>
          </cell>
          <cell r="F1392">
            <v>0</v>
          </cell>
          <cell r="G1392">
            <v>8</v>
          </cell>
          <cell r="H1392" t="str">
            <v>2012-08-31</v>
          </cell>
          <cell r="I1392" t="str">
            <v>15600</v>
          </cell>
        </row>
        <row r="1393">
          <cell r="A1393" t="str">
            <v>481006</v>
          </cell>
          <cell r="B1393" t="str">
            <v>1015</v>
          </cell>
          <cell r="C1393">
            <v>-21674</v>
          </cell>
          <cell r="D1393" t="str">
            <v>204</v>
          </cell>
          <cell r="E1393" t="str">
            <v>453</v>
          </cell>
          <cell r="F1393">
            <v>0</v>
          </cell>
          <cell r="G1393">
            <v>9</v>
          </cell>
          <cell r="H1393" t="str">
            <v>2012-09-30</v>
          </cell>
          <cell r="I1393" t="str">
            <v>15600</v>
          </cell>
        </row>
        <row r="1394">
          <cell r="A1394" t="str">
            <v>481006</v>
          </cell>
          <cell r="B1394" t="str">
            <v>1015</v>
          </cell>
          <cell r="C1394">
            <v>-147843</v>
          </cell>
          <cell r="D1394" t="str">
            <v>204</v>
          </cell>
          <cell r="E1394" t="str">
            <v>453</v>
          </cell>
          <cell r="F1394">
            <v>0</v>
          </cell>
          <cell r="G1394">
            <v>10</v>
          </cell>
          <cell r="H1394" t="str">
            <v>2012-10-31</v>
          </cell>
          <cell r="I1394" t="str">
            <v>15600</v>
          </cell>
        </row>
        <row r="1395">
          <cell r="A1395" t="str">
            <v>481006</v>
          </cell>
          <cell r="B1395" t="str">
            <v>1015</v>
          </cell>
          <cell r="C1395">
            <v>-209164</v>
          </cell>
          <cell r="D1395" t="str">
            <v>204</v>
          </cell>
          <cell r="E1395" t="str">
            <v>453</v>
          </cell>
          <cell r="F1395">
            <v>0</v>
          </cell>
          <cell r="G1395">
            <v>11</v>
          </cell>
          <cell r="H1395" t="str">
            <v>2012-11-30</v>
          </cell>
          <cell r="I1395" t="str">
            <v>15600</v>
          </cell>
        </row>
        <row r="1396">
          <cell r="A1396" t="str">
            <v>481006</v>
          </cell>
          <cell r="B1396" t="str">
            <v>1015</v>
          </cell>
          <cell r="C1396">
            <v>-344525</v>
          </cell>
          <cell r="D1396" t="str">
            <v>204</v>
          </cell>
          <cell r="E1396" t="str">
            <v>453</v>
          </cell>
          <cell r="F1396">
            <v>0</v>
          </cell>
          <cell r="G1396">
            <v>12</v>
          </cell>
          <cell r="H1396" t="str">
            <v>2012-12-31</v>
          </cell>
          <cell r="I1396" t="str">
            <v>15600</v>
          </cell>
        </row>
        <row r="1397">
          <cell r="A1397" t="str">
            <v>481006</v>
          </cell>
          <cell r="B1397" t="str">
            <v>1015</v>
          </cell>
          <cell r="C1397">
            <v>-777</v>
          </cell>
          <cell r="D1397" t="str">
            <v>205</v>
          </cell>
          <cell r="E1397" t="str">
            <v>407</v>
          </cell>
          <cell r="F1397">
            <v>0</v>
          </cell>
          <cell r="G1397">
            <v>1</v>
          </cell>
          <cell r="H1397" t="str">
            <v>2012-01-31</v>
          </cell>
          <cell r="I1397" t="str">
            <v>11600</v>
          </cell>
        </row>
        <row r="1398">
          <cell r="A1398" t="str">
            <v>481006</v>
          </cell>
          <cell r="B1398" t="str">
            <v>1015</v>
          </cell>
          <cell r="C1398">
            <v>-338301</v>
          </cell>
          <cell r="D1398" t="str">
            <v>205</v>
          </cell>
          <cell r="E1398" t="str">
            <v>407</v>
          </cell>
          <cell r="F1398">
            <v>0</v>
          </cell>
          <cell r="G1398">
            <v>1</v>
          </cell>
          <cell r="H1398" t="str">
            <v>2012-01-31</v>
          </cell>
          <cell r="I1398" t="str">
            <v>14900</v>
          </cell>
        </row>
        <row r="1399">
          <cell r="A1399" t="str">
            <v>481006</v>
          </cell>
          <cell r="B1399" t="str">
            <v>1015</v>
          </cell>
          <cell r="C1399">
            <v>-116</v>
          </cell>
          <cell r="D1399" t="str">
            <v>205</v>
          </cell>
          <cell r="E1399" t="str">
            <v>407</v>
          </cell>
          <cell r="F1399">
            <v>0</v>
          </cell>
          <cell r="G1399">
            <v>2</v>
          </cell>
          <cell r="H1399" t="str">
            <v>2012-02-29</v>
          </cell>
          <cell r="I1399" t="str">
            <v>11600</v>
          </cell>
        </row>
        <row r="1400">
          <cell r="A1400" t="str">
            <v>481006</v>
          </cell>
          <cell r="B1400" t="str">
            <v>1015</v>
          </cell>
          <cell r="C1400">
            <v>30396</v>
          </cell>
          <cell r="D1400" t="str">
            <v>205</v>
          </cell>
          <cell r="E1400" t="str">
            <v>407</v>
          </cell>
          <cell r="F1400">
            <v>0</v>
          </cell>
          <cell r="G1400">
            <v>2</v>
          </cell>
          <cell r="H1400" t="str">
            <v>2012-02-29</v>
          </cell>
          <cell r="I1400" t="str">
            <v>14900</v>
          </cell>
        </row>
        <row r="1401">
          <cell r="A1401" t="str">
            <v>481006</v>
          </cell>
          <cell r="B1401" t="str">
            <v>1015</v>
          </cell>
          <cell r="C1401">
            <v>224</v>
          </cell>
          <cell r="D1401" t="str">
            <v>205</v>
          </cell>
          <cell r="E1401" t="str">
            <v>407</v>
          </cell>
          <cell r="F1401">
            <v>0</v>
          </cell>
          <cell r="G1401">
            <v>3</v>
          </cell>
          <cell r="H1401" t="str">
            <v>2012-03-31</v>
          </cell>
          <cell r="I1401" t="str">
            <v>11600</v>
          </cell>
        </row>
        <row r="1402">
          <cell r="A1402" t="str">
            <v>481006</v>
          </cell>
          <cell r="B1402" t="str">
            <v>1015</v>
          </cell>
          <cell r="C1402">
            <v>-107327</v>
          </cell>
          <cell r="D1402" t="str">
            <v>205</v>
          </cell>
          <cell r="E1402" t="str">
            <v>407</v>
          </cell>
          <cell r="F1402">
            <v>0</v>
          </cell>
          <cell r="G1402">
            <v>3</v>
          </cell>
          <cell r="H1402" t="str">
            <v>2012-03-31</v>
          </cell>
          <cell r="I1402" t="str">
            <v>14900</v>
          </cell>
        </row>
        <row r="1403">
          <cell r="A1403" t="str">
            <v>481006</v>
          </cell>
          <cell r="B1403" t="str">
            <v>1015</v>
          </cell>
          <cell r="C1403">
            <v>242</v>
          </cell>
          <cell r="D1403" t="str">
            <v>205</v>
          </cell>
          <cell r="E1403" t="str">
            <v>407</v>
          </cell>
          <cell r="F1403">
            <v>0</v>
          </cell>
          <cell r="G1403">
            <v>4</v>
          </cell>
          <cell r="H1403" t="str">
            <v>2012-04-30</v>
          </cell>
          <cell r="I1403" t="str">
            <v>11600</v>
          </cell>
        </row>
        <row r="1404">
          <cell r="A1404" t="str">
            <v>481006</v>
          </cell>
          <cell r="B1404" t="str">
            <v>1015</v>
          </cell>
          <cell r="C1404">
            <v>170559</v>
          </cell>
          <cell r="D1404" t="str">
            <v>205</v>
          </cell>
          <cell r="E1404" t="str">
            <v>407</v>
          </cell>
          <cell r="F1404">
            <v>0</v>
          </cell>
          <cell r="G1404">
            <v>4</v>
          </cell>
          <cell r="H1404" t="str">
            <v>2012-04-30</v>
          </cell>
          <cell r="I1404" t="str">
            <v>14900</v>
          </cell>
        </row>
        <row r="1405">
          <cell r="A1405" t="str">
            <v>481006</v>
          </cell>
          <cell r="B1405" t="str">
            <v>1015</v>
          </cell>
          <cell r="C1405">
            <v>112</v>
          </cell>
          <cell r="D1405" t="str">
            <v>205</v>
          </cell>
          <cell r="E1405" t="str">
            <v>407</v>
          </cell>
          <cell r="F1405">
            <v>0</v>
          </cell>
          <cell r="G1405">
            <v>5</v>
          </cell>
          <cell r="H1405" t="str">
            <v>2012-05-31</v>
          </cell>
          <cell r="I1405" t="str">
            <v>11600</v>
          </cell>
        </row>
        <row r="1406">
          <cell r="A1406" t="str">
            <v>481006</v>
          </cell>
          <cell r="B1406" t="str">
            <v>1015</v>
          </cell>
          <cell r="C1406">
            <v>52997</v>
          </cell>
          <cell r="D1406" t="str">
            <v>205</v>
          </cell>
          <cell r="E1406" t="str">
            <v>407</v>
          </cell>
          <cell r="F1406">
            <v>0</v>
          </cell>
          <cell r="G1406">
            <v>5</v>
          </cell>
          <cell r="H1406" t="str">
            <v>2012-05-31</v>
          </cell>
          <cell r="I1406" t="str">
            <v>14900</v>
          </cell>
        </row>
        <row r="1407">
          <cell r="A1407" t="str">
            <v>481006</v>
          </cell>
          <cell r="B1407" t="str">
            <v>1015</v>
          </cell>
          <cell r="C1407">
            <v>-31</v>
          </cell>
          <cell r="D1407" t="str">
            <v>205</v>
          </cell>
          <cell r="E1407" t="str">
            <v>407</v>
          </cell>
          <cell r="F1407">
            <v>0</v>
          </cell>
          <cell r="G1407">
            <v>6</v>
          </cell>
          <cell r="H1407" t="str">
            <v>2012-06-30</v>
          </cell>
          <cell r="I1407" t="str">
            <v>11600</v>
          </cell>
        </row>
        <row r="1408">
          <cell r="A1408" t="str">
            <v>481006</v>
          </cell>
          <cell r="B1408" t="str">
            <v>1015</v>
          </cell>
          <cell r="C1408">
            <v>61886</v>
          </cell>
          <cell r="D1408" t="str">
            <v>205</v>
          </cell>
          <cell r="E1408" t="str">
            <v>407</v>
          </cell>
          <cell r="F1408">
            <v>0</v>
          </cell>
          <cell r="G1408">
            <v>6</v>
          </cell>
          <cell r="H1408" t="str">
            <v>2012-06-30</v>
          </cell>
          <cell r="I1408" t="str">
            <v>14900</v>
          </cell>
        </row>
        <row r="1409">
          <cell r="A1409" t="str">
            <v>481006</v>
          </cell>
          <cell r="B1409" t="str">
            <v>1015</v>
          </cell>
          <cell r="C1409">
            <v>-8</v>
          </cell>
          <cell r="D1409" t="str">
            <v>205</v>
          </cell>
          <cell r="E1409" t="str">
            <v>407</v>
          </cell>
          <cell r="F1409">
            <v>0</v>
          </cell>
          <cell r="G1409">
            <v>7</v>
          </cell>
          <cell r="H1409" t="str">
            <v>2012-07-31</v>
          </cell>
          <cell r="I1409" t="str">
            <v>11600</v>
          </cell>
        </row>
        <row r="1410">
          <cell r="A1410" t="str">
            <v>481006</v>
          </cell>
          <cell r="B1410" t="str">
            <v>1015</v>
          </cell>
          <cell r="C1410">
            <v>12868</v>
          </cell>
          <cell r="D1410" t="str">
            <v>205</v>
          </cell>
          <cell r="E1410" t="str">
            <v>407</v>
          </cell>
          <cell r="F1410">
            <v>0</v>
          </cell>
          <cell r="G1410">
            <v>7</v>
          </cell>
          <cell r="H1410" t="str">
            <v>2012-07-31</v>
          </cell>
          <cell r="I1410" t="str">
            <v>14900</v>
          </cell>
        </row>
        <row r="1411">
          <cell r="A1411" t="str">
            <v>481006</v>
          </cell>
          <cell r="B1411" t="str">
            <v>1015</v>
          </cell>
          <cell r="C1411">
            <v>1785</v>
          </cell>
          <cell r="D1411" t="str">
            <v>205</v>
          </cell>
          <cell r="E1411" t="str">
            <v>407</v>
          </cell>
          <cell r="F1411">
            <v>0</v>
          </cell>
          <cell r="G1411">
            <v>8</v>
          </cell>
          <cell r="H1411" t="str">
            <v>2012-08-31</v>
          </cell>
          <cell r="I1411" t="str">
            <v>14900</v>
          </cell>
        </row>
        <row r="1412">
          <cell r="A1412" t="str">
            <v>481006</v>
          </cell>
          <cell r="B1412" t="str">
            <v>1015</v>
          </cell>
          <cell r="C1412">
            <v>-130</v>
          </cell>
          <cell r="D1412" t="str">
            <v>205</v>
          </cell>
          <cell r="E1412" t="str">
            <v>407</v>
          </cell>
          <cell r="F1412">
            <v>0</v>
          </cell>
          <cell r="G1412">
            <v>9</v>
          </cell>
          <cell r="H1412" t="str">
            <v>2012-09-30</v>
          </cell>
          <cell r="I1412" t="str">
            <v>11600</v>
          </cell>
        </row>
        <row r="1413">
          <cell r="A1413" t="str">
            <v>481006</v>
          </cell>
          <cell r="B1413" t="str">
            <v>1015</v>
          </cell>
          <cell r="C1413">
            <v>-7015</v>
          </cell>
          <cell r="D1413" t="str">
            <v>205</v>
          </cell>
          <cell r="E1413" t="str">
            <v>407</v>
          </cell>
          <cell r="F1413">
            <v>0</v>
          </cell>
          <cell r="G1413">
            <v>9</v>
          </cell>
          <cell r="H1413" t="str">
            <v>2012-09-30</v>
          </cell>
          <cell r="I1413" t="str">
            <v>14900</v>
          </cell>
        </row>
        <row r="1414">
          <cell r="A1414" t="str">
            <v>481006</v>
          </cell>
          <cell r="B1414" t="str">
            <v>1015</v>
          </cell>
          <cell r="C1414">
            <v>204</v>
          </cell>
          <cell r="D1414" t="str">
            <v>205</v>
          </cell>
          <cell r="E1414" t="str">
            <v>407</v>
          </cell>
          <cell r="F1414">
            <v>0</v>
          </cell>
          <cell r="G1414">
            <v>10</v>
          </cell>
          <cell r="H1414" t="str">
            <v>2012-10-31</v>
          </cell>
          <cell r="I1414" t="str">
            <v>11600</v>
          </cell>
        </row>
        <row r="1415">
          <cell r="A1415" t="str">
            <v>481006</v>
          </cell>
          <cell r="B1415" t="str">
            <v>1015</v>
          </cell>
          <cell r="C1415">
            <v>-75404</v>
          </cell>
          <cell r="D1415" t="str">
            <v>205</v>
          </cell>
          <cell r="E1415" t="str">
            <v>407</v>
          </cell>
          <cell r="F1415">
            <v>0</v>
          </cell>
          <cell r="G1415">
            <v>10</v>
          </cell>
          <cell r="H1415" t="str">
            <v>2012-10-31</v>
          </cell>
          <cell r="I1415" t="str">
            <v>14900</v>
          </cell>
        </row>
        <row r="1416">
          <cell r="A1416" t="str">
            <v>481006</v>
          </cell>
          <cell r="B1416" t="str">
            <v>1015</v>
          </cell>
          <cell r="C1416">
            <v>-470</v>
          </cell>
          <cell r="D1416" t="str">
            <v>205</v>
          </cell>
          <cell r="E1416" t="str">
            <v>407</v>
          </cell>
          <cell r="F1416">
            <v>0</v>
          </cell>
          <cell r="G1416">
            <v>11</v>
          </cell>
          <cell r="H1416" t="str">
            <v>2012-11-30</v>
          </cell>
          <cell r="I1416" t="str">
            <v>11600</v>
          </cell>
        </row>
        <row r="1417">
          <cell r="A1417" t="str">
            <v>481006</v>
          </cell>
          <cell r="B1417" t="str">
            <v>1015</v>
          </cell>
          <cell r="C1417">
            <v>-267304</v>
          </cell>
          <cell r="D1417" t="str">
            <v>205</v>
          </cell>
          <cell r="E1417" t="str">
            <v>407</v>
          </cell>
          <cell r="F1417">
            <v>0</v>
          </cell>
          <cell r="G1417">
            <v>11</v>
          </cell>
          <cell r="H1417" t="str">
            <v>2012-11-30</v>
          </cell>
          <cell r="I1417" t="str">
            <v>14900</v>
          </cell>
        </row>
        <row r="1418">
          <cell r="A1418" t="str">
            <v>481006</v>
          </cell>
          <cell r="B1418" t="str">
            <v>1015</v>
          </cell>
          <cell r="C1418">
            <v>242</v>
          </cell>
          <cell r="D1418" t="str">
            <v>205</v>
          </cell>
          <cell r="E1418" t="str">
            <v>407</v>
          </cell>
          <cell r="F1418">
            <v>0</v>
          </cell>
          <cell r="G1418">
            <v>12</v>
          </cell>
          <cell r="H1418" t="str">
            <v>2012-12-31</v>
          </cell>
          <cell r="I1418" t="str">
            <v>11600</v>
          </cell>
        </row>
        <row r="1419">
          <cell r="A1419" t="str">
            <v>481006</v>
          </cell>
          <cell r="B1419" t="str">
            <v>1015</v>
          </cell>
          <cell r="C1419">
            <v>49081</v>
          </cell>
          <cell r="D1419" t="str">
            <v>205</v>
          </cell>
          <cell r="E1419" t="str">
            <v>407</v>
          </cell>
          <cell r="F1419">
            <v>0</v>
          </cell>
          <cell r="G1419">
            <v>12</v>
          </cell>
          <cell r="H1419" t="str">
            <v>2012-12-31</v>
          </cell>
          <cell r="I1419" t="str">
            <v>14900</v>
          </cell>
        </row>
        <row r="1420">
          <cell r="A1420" t="str">
            <v>481006</v>
          </cell>
          <cell r="B1420" t="str">
            <v>1015</v>
          </cell>
          <cell r="C1420">
            <v>-28365</v>
          </cell>
          <cell r="D1420" t="str">
            <v>205</v>
          </cell>
          <cell r="E1420" t="str">
            <v>453</v>
          </cell>
          <cell r="F1420">
            <v>0</v>
          </cell>
          <cell r="G1420">
            <v>1</v>
          </cell>
          <cell r="H1420" t="str">
            <v>2012-01-31</v>
          </cell>
          <cell r="I1420" t="str">
            <v>15600</v>
          </cell>
        </row>
        <row r="1421">
          <cell r="A1421" t="str">
            <v>481006</v>
          </cell>
          <cell r="B1421" t="str">
            <v>1015</v>
          </cell>
          <cell r="C1421">
            <v>14834</v>
          </cell>
          <cell r="D1421" t="str">
            <v>205</v>
          </cell>
          <cell r="E1421" t="str">
            <v>453</v>
          </cell>
          <cell r="F1421">
            <v>0</v>
          </cell>
          <cell r="G1421">
            <v>2</v>
          </cell>
          <cell r="H1421" t="str">
            <v>2012-02-29</v>
          </cell>
          <cell r="I1421" t="str">
            <v>15600</v>
          </cell>
        </row>
        <row r="1422">
          <cell r="A1422" t="str">
            <v>481006</v>
          </cell>
          <cell r="B1422" t="str">
            <v>1015</v>
          </cell>
          <cell r="C1422">
            <v>-16419</v>
          </cell>
          <cell r="D1422" t="str">
            <v>205</v>
          </cell>
          <cell r="E1422" t="str">
            <v>453</v>
          </cell>
          <cell r="F1422">
            <v>0</v>
          </cell>
          <cell r="G1422">
            <v>3</v>
          </cell>
          <cell r="H1422" t="str">
            <v>2012-03-31</v>
          </cell>
          <cell r="I1422" t="str">
            <v>15600</v>
          </cell>
        </row>
        <row r="1423">
          <cell r="A1423" t="str">
            <v>481006</v>
          </cell>
          <cell r="B1423" t="str">
            <v>1015</v>
          </cell>
          <cell r="C1423">
            <v>11483</v>
          </cell>
          <cell r="D1423" t="str">
            <v>205</v>
          </cell>
          <cell r="E1423" t="str">
            <v>453</v>
          </cell>
          <cell r="F1423">
            <v>0</v>
          </cell>
          <cell r="G1423">
            <v>4</v>
          </cell>
          <cell r="H1423" t="str">
            <v>2012-04-30</v>
          </cell>
          <cell r="I1423" t="str">
            <v>15600</v>
          </cell>
        </row>
        <row r="1424">
          <cell r="A1424" t="str">
            <v>481006</v>
          </cell>
          <cell r="B1424" t="str">
            <v>1015</v>
          </cell>
          <cell r="C1424">
            <v>5703</v>
          </cell>
          <cell r="D1424" t="str">
            <v>205</v>
          </cell>
          <cell r="E1424" t="str">
            <v>453</v>
          </cell>
          <cell r="F1424">
            <v>0</v>
          </cell>
          <cell r="G1424">
            <v>5</v>
          </cell>
          <cell r="H1424" t="str">
            <v>2012-05-31</v>
          </cell>
          <cell r="I1424" t="str">
            <v>15600</v>
          </cell>
        </row>
        <row r="1425">
          <cell r="A1425" t="str">
            <v>481006</v>
          </cell>
          <cell r="B1425" t="str">
            <v>1015</v>
          </cell>
          <cell r="C1425">
            <v>-757</v>
          </cell>
          <cell r="D1425" t="str">
            <v>205</v>
          </cell>
          <cell r="E1425" t="str">
            <v>453</v>
          </cell>
          <cell r="F1425">
            <v>0</v>
          </cell>
          <cell r="G1425">
            <v>6</v>
          </cell>
          <cell r="H1425" t="str">
            <v>2012-06-30</v>
          </cell>
          <cell r="I1425" t="str">
            <v>15600</v>
          </cell>
        </row>
        <row r="1426">
          <cell r="A1426" t="str">
            <v>481006</v>
          </cell>
          <cell r="B1426" t="str">
            <v>1015</v>
          </cell>
          <cell r="C1426">
            <v>3564</v>
          </cell>
          <cell r="D1426" t="str">
            <v>205</v>
          </cell>
          <cell r="E1426" t="str">
            <v>453</v>
          </cell>
          <cell r="F1426">
            <v>0</v>
          </cell>
          <cell r="G1426">
            <v>7</v>
          </cell>
          <cell r="H1426" t="str">
            <v>2012-07-31</v>
          </cell>
          <cell r="I1426" t="str">
            <v>15600</v>
          </cell>
        </row>
        <row r="1427">
          <cell r="A1427" t="str">
            <v>481006</v>
          </cell>
          <cell r="B1427" t="str">
            <v>1015</v>
          </cell>
          <cell r="C1427">
            <v>223</v>
          </cell>
          <cell r="D1427" t="str">
            <v>205</v>
          </cell>
          <cell r="E1427" t="str">
            <v>453</v>
          </cell>
          <cell r="F1427">
            <v>0</v>
          </cell>
          <cell r="G1427">
            <v>8</v>
          </cell>
          <cell r="H1427" t="str">
            <v>2012-08-31</v>
          </cell>
          <cell r="I1427" t="str">
            <v>15600</v>
          </cell>
        </row>
        <row r="1428">
          <cell r="A1428" t="str">
            <v>481006</v>
          </cell>
          <cell r="B1428" t="str">
            <v>1015</v>
          </cell>
          <cell r="C1428">
            <v>-6051</v>
          </cell>
          <cell r="D1428" t="str">
            <v>205</v>
          </cell>
          <cell r="E1428" t="str">
            <v>453</v>
          </cell>
          <cell r="F1428">
            <v>0</v>
          </cell>
          <cell r="G1428">
            <v>9</v>
          </cell>
          <cell r="H1428" t="str">
            <v>2012-09-30</v>
          </cell>
          <cell r="I1428" t="str">
            <v>15600</v>
          </cell>
        </row>
        <row r="1429">
          <cell r="A1429" t="str">
            <v>481006</v>
          </cell>
          <cell r="B1429" t="str">
            <v>1015</v>
          </cell>
          <cell r="C1429">
            <v>7626</v>
          </cell>
          <cell r="D1429" t="str">
            <v>205</v>
          </cell>
          <cell r="E1429" t="str">
            <v>453</v>
          </cell>
          <cell r="F1429">
            <v>0</v>
          </cell>
          <cell r="G1429">
            <v>10</v>
          </cell>
          <cell r="H1429" t="str">
            <v>2012-10-31</v>
          </cell>
          <cell r="I1429" t="str">
            <v>15600</v>
          </cell>
        </row>
        <row r="1430">
          <cell r="A1430" t="str">
            <v>481006</v>
          </cell>
          <cell r="B1430" t="str">
            <v>1015</v>
          </cell>
          <cell r="C1430">
            <v>-24318</v>
          </cell>
          <cell r="D1430" t="str">
            <v>205</v>
          </cell>
          <cell r="E1430" t="str">
            <v>453</v>
          </cell>
          <cell r="F1430">
            <v>0</v>
          </cell>
          <cell r="G1430">
            <v>11</v>
          </cell>
          <cell r="H1430" t="str">
            <v>2012-11-30</v>
          </cell>
          <cell r="I1430" t="str">
            <v>15600</v>
          </cell>
        </row>
        <row r="1431">
          <cell r="A1431" t="str">
            <v>481006</v>
          </cell>
          <cell r="B1431" t="str">
            <v>1015</v>
          </cell>
          <cell r="C1431">
            <v>26148</v>
          </cell>
          <cell r="D1431" t="str">
            <v>205</v>
          </cell>
          <cell r="E1431" t="str">
            <v>453</v>
          </cell>
          <cell r="F1431">
            <v>0</v>
          </cell>
          <cell r="G1431">
            <v>12</v>
          </cell>
          <cell r="H1431" t="str">
            <v>2012-12-31</v>
          </cell>
          <cell r="I1431" t="str">
            <v>15600</v>
          </cell>
        </row>
        <row r="1432">
          <cell r="A1432" t="str">
            <v>481006</v>
          </cell>
          <cell r="B1432" t="str">
            <v>1015</v>
          </cell>
          <cell r="C1432">
            <v>-19</v>
          </cell>
          <cell r="D1432" t="str">
            <v>217</v>
          </cell>
          <cell r="E1432" t="str">
            <v>407</v>
          </cell>
          <cell r="F1432">
            <v>0</v>
          </cell>
          <cell r="G1432">
            <v>1</v>
          </cell>
          <cell r="H1432" t="str">
            <v>2012-01-31</v>
          </cell>
          <cell r="I1432" t="str">
            <v>11600</v>
          </cell>
        </row>
        <row r="1433">
          <cell r="A1433" t="str">
            <v>481006</v>
          </cell>
          <cell r="B1433" t="str">
            <v>1015</v>
          </cell>
          <cell r="C1433">
            <v>-1650</v>
          </cell>
          <cell r="D1433" t="str">
            <v>217</v>
          </cell>
          <cell r="E1433" t="str">
            <v>407</v>
          </cell>
          <cell r="F1433">
            <v>0</v>
          </cell>
          <cell r="G1433">
            <v>1</v>
          </cell>
          <cell r="H1433" t="str">
            <v>2012-01-31</v>
          </cell>
          <cell r="I1433" t="str">
            <v>14900</v>
          </cell>
        </row>
        <row r="1434">
          <cell r="A1434" t="str">
            <v>481006</v>
          </cell>
          <cell r="B1434" t="str">
            <v>1015</v>
          </cell>
          <cell r="C1434">
            <v>-95</v>
          </cell>
          <cell r="D1434" t="str">
            <v>217</v>
          </cell>
          <cell r="E1434" t="str">
            <v>407</v>
          </cell>
          <cell r="F1434">
            <v>0</v>
          </cell>
          <cell r="G1434">
            <v>2</v>
          </cell>
          <cell r="H1434" t="str">
            <v>2012-02-29</v>
          </cell>
          <cell r="I1434" t="str">
            <v>11600</v>
          </cell>
        </row>
        <row r="1435">
          <cell r="A1435" t="str">
            <v>481006</v>
          </cell>
          <cell r="B1435" t="str">
            <v>1015</v>
          </cell>
          <cell r="C1435">
            <v>-36911</v>
          </cell>
          <cell r="D1435" t="str">
            <v>217</v>
          </cell>
          <cell r="E1435" t="str">
            <v>407</v>
          </cell>
          <cell r="F1435">
            <v>0</v>
          </cell>
          <cell r="G1435">
            <v>2</v>
          </cell>
          <cell r="H1435" t="str">
            <v>2012-02-29</v>
          </cell>
          <cell r="I1435" t="str">
            <v>14900</v>
          </cell>
        </row>
        <row r="1436">
          <cell r="A1436" t="str">
            <v>481006</v>
          </cell>
          <cell r="B1436" t="str">
            <v>1015</v>
          </cell>
          <cell r="C1436">
            <v>146</v>
          </cell>
          <cell r="D1436" t="str">
            <v>217</v>
          </cell>
          <cell r="E1436" t="str">
            <v>407</v>
          </cell>
          <cell r="F1436">
            <v>0</v>
          </cell>
          <cell r="G1436">
            <v>3</v>
          </cell>
          <cell r="H1436" t="str">
            <v>2012-03-31</v>
          </cell>
          <cell r="I1436" t="str">
            <v>11600</v>
          </cell>
        </row>
        <row r="1437">
          <cell r="A1437" t="str">
            <v>481006</v>
          </cell>
          <cell r="B1437" t="str">
            <v>1015</v>
          </cell>
          <cell r="C1437">
            <v>61730</v>
          </cell>
          <cell r="D1437" t="str">
            <v>217</v>
          </cell>
          <cell r="E1437" t="str">
            <v>407</v>
          </cell>
          <cell r="F1437">
            <v>0</v>
          </cell>
          <cell r="G1437">
            <v>3</v>
          </cell>
          <cell r="H1437" t="str">
            <v>2012-03-31</v>
          </cell>
          <cell r="I1437" t="str">
            <v>14900</v>
          </cell>
        </row>
        <row r="1438">
          <cell r="A1438" t="str">
            <v>481006</v>
          </cell>
          <cell r="B1438" t="str">
            <v>1015</v>
          </cell>
          <cell r="C1438">
            <v>76</v>
          </cell>
          <cell r="D1438" t="str">
            <v>217</v>
          </cell>
          <cell r="E1438" t="str">
            <v>407</v>
          </cell>
          <cell r="F1438">
            <v>0</v>
          </cell>
          <cell r="G1438">
            <v>4</v>
          </cell>
          <cell r="H1438" t="str">
            <v>2012-04-30</v>
          </cell>
          <cell r="I1438" t="str">
            <v>11600</v>
          </cell>
        </row>
        <row r="1439">
          <cell r="A1439" t="str">
            <v>481006</v>
          </cell>
          <cell r="B1439" t="str">
            <v>1015</v>
          </cell>
          <cell r="C1439">
            <v>41034</v>
          </cell>
          <cell r="D1439" t="str">
            <v>217</v>
          </cell>
          <cell r="E1439" t="str">
            <v>407</v>
          </cell>
          <cell r="F1439">
            <v>0</v>
          </cell>
          <cell r="G1439">
            <v>4</v>
          </cell>
          <cell r="H1439" t="str">
            <v>2012-04-30</v>
          </cell>
          <cell r="I1439" t="str">
            <v>14900</v>
          </cell>
        </row>
        <row r="1440">
          <cell r="A1440" t="str">
            <v>481006</v>
          </cell>
          <cell r="B1440" t="str">
            <v>1015</v>
          </cell>
          <cell r="C1440">
            <v>12</v>
          </cell>
          <cell r="D1440" t="str">
            <v>217</v>
          </cell>
          <cell r="E1440" t="str">
            <v>407</v>
          </cell>
          <cell r="F1440">
            <v>0</v>
          </cell>
          <cell r="G1440">
            <v>5</v>
          </cell>
          <cell r="H1440" t="str">
            <v>2012-05-31</v>
          </cell>
          <cell r="I1440" t="str">
            <v>11600</v>
          </cell>
        </row>
        <row r="1441">
          <cell r="A1441" t="str">
            <v>481006</v>
          </cell>
          <cell r="B1441" t="str">
            <v>1015</v>
          </cell>
          <cell r="C1441">
            <v>22877</v>
          </cell>
          <cell r="D1441" t="str">
            <v>217</v>
          </cell>
          <cell r="E1441" t="str">
            <v>407</v>
          </cell>
          <cell r="F1441">
            <v>0</v>
          </cell>
          <cell r="G1441">
            <v>5</v>
          </cell>
          <cell r="H1441" t="str">
            <v>2012-05-31</v>
          </cell>
          <cell r="I1441" t="str">
            <v>14900</v>
          </cell>
        </row>
        <row r="1442">
          <cell r="A1442" t="str">
            <v>481006</v>
          </cell>
          <cell r="B1442" t="str">
            <v>1015</v>
          </cell>
          <cell r="C1442">
            <v>35</v>
          </cell>
          <cell r="D1442" t="str">
            <v>217</v>
          </cell>
          <cell r="E1442" t="str">
            <v>407</v>
          </cell>
          <cell r="F1442">
            <v>0</v>
          </cell>
          <cell r="G1442">
            <v>6</v>
          </cell>
          <cell r="H1442" t="str">
            <v>2012-06-30</v>
          </cell>
          <cell r="I1442" t="str">
            <v>11600</v>
          </cell>
        </row>
        <row r="1443">
          <cell r="A1443" t="str">
            <v>481006</v>
          </cell>
          <cell r="B1443" t="str">
            <v>1015</v>
          </cell>
          <cell r="C1443">
            <v>17955</v>
          </cell>
          <cell r="D1443" t="str">
            <v>217</v>
          </cell>
          <cell r="E1443" t="str">
            <v>407</v>
          </cell>
          <cell r="F1443">
            <v>0</v>
          </cell>
          <cell r="G1443">
            <v>6</v>
          </cell>
          <cell r="H1443" t="str">
            <v>2012-06-30</v>
          </cell>
          <cell r="I1443" t="str">
            <v>14900</v>
          </cell>
        </row>
        <row r="1444">
          <cell r="A1444" t="str">
            <v>481006</v>
          </cell>
          <cell r="B1444" t="str">
            <v>1015</v>
          </cell>
          <cell r="C1444">
            <v>-7</v>
          </cell>
          <cell r="D1444" t="str">
            <v>217</v>
          </cell>
          <cell r="E1444" t="str">
            <v>407</v>
          </cell>
          <cell r="F1444">
            <v>0</v>
          </cell>
          <cell r="G1444">
            <v>7</v>
          </cell>
          <cell r="H1444" t="str">
            <v>2012-07-31</v>
          </cell>
          <cell r="I1444" t="str">
            <v>11600</v>
          </cell>
        </row>
        <row r="1445">
          <cell r="A1445" t="str">
            <v>481006</v>
          </cell>
          <cell r="B1445" t="str">
            <v>1015</v>
          </cell>
          <cell r="C1445">
            <v>1888</v>
          </cell>
          <cell r="D1445" t="str">
            <v>217</v>
          </cell>
          <cell r="E1445" t="str">
            <v>407</v>
          </cell>
          <cell r="F1445">
            <v>0</v>
          </cell>
          <cell r="G1445">
            <v>7</v>
          </cell>
          <cell r="H1445" t="str">
            <v>2012-07-31</v>
          </cell>
          <cell r="I1445" t="str">
            <v>14900</v>
          </cell>
        </row>
        <row r="1446">
          <cell r="A1446" t="str">
            <v>481006</v>
          </cell>
          <cell r="B1446" t="str">
            <v>1015</v>
          </cell>
          <cell r="C1446">
            <v>3</v>
          </cell>
          <cell r="D1446" t="str">
            <v>217</v>
          </cell>
          <cell r="E1446" t="str">
            <v>407</v>
          </cell>
          <cell r="F1446">
            <v>0</v>
          </cell>
          <cell r="G1446">
            <v>8</v>
          </cell>
          <cell r="H1446" t="str">
            <v>2012-08-31</v>
          </cell>
          <cell r="I1446" t="str">
            <v>11600</v>
          </cell>
        </row>
        <row r="1447">
          <cell r="A1447" t="str">
            <v>481006</v>
          </cell>
          <cell r="B1447" t="str">
            <v>1015</v>
          </cell>
          <cell r="C1447">
            <v>-1267</v>
          </cell>
          <cell r="D1447" t="str">
            <v>217</v>
          </cell>
          <cell r="E1447" t="str">
            <v>407</v>
          </cell>
          <cell r="F1447">
            <v>0</v>
          </cell>
          <cell r="G1447">
            <v>8</v>
          </cell>
          <cell r="H1447" t="str">
            <v>2012-08-31</v>
          </cell>
          <cell r="I1447" t="str">
            <v>14900</v>
          </cell>
        </row>
        <row r="1448">
          <cell r="A1448" t="str">
            <v>481006</v>
          </cell>
          <cell r="B1448" t="str">
            <v>1015</v>
          </cell>
          <cell r="C1448">
            <v>-42</v>
          </cell>
          <cell r="D1448" t="str">
            <v>217</v>
          </cell>
          <cell r="E1448" t="str">
            <v>407</v>
          </cell>
          <cell r="F1448">
            <v>0</v>
          </cell>
          <cell r="G1448">
            <v>9</v>
          </cell>
          <cell r="H1448" t="str">
            <v>2012-09-30</v>
          </cell>
          <cell r="I1448" t="str">
            <v>11600</v>
          </cell>
        </row>
        <row r="1449">
          <cell r="A1449" t="str">
            <v>481006</v>
          </cell>
          <cell r="B1449" t="str">
            <v>1015</v>
          </cell>
          <cell r="C1449">
            <v>-1671</v>
          </cell>
          <cell r="D1449" t="str">
            <v>217</v>
          </cell>
          <cell r="E1449" t="str">
            <v>407</v>
          </cell>
          <cell r="F1449">
            <v>0</v>
          </cell>
          <cell r="G1449">
            <v>9</v>
          </cell>
          <cell r="H1449" t="str">
            <v>2012-09-30</v>
          </cell>
          <cell r="I1449" t="str">
            <v>14900</v>
          </cell>
        </row>
        <row r="1450">
          <cell r="A1450" t="str">
            <v>481006</v>
          </cell>
          <cell r="B1450" t="str">
            <v>1015</v>
          </cell>
          <cell r="C1450">
            <v>-27</v>
          </cell>
          <cell r="D1450" t="str">
            <v>217</v>
          </cell>
          <cell r="E1450" t="str">
            <v>407</v>
          </cell>
          <cell r="F1450">
            <v>0</v>
          </cell>
          <cell r="G1450">
            <v>10</v>
          </cell>
          <cell r="H1450" t="str">
            <v>2012-10-31</v>
          </cell>
          <cell r="I1450" t="str">
            <v>11600</v>
          </cell>
        </row>
        <row r="1451">
          <cell r="A1451" t="str">
            <v>481006</v>
          </cell>
          <cell r="B1451" t="str">
            <v>1015</v>
          </cell>
          <cell r="C1451">
            <v>-42745</v>
          </cell>
          <cell r="D1451" t="str">
            <v>217</v>
          </cell>
          <cell r="E1451" t="str">
            <v>407</v>
          </cell>
          <cell r="F1451">
            <v>0</v>
          </cell>
          <cell r="G1451">
            <v>10</v>
          </cell>
          <cell r="H1451" t="str">
            <v>2012-10-31</v>
          </cell>
          <cell r="I1451" t="str">
            <v>14900</v>
          </cell>
        </row>
        <row r="1452">
          <cell r="A1452" t="str">
            <v>481006</v>
          </cell>
          <cell r="B1452" t="str">
            <v>1015</v>
          </cell>
          <cell r="C1452">
            <v>-125</v>
          </cell>
          <cell r="D1452" t="str">
            <v>217</v>
          </cell>
          <cell r="E1452" t="str">
            <v>407</v>
          </cell>
          <cell r="F1452">
            <v>0</v>
          </cell>
          <cell r="G1452">
            <v>11</v>
          </cell>
          <cell r="H1452" t="str">
            <v>2012-11-30</v>
          </cell>
          <cell r="I1452" t="str">
            <v>11600</v>
          </cell>
        </row>
        <row r="1453">
          <cell r="A1453" t="str">
            <v>481006</v>
          </cell>
          <cell r="B1453" t="str">
            <v>1015</v>
          </cell>
          <cell r="C1453">
            <v>-75548</v>
          </cell>
          <cell r="D1453" t="str">
            <v>217</v>
          </cell>
          <cell r="E1453" t="str">
            <v>407</v>
          </cell>
          <cell r="F1453">
            <v>0</v>
          </cell>
          <cell r="G1453">
            <v>11</v>
          </cell>
          <cell r="H1453" t="str">
            <v>2012-11-30</v>
          </cell>
          <cell r="I1453" t="str">
            <v>14900</v>
          </cell>
        </row>
        <row r="1454">
          <cell r="A1454" t="str">
            <v>481006</v>
          </cell>
          <cell r="B1454" t="str">
            <v>1015</v>
          </cell>
          <cell r="C1454">
            <v>-449</v>
          </cell>
          <cell r="D1454" t="str">
            <v>217</v>
          </cell>
          <cell r="E1454" t="str">
            <v>407</v>
          </cell>
          <cell r="F1454">
            <v>0</v>
          </cell>
          <cell r="G1454">
            <v>12</v>
          </cell>
          <cell r="H1454" t="str">
            <v>2012-12-31</v>
          </cell>
          <cell r="I1454" t="str">
            <v>11600</v>
          </cell>
        </row>
        <row r="1455">
          <cell r="A1455" t="str">
            <v>481006</v>
          </cell>
          <cell r="B1455" t="str">
            <v>1015</v>
          </cell>
          <cell r="C1455">
            <v>-192477</v>
          </cell>
          <cell r="D1455" t="str">
            <v>217</v>
          </cell>
          <cell r="E1455" t="str">
            <v>407</v>
          </cell>
          <cell r="F1455">
            <v>0</v>
          </cell>
          <cell r="G1455">
            <v>12</v>
          </cell>
          <cell r="H1455" t="str">
            <v>2012-12-31</v>
          </cell>
          <cell r="I1455" t="str">
            <v>14900</v>
          </cell>
        </row>
        <row r="1456">
          <cell r="A1456" t="str">
            <v>489300</v>
          </cell>
          <cell r="B1456" t="str">
            <v>1015</v>
          </cell>
          <cell r="C1456">
            <v>-5865.47</v>
          </cell>
          <cell r="D1456" t="str">
            <v>217</v>
          </cell>
          <cell r="E1456" t="str">
            <v>405</v>
          </cell>
          <cell r="F1456">
            <v>0</v>
          </cell>
          <cell r="G1456">
            <v>1</v>
          </cell>
          <cell r="H1456" t="str">
            <v>2012-01-31</v>
          </cell>
          <cell r="I1456" t="str">
            <v>14900</v>
          </cell>
        </row>
        <row r="1457">
          <cell r="A1457" t="str">
            <v>489300</v>
          </cell>
          <cell r="B1457" t="str">
            <v>1015</v>
          </cell>
          <cell r="C1457">
            <v>-8569.02</v>
          </cell>
          <cell r="D1457" t="str">
            <v>217</v>
          </cell>
          <cell r="E1457" t="str">
            <v>405</v>
          </cell>
          <cell r="F1457">
            <v>0</v>
          </cell>
          <cell r="G1457">
            <v>2</v>
          </cell>
          <cell r="H1457" t="str">
            <v>2012-02-29</v>
          </cell>
          <cell r="I1457" t="str">
            <v>14900</v>
          </cell>
        </row>
        <row r="1458">
          <cell r="A1458" t="str">
            <v>489300</v>
          </cell>
          <cell r="B1458" t="str">
            <v>1015</v>
          </cell>
          <cell r="C1458">
            <v>-7880.91</v>
          </cell>
          <cell r="D1458" t="str">
            <v>217</v>
          </cell>
          <cell r="E1458" t="str">
            <v>405</v>
          </cell>
          <cell r="F1458">
            <v>0</v>
          </cell>
          <cell r="G1458">
            <v>3</v>
          </cell>
          <cell r="H1458" t="str">
            <v>2012-03-31</v>
          </cell>
          <cell r="I1458" t="str">
            <v>14900</v>
          </cell>
        </row>
        <row r="1459">
          <cell r="A1459" t="str">
            <v>489300</v>
          </cell>
          <cell r="B1459" t="str">
            <v>1015</v>
          </cell>
          <cell r="C1459">
            <v>-7424.13</v>
          </cell>
          <cell r="D1459" t="str">
            <v>217</v>
          </cell>
          <cell r="E1459" t="str">
            <v>405</v>
          </cell>
          <cell r="F1459">
            <v>0</v>
          </cell>
          <cell r="G1459">
            <v>4</v>
          </cell>
          <cell r="H1459" t="str">
            <v>2012-04-30</v>
          </cell>
          <cell r="I1459" t="str">
            <v>14900</v>
          </cell>
        </row>
        <row r="1460">
          <cell r="A1460" t="str">
            <v>489300</v>
          </cell>
          <cell r="B1460" t="str">
            <v>1015</v>
          </cell>
          <cell r="C1460">
            <v>-6872.63</v>
          </cell>
          <cell r="D1460" t="str">
            <v>217</v>
          </cell>
          <cell r="E1460" t="str">
            <v>405</v>
          </cell>
          <cell r="F1460">
            <v>0</v>
          </cell>
          <cell r="G1460">
            <v>5</v>
          </cell>
          <cell r="H1460" t="str">
            <v>2012-05-31</v>
          </cell>
          <cell r="I1460" t="str">
            <v>14900</v>
          </cell>
        </row>
        <row r="1461">
          <cell r="A1461" t="str">
            <v>489300</v>
          </cell>
          <cell r="B1461" t="str">
            <v>1015</v>
          </cell>
          <cell r="C1461">
            <v>-6021.72</v>
          </cell>
          <cell r="D1461" t="str">
            <v>217</v>
          </cell>
          <cell r="E1461" t="str">
            <v>405</v>
          </cell>
          <cell r="F1461">
            <v>0</v>
          </cell>
          <cell r="G1461">
            <v>6</v>
          </cell>
          <cell r="H1461" t="str">
            <v>2012-06-30</v>
          </cell>
          <cell r="I1461" t="str">
            <v>14900</v>
          </cell>
        </row>
        <row r="1462">
          <cell r="A1462" t="str">
            <v>489300</v>
          </cell>
          <cell r="B1462" t="str">
            <v>1015</v>
          </cell>
          <cell r="C1462">
            <v>-6119.96</v>
          </cell>
          <cell r="D1462" t="str">
            <v>217</v>
          </cell>
          <cell r="E1462" t="str">
            <v>405</v>
          </cell>
          <cell r="F1462">
            <v>0</v>
          </cell>
          <cell r="G1462">
            <v>7</v>
          </cell>
          <cell r="H1462" t="str">
            <v>2012-07-31</v>
          </cell>
          <cell r="I1462" t="str">
            <v>14900</v>
          </cell>
        </row>
        <row r="1463">
          <cell r="A1463" t="str">
            <v>489300</v>
          </cell>
          <cell r="B1463" t="str">
            <v>1015</v>
          </cell>
          <cell r="C1463">
            <v>-5628.03</v>
          </cell>
          <cell r="D1463" t="str">
            <v>217</v>
          </cell>
          <cell r="E1463" t="str">
            <v>405</v>
          </cell>
          <cell r="F1463">
            <v>0</v>
          </cell>
          <cell r="G1463">
            <v>8</v>
          </cell>
          <cell r="H1463" t="str">
            <v>2012-08-31</v>
          </cell>
          <cell r="I1463" t="str">
            <v>14900</v>
          </cell>
        </row>
        <row r="1464">
          <cell r="A1464" t="str">
            <v>489300</v>
          </cell>
          <cell r="B1464" t="str">
            <v>1015</v>
          </cell>
          <cell r="C1464">
            <v>-9280.9699999999993</v>
          </cell>
          <cell r="D1464" t="str">
            <v>217</v>
          </cell>
          <cell r="E1464" t="str">
            <v>405</v>
          </cell>
          <cell r="F1464">
            <v>0</v>
          </cell>
          <cell r="G1464">
            <v>9</v>
          </cell>
          <cell r="H1464" t="str">
            <v>2012-09-30</v>
          </cell>
          <cell r="I1464" t="str">
            <v>14900</v>
          </cell>
        </row>
        <row r="1465">
          <cell r="A1465" t="str">
            <v>489300</v>
          </cell>
          <cell r="B1465" t="str">
            <v>1015</v>
          </cell>
          <cell r="C1465">
            <v>-9791.52</v>
          </cell>
          <cell r="D1465" t="str">
            <v>217</v>
          </cell>
          <cell r="E1465" t="str">
            <v>405</v>
          </cell>
          <cell r="F1465">
            <v>0</v>
          </cell>
          <cell r="G1465">
            <v>10</v>
          </cell>
          <cell r="H1465" t="str">
            <v>2012-10-31</v>
          </cell>
          <cell r="I1465" t="str">
            <v>14900</v>
          </cell>
        </row>
        <row r="1466">
          <cell r="A1466" t="str">
            <v>489300</v>
          </cell>
          <cell r="B1466" t="str">
            <v>1015</v>
          </cell>
          <cell r="C1466">
            <v>-10177.16</v>
          </cell>
          <cell r="D1466" t="str">
            <v>217</v>
          </cell>
          <cell r="E1466" t="str">
            <v>405</v>
          </cell>
          <cell r="F1466">
            <v>0</v>
          </cell>
          <cell r="G1466">
            <v>11</v>
          </cell>
          <cell r="H1466" t="str">
            <v>2012-11-30</v>
          </cell>
          <cell r="I1466" t="str">
            <v>14900</v>
          </cell>
        </row>
        <row r="1467">
          <cell r="A1467" t="str">
            <v>489300</v>
          </cell>
          <cell r="B1467" t="str">
            <v>1015</v>
          </cell>
          <cell r="C1467">
            <v>-20850.650000000001</v>
          </cell>
          <cell r="D1467" t="str">
            <v>217</v>
          </cell>
          <cell r="E1467" t="str">
            <v>405</v>
          </cell>
          <cell r="F1467">
            <v>0</v>
          </cell>
          <cell r="G1467">
            <v>12</v>
          </cell>
          <cell r="H1467" t="str">
            <v>2012-12-31</v>
          </cell>
          <cell r="I1467" t="str">
            <v>14900</v>
          </cell>
        </row>
        <row r="1468">
          <cell r="A1468" t="str">
            <v>489300</v>
          </cell>
          <cell r="B1468" t="str">
            <v>1015</v>
          </cell>
          <cell r="C1468">
            <v>-10816.46</v>
          </cell>
          <cell r="D1468" t="str">
            <v>217</v>
          </cell>
          <cell r="E1468" t="str">
            <v>406</v>
          </cell>
          <cell r="F1468">
            <v>0</v>
          </cell>
          <cell r="G1468">
            <v>1</v>
          </cell>
          <cell r="H1468" t="str">
            <v>2012-01-31</v>
          </cell>
          <cell r="I1468" t="str">
            <v>14900</v>
          </cell>
        </row>
        <row r="1469">
          <cell r="A1469" t="str">
            <v>489300</v>
          </cell>
          <cell r="B1469" t="str">
            <v>1015</v>
          </cell>
          <cell r="C1469">
            <v>-13794</v>
          </cell>
          <cell r="D1469" t="str">
            <v>217</v>
          </cell>
          <cell r="E1469" t="str">
            <v>406</v>
          </cell>
          <cell r="F1469">
            <v>0</v>
          </cell>
          <cell r="G1469">
            <v>2</v>
          </cell>
          <cell r="H1469" t="str">
            <v>2012-02-29</v>
          </cell>
          <cell r="I1469" t="str">
            <v>14900</v>
          </cell>
        </row>
        <row r="1470">
          <cell r="A1470" t="str">
            <v>489300</v>
          </cell>
          <cell r="B1470" t="str">
            <v>1015</v>
          </cell>
          <cell r="C1470">
            <v>-13872.23</v>
          </cell>
          <cell r="D1470" t="str">
            <v>217</v>
          </cell>
          <cell r="E1470" t="str">
            <v>406</v>
          </cell>
          <cell r="F1470">
            <v>0</v>
          </cell>
          <cell r="G1470">
            <v>3</v>
          </cell>
          <cell r="H1470" t="str">
            <v>2012-03-31</v>
          </cell>
          <cell r="I1470" t="str">
            <v>14900</v>
          </cell>
        </row>
        <row r="1471">
          <cell r="A1471" t="str">
            <v>489300</v>
          </cell>
          <cell r="B1471" t="str">
            <v>1015</v>
          </cell>
          <cell r="C1471">
            <v>-12997.66</v>
          </cell>
          <cell r="D1471" t="str">
            <v>217</v>
          </cell>
          <cell r="E1471" t="str">
            <v>406</v>
          </cell>
          <cell r="F1471">
            <v>0</v>
          </cell>
          <cell r="G1471">
            <v>4</v>
          </cell>
          <cell r="H1471" t="str">
            <v>2012-04-30</v>
          </cell>
          <cell r="I1471" t="str">
            <v>14900</v>
          </cell>
        </row>
        <row r="1472">
          <cell r="A1472" t="str">
            <v>489300</v>
          </cell>
          <cell r="B1472" t="str">
            <v>1015</v>
          </cell>
          <cell r="C1472">
            <v>-14518.25</v>
          </cell>
          <cell r="D1472" t="str">
            <v>217</v>
          </cell>
          <cell r="E1472" t="str">
            <v>406</v>
          </cell>
          <cell r="F1472">
            <v>0</v>
          </cell>
          <cell r="G1472">
            <v>5</v>
          </cell>
          <cell r="H1472" t="str">
            <v>2012-05-31</v>
          </cell>
          <cell r="I1472" t="str">
            <v>14900</v>
          </cell>
        </row>
        <row r="1473">
          <cell r="A1473" t="str">
            <v>489300</v>
          </cell>
          <cell r="B1473" t="str">
            <v>1015</v>
          </cell>
          <cell r="C1473">
            <v>-12609.45</v>
          </cell>
          <cell r="D1473" t="str">
            <v>217</v>
          </cell>
          <cell r="E1473" t="str">
            <v>406</v>
          </cell>
          <cell r="F1473">
            <v>0</v>
          </cell>
          <cell r="G1473">
            <v>6</v>
          </cell>
          <cell r="H1473" t="str">
            <v>2012-06-30</v>
          </cell>
          <cell r="I1473" t="str">
            <v>14900</v>
          </cell>
        </row>
        <row r="1474">
          <cell r="A1474" t="str">
            <v>489300</v>
          </cell>
          <cell r="B1474" t="str">
            <v>1015</v>
          </cell>
          <cell r="C1474">
            <v>-12726</v>
          </cell>
          <cell r="D1474" t="str">
            <v>217</v>
          </cell>
          <cell r="E1474" t="str">
            <v>406</v>
          </cell>
          <cell r="F1474">
            <v>0</v>
          </cell>
          <cell r="G1474">
            <v>7</v>
          </cell>
          <cell r="H1474" t="str">
            <v>2012-07-31</v>
          </cell>
          <cell r="I1474" t="str">
            <v>14900</v>
          </cell>
        </row>
        <row r="1475">
          <cell r="A1475" t="str">
            <v>489300</v>
          </cell>
          <cell r="B1475" t="str">
            <v>1015</v>
          </cell>
          <cell r="C1475">
            <v>-13524.72</v>
          </cell>
          <cell r="D1475" t="str">
            <v>217</v>
          </cell>
          <cell r="E1475" t="str">
            <v>406</v>
          </cell>
          <cell r="F1475">
            <v>0</v>
          </cell>
          <cell r="G1475">
            <v>8</v>
          </cell>
          <cell r="H1475" t="str">
            <v>2012-08-31</v>
          </cell>
          <cell r="I1475" t="str">
            <v>14900</v>
          </cell>
        </row>
        <row r="1476">
          <cell r="A1476" t="str">
            <v>489300</v>
          </cell>
          <cell r="B1476" t="str">
            <v>1015</v>
          </cell>
          <cell r="C1476">
            <v>-14613.55</v>
          </cell>
          <cell r="D1476" t="str">
            <v>217</v>
          </cell>
          <cell r="E1476" t="str">
            <v>406</v>
          </cell>
          <cell r="F1476">
            <v>0</v>
          </cell>
          <cell r="G1476">
            <v>9</v>
          </cell>
          <cell r="H1476" t="str">
            <v>2012-09-30</v>
          </cell>
          <cell r="I1476" t="str">
            <v>14900</v>
          </cell>
        </row>
        <row r="1477">
          <cell r="A1477" t="str">
            <v>489300</v>
          </cell>
          <cell r="B1477" t="str">
            <v>1015</v>
          </cell>
          <cell r="C1477">
            <v>-16370.18</v>
          </cell>
          <cell r="D1477" t="str">
            <v>217</v>
          </cell>
          <cell r="E1477" t="str">
            <v>406</v>
          </cell>
          <cell r="F1477">
            <v>0</v>
          </cell>
          <cell r="G1477">
            <v>10</v>
          </cell>
          <cell r="H1477" t="str">
            <v>2012-10-31</v>
          </cell>
          <cell r="I1477" t="str">
            <v>14900</v>
          </cell>
        </row>
        <row r="1478">
          <cell r="A1478" t="str">
            <v>489300</v>
          </cell>
          <cell r="B1478" t="str">
            <v>1015</v>
          </cell>
          <cell r="C1478">
            <v>-16284.5</v>
          </cell>
          <cell r="D1478" t="str">
            <v>217</v>
          </cell>
          <cell r="E1478" t="str">
            <v>406</v>
          </cell>
          <cell r="F1478">
            <v>0</v>
          </cell>
          <cell r="G1478">
            <v>11</v>
          </cell>
          <cell r="H1478" t="str">
            <v>2012-11-30</v>
          </cell>
          <cell r="I1478" t="str">
            <v>14900</v>
          </cell>
        </row>
        <row r="1479">
          <cell r="A1479" t="str">
            <v>489300</v>
          </cell>
          <cell r="B1479" t="str">
            <v>1015</v>
          </cell>
          <cell r="C1479">
            <v>-25691.57</v>
          </cell>
          <cell r="D1479" t="str">
            <v>217</v>
          </cell>
          <cell r="E1479" t="str">
            <v>406</v>
          </cell>
          <cell r="F1479">
            <v>0</v>
          </cell>
          <cell r="G1479">
            <v>12</v>
          </cell>
          <cell r="H1479" t="str">
            <v>2012-12-31</v>
          </cell>
          <cell r="I1479" t="str">
            <v>14900</v>
          </cell>
        </row>
        <row r="1480">
          <cell r="A1480" t="str">
            <v>489300</v>
          </cell>
          <cell r="B1480" t="str">
            <v>1015</v>
          </cell>
          <cell r="C1480">
            <v>-85564.14</v>
          </cell>
          <cell r="D1480" t="str">
            <v>250</v>
          </cell>
          <cell r="E1480" t="str">
            <v>405</v>
          </cell>
          <cell r="F1480">
            <v>-433404</v>
          </cell>
          <cell r="G1480">
            <v>1</v>
          </cell>
          <cell r="H1480" t="str">
            <v>2012-01-31</v>
          </cell>
          <cell r="I1480" t="str">
            <v>14900</v>
          </cell>
        </row>
        <row r="1481">
          <cell r="A1481" t="str">
            <v>489300</v>
          </cell>
          <cell r="B1481" t="str">
            <v>1015</v>
          </cell>
          <cell r="C1481">
            <v>-85334.51</v>
          </cell>
          <cell r="D1481" t="str">
            <v>250</v>
          </cell>
          <cell r="E1481" t="str">
            <v>405</v>
          </cell>
          <cell r="F1481">
            <v>-450406</v>
          </cell>
          <cell r="G1481">
            <v>2</v>
          </cell>
          <cell r="H1481" t="str">
            <v>2012-02-29</v>
          </cell>
          <cell r="I1481" t="str">
            <v>14900</v>
          </cell>
        </row>
        <row r="1482">
          <cell r="A1482" t="str">
            <v>489300</v>
          </cell>
          <cell r="B1482" t="str">
            <v>1015</v>
          </cell>
          <cell r="C1482">
            <v>-85754.09</v>
          </cell>
          <cell r="D1482" t="str">
            <v>250</v>
          </cell>
          <cell r="E1482" t="str">
            <v>405</v>
          </cell>
          <cell r="F1482">
            <v>-453327</v>
          </cell>
          <cell r="G1482">
            <v>3</v>
          </cell>
          <cell r="H1482" t="str">
            <v>2012-03-31</v>
          </cell>
          <cell r="I1482" t="str">
            <v>14900</v>
          </cell>
        </row>
        <row r="1483">
          <cell r="A1483" t="str">
            <v>489300</v>
          </cell>
          <cell r="B1483" t="str">
            <v>1015</v>
          </cell>
          <cell r="C1483">
            <v>-71146.36</v>
          </cell>
          <cell r="D1483" t="str">
            <v>250</v>
          </cell>
          <cell r="E1483" t="str">
            <v>405</v>
          </cell>
          <cell r="F1483">
            <v>-429846</v>
          </cell>
          <cell r="G1483">
            <v>4</v>
          </cell>
          <cell r="H1483" t="str">
            <v>2012-04-30</v>
          </cell>
          <cell r="I1483" t="str">
            <v>14900</v>
          </cell>
        </row>
        <row r="1484">
          <cell r="A1484" t="str">
            <v>489300</v>
          </cell>
          <cell r="B1484" t="str">
            <v>1015</v>
          </cell>
          <cell r="C1484">
            <v>-76638.539999999994</v>
          </cell>
          <cell r="D1484" t="str">
            <v>250</v>
          </cell>
          <cell r="E1484" t="str">
            <v>405</v>
          </cell>
          <cell r="F1484">
            <v>-384479</v>
          </cell>
          <cell r="G1484">
            <v>5</v>
          </cell>
          <cell r="H1484" t="str">
            <v>2012-05-31</v>
          </cell>
          <cell r="I1484" t="str">
            <v>14900</v>
          </cell>
        </row>
        <row r="1485">
          <cell r="A1485" t="str">
            <v>489300</v>
          </cell>
          <cell r="B1485" t="str">
            <v>1015</v>
          </cell>
          <cell r="C1485">
            <v>-66859.759999999995</v>
          </cell>
          <cell r="D1485" t="str">
            <v>250</v>
          </cell>
          <cell r="E1485" t="str">
            <v>405</v>
          </cell>
          <cell r="F1485">
            <v>-322624</v>
          </cell>
          <cell r="G1485">
            <v>6</v>
          </cell>
          <cell r="H1485" t="str">
            <v>2012-06-30</v>
          </cell>
          <cell r="I1485" t="str">
            <v>14900</v>
          </cell>
        </row>
        <row r="1486">
          <cell r="A1486" t="str">
            <v>489300</v>
          </cell>
          <cell r="B1486" t="str">
            <v>1015</v>
          </cell>
          <cell r="C1486">
            <v>-67852.429999999993</v>
          </cell>
          <cell r="D1486" t="str">
            <v>250</v>
          </cell>
          <cell r="E1486" t="str">
            <v>405</v>
          </cell>
          <cell r="F1486">
            <v>-338021</v>
          </cell>
          <cell r="G1486">
            <v>7</v>
          </cell>
          <cell r="H1486" t="str">
            <v>2012-07-31</v>
          </cell>
          <cell r="I1486" t="str">
            <v>14900</v>
          </cell>
        </row>
        <row r="1487">
          <cell r="A1487" t="str">
            <v>489300</v>
          </cell>
          <cell r="B1487" t="str">
            <v>1015</v>
          </cell>
          <cell r="C1487">
            <v>-62900.37</v>
          </cell>
          <cell r="D1487" t="str">
            <v>250</v>
          </cell>
          <cell r="E1487" t="str">
            <v>405</v>
          </cell>
          <cell r="F1487">
            <v>-297599</v>
          </cell>
          <cell r="G1487">
            <v>8</v>
          </cell>
          <cell r="H1487" t="str">
            <v>2012-08-31</v>
          </cell>
          <cell r="I1487" t="str">
            <v>14900</v>
          </cell>
        </row>
        <row r="1488">
          <cell r="A1488" t="str">
            <v>489300</v>
          </cell>
          <cell r="B1488" t="str">
            <v>1015</v>
          </cell>
          <cell r="C1488">
            <v>-65932.990000000005</v>
          </cell>
          <cell r="D1488" t="str">
            <v>250</v>
          </cell>
          <cell r="E1488" t="str">
            <v>405</v>
          </cell>
          <cell r="F1488">
            <v>-321187</v>
          </cell>
          <cell r="G1488">
            <v>9</v>
          </cell>
          <cell r="H1488" t="str">
            <v>2012-09-30</v>
          </cell>
          <cell r="I1488" t="str">
            <v>14900</v>
          </cell>
        </row>
        <row r="1489">
          <cell r="A1489" t="str">
            <v>489300</v>
          </cell>
          <cell r="B1489" t="str">
            <v>1015</v>
          </cell>
          <cell r="C1489">
            <v>-82140.59</v>
          </cell>
          <cell r="D1489" t="str">
            <v>250</v>
          </cell>
          <cell r="E1489" t="str">
            <v>405</v>
          </cell>
          <cell r="F1489">
            <v>-397703</v>
          </cell>
          <cell r="G1489">
            <v>10</v>
          </cell>
          <cell r="H1489" t="str">
            <v>2012-10-31</v>
          </cell>
          <cell r="I1489" t="str">
            <v>14900</v>
          </cell>
        </row>
        <row r="1490">
          <cell r="A1490" t="str">
            <v>489300</v>
          </cell>
          <cell r="B1490" t="str">
            <v>1015</v>
          </cell>
          <cell r="C1490">
            <v>-87620.479999999996</v>
          </cell>
          <cell r="D1490" t="str">
            <v>250</v>
          </cell>
          <cell r="E1490" t="str">
            <v>405</v>
          </cell>
          <cell r="F1490">
            <v>-413624</v>
          </cell>
          <cell r="G1490">
            <v>11</v>
          </cell>
          <cell r="H1490" t="str">
            <v>2012-11-30</v>
          </cell>
          <cell r="I1490" t="str">
            <v>14900</v>
          </cell>
        </row>
        <row r="1491">
          <cell r="A1491" t="str">
            <v>489300</v>
          </cell>
          <cell r="B1491" t="str">
            <v>1015</v>
          </cell>
          <cell r="C1491">
            <v>-102686.57</v>
          </cell>
          <cell r="D1491" t="str">
            <v>250</v>
          </cell>
          <cell r="E1491" t="str">
            <v>405</v>
          </cell>
          <cell r="F1491">
            <v>-583810</v>
          </cell>
          <cell r="G1491">
            <v>12</v>
          </cell>
          <cell r="H1491" t="str">
            <v>2012-12-31</v>
          </cell>
          <cell r="I1491" t="str">
            <v>14900</v>
          </cell>
        </row>
        <row r="1492">
          <cell r="A1492" t="str">
            <v>489300</v>
          </cell>
          <cell r="B1492" t="str">
            <v>1015</v>
          </cell>
          <cell r="C1492">
            <v>-464371.48</v>
          </cell>
          <cell r="D1492" t="str">
            <v>250</v>
          </cell>
          <cell r="E1492" t="str">
            <v>406</v>
          </cell>
          <cell r="F1492">
            <v>-2320398</v>
          </cell>
          <cell r="G1492">
            <v>1</v>
          </cell>
          <cell r="H1492" t="str">
            <v>2012-01-31</v>
          </cell>
          <cell r="I1492" t="str">
            <v>14900</v>
          </cell>
        </row>
        <row r="1493">
          <cell r="A1493" t="str">
            <v>489300</v>
          </cell>
          <cell r="B1493" t="str">
            <v>1015</v>
          </cell>
          <cell r="C1493">
            <v>-445787.83</v>
          </cell>
          <cell r="D1493" t="str">
            <v>250</v>
          </cell>
          <cell r="E1493" t="str">
            <v>406</v>
          </cell>
          <cell r="F1493">
            <v>-2146180</v>
          </cell>
          <cell r="G1493">
            <v>2</v>
          </cell>
          <cell r="H1493" t="str">
            <v>2012-02-29</v>
          </cell>
          <cell r="I1493" t="str">
            <v>14900</v>
          </cell>
        </row>
        <row r="1494">
          <cell r="A1494" t="str">
            <v>489300</v>
          </cell>
          <cell r="B1494" t="str">
            <v>1015</v>
          </cell>
          <cell r="C1494">
            <v>-435299.4</v>
          </cell>
          <cell r="D1494" t="str">
            <v>250</v>
          </cell>
          <cell r="E1494" t="str">
            <v>406</v>
          </cell>
          <cell r="F1494">
            <v>-2108758</v>
          </cell>
          <cell r="G1494">
            <v>3</v>
          </cell>
          <cell r="H1494" t="str">
            <v>2012-03-31</v>
          </cell>
          <cell r="I1494" t="str">
            <v>14900</v>
          </cell>
        </row>
        <row r="1495">
          <cell r="A1495" t="str">
            <v>489300</v>
          </cell>
          <cell r="B1495" t="str">
            <v>1015</v>
          </cell>
          <cell r="C1495">
            <v>-411189.74</v>
          </cell>
          <cell r="D1495" t="str">
            <v>250</v>
          </cell>
          <cell r="E1495" t="str">
            <v>406</v>
          </cell>
          <cell r="F1495">
            <v>-1942043</v>
          </cell>
          <cell r="G1495">
            <v>4</v>
          </cell>
          <cell r="H1495" t="str">
            <v>2012-04-30</v>
          </cell>
          <cell r="I1495" t="str">
            <v>14900</v>
          </cell>
        </row>
        <row r="1496">
          <cell r="A1496" t="str">
            <v>489300</v>
          </cell>
          <cell r="B1496" t="str">
            <v>1015</v>
          </cell>
          <cell r="C1496">
            <v>-463346.12</v>
          </cell>
          <cell r="D1496" t="str">
            <v>250</v>
          </cell>
          <cell r="E1496" t="str">
            <v>406</v>
          </cell>
          <cell r="F1496">
            <v>-2332387</v>
          </cell>
          <cell r="G1496">
            <v>5</v>
          </cell>
          <cell r="H1496" t="str">
            <v>2012-05-31</v>
          </cell>
          <cell r="I1496" t="str">
            <v>14900</v>
          </cell>
        </row>
        <row r="1497">
          <cell r="A1497" t="str">
            <v>489300</v>
          </cell>
          <cell r="B1497" t="str">
            <v>1015</v>
          </cell>
          <cell r="C1497">
            <v>-400402.67</v>
          </cell>
          <cell r="D1497" t="str">
            <v>250</v>
          </cell>
          <cell r="E1497" t="str">
            <v>406</v>
          </cell>
          <cell r="F1497">
            <v>-1845727</v>
          </cell>
          <cell r="G1497">
            <v>6</v>
          </cell>
          <cell r="H1497" t="str">
            <v>2012-06-30</v>
          </cell>
          <cell r="I1497" t="str">
            <v>14900</v>
          </cell>
        </row>
        <row r="1498">
          <cell r="A1498" t="str">
            <v>489300</v>
          </cell>
          <cell r="B1498" t="str">
            <v>1015</v>
          </cell>
          <cell r="C1498">
            <v>-597584.4</v>
          </cell>
          <cell r="D1498" t="str">
            <v>250</v>
          </cell>
          <cell r="E1498" t="str">
            <v>406</v>
          </cell>
          <cell r="F1498">
            <v>-1824511</v>
          </cell>
          <cell r="G1498">
            <v>7</v>
          </cell>
          <cell r="H1498" t="str">
            <v>2012-07-31</v>
          </cell>
          <cell r="I1498" t="str">
            <v>14900</v>
          </cell>
        </row>
        <row r="1499">
          <cell r="A1499" t="str">
            <v>489300</v>
          </cell>
          <cell r="B1499" t="str">
            <v>1015</v>
          </cell>
          <cell r="C1499">
            <v>-436886.57</v>
          </cell>
          <cell r="D1499" t="str">
            <v>250</v>
          </cell>
          <cell r="E1499" t="str">
            <v>406</v>
          </cell>
          <cell r="F1499">
            <v>-1981093</v>
          </cell>
          <cell r="G1499">
            <v>8</v>
          </cell>
          <cell r="H1499" t="str">
            <v>2012-08-31</v>
          </cell>
          <cell r="I1499" t="str">
            <v>14900</v>
          </cell>
        </row>
        <row r="1500">
          <cell r="A1500" t="str">
            <v>489300</v>
          </cell>
          <cell r="B1500" t="str">
            <v>1015</v>
          </cell>
          <cell r="C1500">
            <v>-421061.38</v>
          </cell>
          <cell r="D1500" t="str">
            <v>250</v>
          </cell>
          <cell r="E1500" t="str">
            <v>406</v>
          </cell>
          <cell r="F1500">
            <v>-1857396</v>
          </cell>
          <cell r="G1500">
            <v>9</v>
          </cell>
          <cell r="H1500" t="str">
            <v>2012-09-30</v>
          </cell>
          <cell r="I1500" t="str">
            <v>14900</v>
          </cell>
        </row>
        <row r="1501">
          <cell r="A1501" t="str">
            <v>489300</v>
          </cell>
          <cell r="B1501" t="str">
            <v>1015</v>
          </cell>
          <cell r="C1501">
            <v>-465606.40000000002</v>
          </cell>
          <cell r="D1501" t="str">
            <v>250</v>
          </cell>
          <cell r="E1501" t="str">
            <v>406</v>
          </cell>
          <cell r="F1501">
            <v>-2162607</v>
          </cell>
          <cell r="G1501">
            <v>10</v>
          </cell>
          <cell r="H1501" t="str">
            <v>2012-10-31</v>
          </cell>
          <cell r="I1501" t="str">
            <v>14900</v>
          </cell>
        </row>
        <row r="1502">
          <cell r="A1502" t="str">
            <v>489300</v>
          </cell>
          <cell r="B1502" t="str">
            <v>1015</v>
          </cell>
          <cell r="C1502">
            <v>-464975.68</v>
          </cell>
          <cell r="D1502" t="str">
            <v>250</v>
          </cell>
          <cell r="E1502" t="str">
            <v>406</v>
          </cell>
          <cell r="F1502">
            <v>-2138196</v>
          </cell>
          <cell r="G1502">
            <v>11</v>
          </cell>
          <cell r="H1502" t="str">
            <v>2012-11-30</v>
          </cell>
          <cell r="I1502" t="str">
            <v>14900</v>
          </cell>
        </row>
        <row r="1503">
          <cell r="A1503" t="str">
            <v>489300</v>
          </cell>
          <cell r="B1503" t="str">
            <v>1015</v>
          </cell>
          <cell r="C1503">
            <v>-483370.13</v>
          </cell>
          <cell r="D1503" t="str">
            <v>250</v>
          </cell>
          <cell r="E1503" t="str">
            <v>406</v>
          </cell>
          <cell r="F1503">
            <v>-2266821</v>
          </cell>
          <cell r="G1503">
            <v>12</v>
          </cell>
          <cell r="H1503" t="str">
            <v>2012-12-31</v>
          </cell>
          <cell r="I1503" t="str">
            <v>14900</v>
          </cell>
        </row>
        <row r="1504">
          <cell r="A1504" t="str">
            <v>489300</v>
          </cell>
          <cell r="B1504" t="str">
            <v>1015</v>
          </cell>
          <cell r="C1504">
            <v>-2205.67</v>
          </cell>
          <cell r="D1504" t="str">
            <v>250</v>
          </cell>
          <cell r="E1504" t="str">
            <v>418</v>
          </cell>
          <cell r="F1504">
            <v>-18210</v>
          </cell>
          <cell r="G1504">
            <v>1</v>
          </cell>
          <cell r="H1504" t="str">
            <v>2012-01-31</v>
          </cell>
          <cell r="I1504" t="str">
            <v>14900</v>
          </cell>
        </row>
        <row r="1505">
          <cell r="A1505" t="str">
            <v>489300</v>
          </cell>
          <cell r="B1505" t="str">
            <v>1015</v>
          </cell>
          <cell r="C1505">
            <v>-1292.8699999999999</v>
          </cell>
          <cell r="D1505" t="str">
            <v>250</v>
          </cell>
          <cell r="E1505" t="str">
            <v>418</v>
          </cell>
          <cell r="F1505">
            <v>-21278</v>
          </cell>
          <cell r="G1505">
            <v>2</v>
          </cell>
          <cell r="H1505" t="str">
            <v>2012-02-29</v>
          </cell>
          <cell r="I1505" t="str">
            <v>14900</v>
          </cell>
        </row>
        <row r="1506">
          <cell r="A1506" t="str">
            <v>489300</v>
          </cell>
          <cell r="B1506" t="str">
            <v>1015</v>
          </cell>
          <cell r="C1506">
            <v>156.77000000000001</v>
          </cell>
          <cell r="D1506" t="str">
            <v>250</v>
          </cell>
          <cell r="E1506" t="str">
            <v>418</v>
          </cell>
          <cell r="F1506">
            <v>-9243</v>
          </cell>
          <cell r="G1506">
            <v>3</v>
          </cell>
          <cell r="H1506" t="str">
            <v>2012-03-31</v>
          </cell>
          <cell r="I1506" t="str">
            <v>14900</v>
          </cell>
        </row>
        <row r="1507">
          <cell r="A1507" t="str">
            <v>489300</v>
          </cell>
          <cell r="B1507" t="str">
            <v>1015</v>
          </cell>
          <cell r="C1507">
            <v>928.47</v>
          </cell>
          <cell r="D1507" t="str">
            <v>250</v>
          </cell>
          <cell r="E1507" t="str">
            <v>418</v>
          </cell>
          <cell r="F1507">
            <v>0</v>
          </cell>
          <cell r="G1507">
            <v>4</v>
          </cell>
          <cell r="H1507" t="str">
            <v>2012-04-30</v>
          </cell>
          <cell r="I1507" t="str">
            <v>14900</v>
          </cell>
        </row>
        <row r="1508">
          <cell r="A1508" t="str">
            <v>489300</v>
          </cell>
          <cell r="B1508" t="str">
            <v>1015</v>
          </cell>
          <cell r="C1508">
            <v>-1590.44</v>
          </cell>
          <cell r="D1508" t="str">
            <v>250</v>
          </cell>
          <cell r="E1508" t="str">
            <v>458</v>
          </cell>
          <cell r="F1508">
            <v>-24841</v>
          </cell>
          <cell r="G1508">
            <v>1</v>
          </cell>
          <cell r="H1508" t="str">
            <v>2012-01-31</v>
          </cell>
          <cell r="I1508" t="str">
            <v>15600</v>
          </cell>
        </row>
        <row r="1509">
          <cell r="A1509" t="str">
            <v>489300</v>
          </cell>
          <cell r="B1509" t="str">
            <v>1015</v>
          </cell>
          <cell r="C1509">
            <v>-2079.8200000000002</v>
          </cell>
          <cell r="D1509" t="str">
            <v>250</v>
          </cell>
          <cell r="E1509" t="str">
            <v>458</v>
          </cell>
          <cell r="F1509">
            <v>-33712</v>
          </cell>
          <cell r="G1509">
            <v>2</v>
          </cell>
          <cell r="H1509" t="str">
            <v>2012-02-29</v>
          </cell>
          <cell r="I1509" t="str">
            <v>15600</v>
          </cell>
        </row>
        <row r="1510">
          <cell r="A1510" t="str">
            <v>489300</v>
          </cell>
          <cell r="B1510" t="str">
            <v>1015</v>
          </cell>
          <cell r="C1510">
            <v>-2216.4</v>
          </cell>
          <cell r="D1510" t="str">
            <v>250</v>
          </cell>
          <cell r="E1510" t="str">
            <v>458</v>
          </cell>
          <cell r="F1510">
            <v>-37050</v>
          </cell>
          <cell r="G1510">
            <v>3</v>
          </cell>
          <cell r="H1510" t="str">
            <v>2012-03-31</v>
          </cell>
          <cell r="I1510" t="str">
            <v>15600</v>
          </cell>
        </row>
        <row r="1511">
          <cell r="A1511" t="str">
            <v>489300</v>
          </cell>
          <cell r="B1511" t="str">
            <v>1015</v>
          </cell>
          <cell r="C1511">
            <v>-1144.26</v>
          </cell>
          <cell r="D1511" t="str">
            <v>250</v>
          </cell>
          <cell r="E1511" t="str">
            <v>458</v>
          </cell>
          <cell r="F1511">
            <v>-17871</v>
          </cell>
          <cell r="G1511">
            <v>4</v>
          </cell>
          <cell r="H1511" t="str">
            <v>2012-04-30</v>
          </cell>
          <cell r="I1511" t="str">
            <v>15600</v>
          </cell>
        </row>
        <row r="1512">
          <cell r="A1512" t="str">
            <v>489300</v>
          </cell>
          <cell r="B1512" t="str">
            <v>1015</v>
          </cell>
          <cell r="C1512">
            <v>-2072.7399999999998</v>
          </cell>
          <cell r="D1512" t="str">
            <v>250</v>
          </cell>
          <cell r="E1512" t="str">
            <v>458</v>
          </cell>
          <cell r="F1512">
            <v>-33532</v>
          </cell>
          <cell r="G1512">
            <v>5</v>
          </cell>
          <cell r="H1512" t="str">
            <v>2012-05-31</v>
          </cell>
          <cell r="I1512" t="str">
            <v>15600</v>
          </cell>
        </row>
        <row r="1513">
          <cell r="A1513" t="str">
            <v>489300</v>
          </cell>
          <cell r="B1513" t="str">
            <v>1015</v>
          </cell>
          <cell r="C1513">
            <v>-1020.07</v>
          </cell>
          <cell r="D1513" t="str">
            <v>250</v>
          </cell>
          <cell r="E1513" t="str">
            <v>458</v>
          </cell>
          <cell r="F1513">
            <v>-15941</v>
          </cell>
          <cell r="G1513">
            <v>6</v>
          </cell>
          <cell r="H1513" t="str">
            <v>2012-06-30</v>
          </cell>
          <cell r="I1513" t="str">
            <v>15600</v>
          </cell>
        </row>
        <row r="1514">
          <cell r="A1514" t="str">
            <v>489300</v>
          </cell>
          <cell r="B1514" t="str">
            <v>1015</v>
          </cell>
          <cell r="C1514">
            <v>-2037.22</v>
          </cell>
          <cell r="D1514" t="str">
            <v>250</v>
          </cell>
          <cell r="E1514" t="str">
            <v>458</v>
          </cell>
          <cell r="F1514">
            <v>-32651</v>
          </cell>
          <cell r="G1514">
            <v>7</v>
          </cell>
          <cell r="H1514" t="str">
            <v>2012-07-31</v>
          </cell>
          <cell r="I1514" t="str">
            <v>15600</v>
          </cell>
        </row>
        <row r="1515">
          <cell r="A1515" t="str">
            <v>489300</v>
          </cell>
          <cell r="B1515" t="str">
            <v>1015</v>
          </cell>
          <cell r="C1515">
            <v>-4812.22</v>
          </cell>
          <cell r="D1515" t="str">
            <v>250</v>
          </cell>
          <cell r="E1515" t="str">
            <v>458</v>
          </cell>
          <cell r="F1515">
            <v>-136972</v>
          </cell>
          <cell r="G1515">
            <v>8</v>
          </cell>
          <cell r="H1515" t="str">
            <v>2012-08-31</v>
          </cell>
          <cell r="I1515" t="str">
            <v>15600</v>
          </cell>
        </row>
        <row r="1516">
          <cell r="A1516" t="str">
            <v>489300</v>
          </cell>
          <cell r="B1516" t="str">
            <v>1015</v>
          </cell>
          <cell r="C1516">
            <v>-1842.27</v>
          </cell>
          <cell r="D1516" t="str">
            <v>250</v>
          </cell>
          <cell r="E1516" t="str">
            <v>458</v>
          </cell>
          <cell r="F1516">
            <v>-28783</v>
          </cell>
          <cell r="G1516">
            <v>9</v>
          </cell>
          <cell r="H1516" t="str">
            <v>2012-09-30</v>
          </cell>
          <cell r="I1516" t="str">
            <v>15600</v>
          </cell>
        </row>
        <row r="1517">
          <cell r="A1517" t="str">
            <v>489300</v>
          </cell>
          <cell r="B1517" t="str">
            <v>1015</v>
          </cell>
          <cell r="C1517">
            <v>-829.11</v>
          </cell>
          <cell r="D1517" t="str">
            <v>250</v>
          </cell>
          <cell r="E1517" t="str">
            <v>458</v>
          </cell>
          <cell r="F1517">
            <v>-12958</v>
          </cell>
          <cell r="G1517">
            <v>10</v>
          </cell>
          <cell r="H1517" t="str">
            <v>2012-10-31</v>
          </cell>
          <cell r="I1517" t="str">
            <v>15600</v>
          </cell>
        </row>
        <row r="1518">
          <cell r="A1518" t="str">
            <v>489300</v>
          </cell>
          <cell r="B1518" t="str">
            <v>1015</v>
          </cell>
          <cell r="C1518">
            <v>-2752.31</v>
          </cell>
          <cell r="D1518" t="str">
            <v>250</v>
          </cell>
          <cell r="E1518" t="str">
            <v>458</v>
          </cell>
          <cell r="F1518">
            <v>-50220</v>
          </cell>
          <cell r="G1518">
            <v>11</v>
          </cell>
          <cell r="H1518" t="str">
            <v>2012-11-30</v>
          </cell>
          <cell r="I1518" t="str">
            <v>15600</v>
          </cell>
        </row>
        <row r="1519">
          <cell r="A1519" t="str">
            <v>489300</v>
          </cell>
          <cell r="B1519" t="str">
            <v>1015</v>
          </cell>
          <cell r="C1519">
            <v>-2362.27</v>
          </cell>
          <cell r="D1519" t="str">
            <v>250</v>
          </cell>
          <cell r="E1519" t="str">
            <v>458</v>
          </cell>
          <cell r="F1519">
            <v>-40626</v>
          </cell>
          <cell r="G1519">
            <v>12</v>
          </cell>
          <cell r="H1519" t="str">
            <v>2012-12-31</v>
          </cell>
          <cell r="I1519" t="str">
            <v>15600</v>
          </cell>
        </row>
        <row r="1520">
          <cell r="A1520" t="str">
            <v>489300</v>
          </cell>
          <cell r="B1520" t="str">
            <v>1015</v>
          </cell>
          <cell r="C1520">
            <v>-6489.8</v>
          </cell>
          <cell r="D1520" t="str">
            <v>250</v>
          </cell>
          <cell r="E1520" t="str">
            <v>459</v>
          </cell>
          <cell r="F1520">
            <v>-23695</v>
          </cell>
          <cell r="G1520">
            <v>1</v>
          </cell>
          <cell r="H1520" t="str">
            <v>2012-01-31</v>
          </cell>
          <cell r="I1520" t="str">
            <v>15600</v>
          </cell>
        </row>
        <row r="1521">
          <cell r="A1521" t="str">
            <v>489300</v>
          </cell>
          <cell r="B1521" t="str">
            <v>1015</v>
          </cell>
          <cell r="C1521">
            <v>-6361.53</v>
          </cell>
          <cell r="D1521" t="str">
            <v>250</v>
          </cell>
          <cell r="E1521" t="str">
            <v>459</v>
          </cell>
          <cell r="F1521">
            <v>-22231</v>
          </cell>
          <cell r="G1521">
            <v>2</v>
          </cell>
          <cell r="H1521" t="str">
            <v>2012-02-29</v>
          </cell>
          <cell r="I1521" t="str">
            <v>15600</v>
          </cell>
        </row>
        <row r="1522">
          <cell r="A1522" t="str">
            <v>489300</v>
          </cell>
          <cell r="B1522" t="str">
            <v>1015</v>
          </cell>
          <cell r="C1522">
            <v>-6083.94</v>
          </cell>
          <cell r="D1522" t="str">
            <v>250</v>
          </cell>
          <cell r="E1522" t="str">
            <v>459</v>
          </cell>
          <cell r="F1522">
            <v>-19038</v>
          </cell>
          <cell r="G1522">
            <v>3</v>
          </cell>
          <cell r="H1522" t="str">
            <v>2012-03-31</v>
          </cell>
          <cell r="I1522" t="str">
            <v>15600</v>
          </cell>
        </row>
        <row r="1523">
          <cell r="A1523" t="str">
            <v>489300</v>
          </cell>
          <cell r="B1523" t="str">
            <v>1015</v>
          </cell>
          <cell r="C1523">
            <v>-5648.68</v>
          </cell>
          <cell r="D1523" t="str">
            <v>250</v>
          </cell>
          <cell r="E1523" t="str">
            <v>459</v>
          </cell>
          <cell r="F1523">
            <v>-14043</v>
          </cell>
          <cell r="G1523">
            <v>4</v>
          </cell>
          <cell r="H1523" t="str">
            <v>2012-04-30</v>
          </cell>
          <cell r="I1523" t="str">
            <v>15600</v>
          </cell>
        </row>
        <row r="1524">
          <cell r="A1524" t="str">
            <v>489300</v>
          </cell>
          <cell r="B1524" t="str">
            <v>1015</v>
          </cell>
          <cell r="C1524">
            <v>-5386.36</v>
          </cell>
          <cell r="D1524" t="str">
            <v>250</v>
          </cell>
          <cell r="E1524" t="str">
            <v>459</v>
          </cell>
          <cell r="F1524">
            <v>-11049</v>
          </cell>
          <cell r="G1524">
            <v>5</v>
          </cell>
          <cell r="H1524" t="str">
            <v>2012-05-31</v>
          </cell>
          <cell r="I1524" t="str">
            <v>15600</v>
          </cell>
        </row>
        <row r="1525">
          <cell r="A1525" t="str">
            <v>489300</v>
          </cell>
          <cell r="B1525" t="str">
            <v>1015</v>
          </cell>
          <cell r="C1525">
            <v>-4997.43</v>
          </cell>
          <cell r="D1525" t="str">
            <v>250</v>
          </cell>
          <cell r="E1525" t="str">
            <v>459</v>
          </cell>
          <cell r="F1525">
            <v>-6561</v>
          </cell>
          <cell r="G1525">
            <v>6</v>
          </cell>
          <cell r="H1525" t="str">
            <v>2012-06-30</v>
          </cell>
          <cell r="I1525" t="str">
            <v>15600</v>
          </cell>
        </row>
        <row r="1526">
          <cell r="A1526" t="str">
            <v>489300</v>
          </cell>
          <cell r="B1526" t="str">
            <v>1015</v>
          </cell>
          <cell r="C1526">
            <v>-4806.3</v>
          </cell>
          <cell r="D1526" t="str">
            <v>250</v>
          </cell>
          <cell r="E1526" t="str">
            <v>459</v>
          </cell>
          <cell r="F1526">
            <v>-4383</v>
          </cell>
          <cell r="G1526">
            <v>7</v>
          </cell>
          <cell r="H1526" t="str">
            <v>2012-07-31</v>
          </cell>
          <cell r="I1526" t="str">
            <v>15600</v>
          </cell>
        </row>
        <row r="1527">
          <cell r="A1527" t="str">
            <v>489300</v>
          </cell>
          <cell r="B1527" t="str">
            <v>1015</v>
          </cell>
          <cell r="C1527">
            <v>-5093.49</v>
          </cell>
          <cell r="D1527" t="str">
            <v>250</v>
          </cell>
          <cell r="E1527" t="str">
            <v>459</v>
          </cell>
          <cell r="F1527">
            <v>-7669</v>
          </cell>
          <cell r="G1527">
            <v>8</v>
          </cell>
          <cell r="H1527" t="str">
            <v>2012-08-31</v>
          </cell>
          <cell r="I1527" t="str">
            <v>15600</v>
          </cell>
        </row>
        <row r="1528">
          <cell r="A1528" t="str">
            <v>489300</v>
          </cell>
          <cell r="B1528" t="str">
            <v>1015</v>
          </cell>
          <cell r="C1528">
            <v>-5258.86</v>
          </cell>
          <cell r="D1528" t="str">
            <v>250</v>
          </cell>
          <cell r="E1528" t="str">
            <v>459</v>
          </cell>
          <cell r="F1528">
            <v>-9588</v>
          </cell>
          <cell r="G1528">
            <v>9</v>
          </cell>
          <cell r="H1528" t="str">
            <v>2012-09-30</v>
          </cell>
          <cell r="I1528" t="str">
            <v>15600</v>
          </cell>
        </row>
        <row r="1529">
          <cell r="A1529" t="str">
            <v>489300</v>
          </cell>
          <cell r="B1529" t="str">
            <v>1015</v>
          </cell>
          <cell r="C1529">
            <v>-5386.1</v>
          </cell>
          <cell r="D1529" t="str">
            <v>250</v>
          </cell>
          <cell r="E1529" t="str">
            <v>459</v>
          </cell>
          <cell r="F1529">
            <v>-15011</v>
          </cell>
          <cell r="G1529">
            <v>10</v>
          </cell>
          <cell r="H1529" t="str">
            <v>2012-10-31</v>
          </cell>
          <cell r="I1529" t="str">
            <v>15600</v>
          </cell>
        </row>
        <row r="1530">
          <cell r="A1530" t="str">
            <v>489300</v>
          </cell>
          <cell r="B1530" t="str">
            <v>1015</v>
          </cell>
          <cell r="C1530">
            <v>-5591.44</v>
          </cell>
          <cell r="D1530" t="str">
            <v>250</v>
          </cell>
          <cell r="E1530" t="str">
            <v>459</v>
          </cell>
          <cell r="F1530">
            <v>-17251</v>
          </cell>
          <cell r="G1530">
            <v>11</v>
          </cell>
          <cell r="H1530" t="str">
            <v>2012-11-30</v>
          </cell>
          <cell r="I1530" t="str">
            <v>15600</v>
          </cell>
        </row>
        <row r="1531">
          <cell r="A1531" t="str">
            <v>489300</v>
          </cell>
          <cell r="B1531" t="str">
            <v>1015</v>
          </cell>
          <cell r="C1531">
            <v>-5257.2</v>
          </cell>
          <cell r="D1531" t="str">
            <v>250</v>
          </cell>
          <cell r="E1531" t="str">
            <v>459</v>
          </cell>
          <cell r="F1531">
            <v>-13615</v>
          </cell>
          <cell r="G1531">
            <v>12</v>
          </cell>
          <cell r="H1531" t="str">
            <v>2012-12-31</v>
          </cell>
          <cell r="I1531" t="str">
            <v>15600</v>
          </cell>
        </row>
        <row r="1532">
          <cell r="A1532" t="str">
            <v>489304</v>
          </cell>
          <cell r="B1532" t="str">
            <v>1015</v>
          </cell>
          <cell r="C1532">
            <v>-294.60000000000002</v>
          </cell>
          <cell r="D1532" t="str">
            <v>203</v>
          </cell>
          <cell r="E1532" t="str">
            <v>416</v>
          </cell>
          <cell r="F1532">
            <v>0</v>
          </cell>
          <cell r="G1532">
            <v>1</v>
          </cell>
          <cell r="H1532" t="str">
            <v>2012-01-31</v>
          </cell>
          <cell r="I1532" t="str">
            <v>14900</v>
          </cell>
        </row>
        <row r="1533">
          <cell r="A1533" t="str">
            <v>489304</v>
          </cell>
          <cell r="B1533" t="str">
            <v>1015</v>
          </cell>
          <cell r="C1533">
            <v>-271.60000000000002</v>
          </cell>
          <cell r="D1533" t="str">
            <v>203</v>
          </cell>
          <cell r="E1533" t="str">
            <v>416</v>
          </cell>
          <cell r="F1533">
            <v>0</v>
          </cell>
          <cell r="G1533">
            <v>2</v>
          </cell>
          <cell r="H1533" t="str">
            <v>2012-02-29</v>
          </cell>
          <cell r="I1533" t="str">
            <v>14900</v>
          </cell>
        </row>
        <row r="1534">
          <cell r="A1534" t="str">
            <v>489304</v>
          </cell>
          <cell r="B1534" t="str">
            <v>1015</v>
          </cell>
          <cell r="C1534">
            <v>-204.46</v>
          </cell>
          <cell r="D1534" t="str">
            <v>203</v>
          </cell>
          <cell r="E1534" t="str">
            <v>416</v>
          </cell>
          <cell r="F1534">
            <v>0</v>
          </cell>
          <cell r="G1534">
            <v>3</v>
          </cell>
          <cell r="H1534" t="str">
            <v>2012-03-31</v>
          </cell>
          <cell r="I1534" t="str">
            <v>14900</v>
          </cell>
        </row>
        <row r="1535">
          <cell r="A1535" t="str">
            <v>489304</v>
          </cell>
          <cell r="B1535" t="str">
            <v>1015</v>
          </cell>
          <cell r="C1535">
            <v>-137.36000000000001</v>
          </cell>
          <cell r="D1535" t="str">
            <v>203</v>
          </cell>
          <cell r="E1535" t="str">
            <v>416</v>
          </cell>
          <cell r="F1535">
            <v>0</v>
          </cell>
          <cell r="G1535">
            <v>4</v>
          </cell>
          <cell r="H1535" t="str">
            <v>2012-04-30</v>
          </cell>
          <cell r="I1535" t="str">
            <v>14900</v>
          </cell>
        </row>
        <row r="1536">
          <cell r="A1536" t="str">
            <v>489304</v>
          </cell>
          <cell r="B1536" t="str">
            <v>1015</v>
          </cell>
          <cell r="C1536">
            <v>-102.28</v>
          </cell>
          <cell r="D1536" t="str">
            <v>203</v>
          </cell>
          <cell r="E1536" t="str">
            <v>416</v>
          </cell>
          <cell r="F1536">
            <v>0</v>
          </cell>
          <cell r="G1536">
            <v>5</v>
          </cell>
          <cell r="H1536" t="str">
            <v>2012-05-31</v>
          </cell>
          <cell r="I1536" t="str">
            <v>14900</v>
          </cell>
        </row>
        <row r="1537">
          <cell r="A1537" t="str">
            <v>489304</v>
          </cell>
          <cell r="B1537" t="str">
            <v>1015</v>
          </cell>
          <cell r="C1537">
            <v>-89.52</v>
          </cell>
          <cell r="D1537" t="str">
            <v>203</v>
          </cell>
          <cell r="E1537" t="str">
            <v>416</v>
          </cell>
          <cell r="F1537">
            <v>0</v>
          </cell>
          <cell r="G1537">
            <v>6</v>
          </cell>
          <cell r="H1537" t="str">
            <v>2012-06-30</v>
          </cell>
          <cell r="I1537" t="str">
            <v>14900</v>
          </cell>
        </row>
        <row r="1538">
          <cell r="A1538" t="str">
            <v>489304</v>
          </cell>
          <cell r="B1538" t="str">
            <v>1015</v>
          </cell>
          <cell r="C1538">
            <v>-86.7</v>
          </cell>
          <cell r="D1538" t="str">
            <v>203</v>
          </cell>
          <cell r="E1538" t="str">
            <v>416</v>
          </cell>
          <cell r="F1538">
            <v>0</v>
          </cell>
          <cell r="G1538">
            <v>7</v>
          </cell>
          <cell r="H1538" t="str">
            <v>2012-07-31</v>
          </cell>
          <cell r="I1538" t="str">
            <v>14900</v>
          </cell>
        </row>
        <row r="1539">
          <cell r="A1539" t="str">
            <v>489304</v>
          </cell>
          <cell r="B1539" t="str">
            <v>1015</v>
          </cell>
          <cell r="C1539">
            <v>-86.76</v>
          </cell>
          <cell r="D1539" t="str">
            <v>203</v>
          </cell>
          <cell r="E1539" t="str">
            <v>416</v>
          </cell>
          <cell r="F1539">
            <v>0</v>
          </cell>
          <cell r="G1539">
            <v>8</v>
          </cell>
          <cell r="H1539" t="str">
            <v>2012-08-31</v>
          </cell>
          <cell r="I1539" t="str">
            <v>14900</v>
          </cell>
        </row>
        <row r="1540">
          <cell r="A1540" t="str">
            <v>489304</v>
          </cell>
          <cell r="B1540" t="str">
            <v>1015</v>
          </cell>
          <cell r="C1540">
            <v>-94.24</v>
          </cell>
          <cell r="D1540" t="str">
            <v>203</v>
          </cell>
          <cell r="E1540" t="str">
            <v>416</v>
          </cell>
          <cell r="F1540">
            <v>0</v>
          </cell>
          <cell r="G1540">
            <v>9</v>
          </cell>
          <cell r="H1540" t="str">
            <v>2012-09-30</v>
          </cell>
          <cell r="I1540" t="str">
            <v>14900</v>
          </cell>
        </row>
        <row r="1541">
          <cell r="A1541" t="str">
            <v>489304</v>
          </cell>
          <cell r="B1541" t="str">
            <v>1015</v>
          </cell>
          <cell r="C1541">
            <v>-115.96</v>
          </cell>
          <cell r="D1541" t="str">
            <v>203</v>
          </cell>
          <cell r="E1541" t="str">
            <v>416</v>
          </cell>
          <cell r="F1541">
            <v>0</v>
          </cell>
          <cell r="G1541">
            <v>10</v>
          </cell>
          <cell r="H1541" t="str">
            <v>2012-10-31</v>
          </cell>
          <cell r="I1541" t="str">
            <v>14900</v>
          </cell>
        </row>
        <row r="1542">
          <cell r="A1542" t="str">
            <v>489304</v>
          </cell>
          <cell r="B1542" t="str">
            <v>1015</v>
          </cell>
          <cell r="C1542">
            <v>-167.5</v>
          </cell>
          <cell r="D1542" t="str">
            <v>203</v>
          </cell>
          <cell r="E1542" t="str">
            <v>416</v>
          </cell>
          <cell r="F1542">
            <v>0</v>
          </cell>
          <cell r="G1542">
            <v>11</v>
          </cell>
          <cell r="H1542" t="str">
            <v>2012-11-30</v>
          </cell>
          <cell r="I1542" t="str">
            <v>14900</v>
          </cell>
        </row>
        <row r="1543">
          <cell r="A1543" t="str">
            <v>489304</v>
          </cell>
          <cell r="B1543" t="str">
            <v>1015</v>
          </cell>
          <cell r="C1543">
            <v>-319.94</v>
          </cell>
          <cell r="D1543" t="str">
            <v>203</v>
          </cell>
          <cell r="E1543" t="str">
            <v>416</v>
          </cell>
          <cell r="F1543">
            <v>0</v>
          </cell>
          <cell r="G1543">
            <v>12</v>
          </cell>
          <cell r="H1543" t="str">
            <v>2012-12-31</v>
          </cell>
          <cell r="I1543" t="str">
            <v>14900</v>
          </cell>
        </row>
        <row r="1544">
          <cell r="A1544" t="str">
            <v>489304</v>
          </cell>
          <cell r="B1544" t="str">
            <v>1015</v>
          </cell>
          <cell r="C1544">
            <v>-9257.91</v>
          </cell>
          <cell r="D1544" t="str">
            <v>217</v>
          </cell>
          <cell r="E1544" t="str">
            <v>405</v>
          </cell>
          <cell r="F1544">
            <v>0</v>
          </cell>
          <cell r="G1544">
            <v>1</v>
          </cell>
          <cell r="H1544" t="str">
            <v>2012-01-31</v>
          </cell>
          <cell r="I1544" t="str">
            <v>14900</v>
          </cell>
        </row>
        <row r="1545">
          <cell r="A1545" t="str">
            <v>489304</v>
          </cell>
          <cell r="B1545" t="str">
            <v>1015</v>
          </cell>
          <cell r="C1545">
            <v>-12037.09</v>
          </cell>
          <cell r="D1545" t="str">
            <v>217</v>
          </cell>
          <cell r="E1545" t="str">
            <v>405</v>
          </cell>
          <cell r="F1545">
            <v>0</v>
          </cell>
          <cell r="G1545">
            <v>2</v>
          </cell>
          <cell r="H1545" t="str">
            <v>2012-02-29</v>
          </cell>
          <cell r="I1545" t="str">
            <v>14900</v>
          </cell>
        </row>
        <row r="1546">
          <cell r="A1546" t="str">
            <v>489304</v>
          </cell>
          <cell r="B1546" t="str">
            <v>1015</v>
          </cell>
          <cell r="C1546">
            <v>-12877.8</v>
          </cell>
          <cell r="D1546" t="str">
            <v>217</v>
          </cell>
          <cell r="E1546" t="str">
            <v>405</v>
          </cell>
          <cell r="F1546">
            <v>0</v>
          </cell>
          <cell r="G1546">
            <v>3</v>
          </cell>
          <cell r="H1546" t="str">
            <v>2012-03-31</v>
          </cell>
          <cell r="I1546" t="str">
            <v>14900</v>
          </cell>
        </row>
        <row r="1547">
          <cell r="A1547" t="str">
            <v>489304</v>
          </cell>
          <cell r="B1547" t="str">
            <v>1015</v>
          </cell>
          <cell r="C1547">
            <v>-11299.39</v>
          </cell>
          <cell r="D1547" t="str">
            <v>217</v>
          </cell>
          <cell r="E1547" t="str">
            <v>405</v>
          </cell>
          <cell r="F1547">
            <v>0</v>
          </cell>
          <cell r="G1547">
            <v>4</v>
          </cell>
          <cell r="H1547" t="str">
            <v>2012-04-30</v>
          </cell>
          <cell r="I1547" t="str">
            <v>14900</v>
          </cell>
        </row>
        <row r="1548">
          <cell r="A1548" t="str">
            <v>489304</v>
          </cell>
          <cell r="B1548" t="str">
            <v>1015</v>
          </cell>
          <cell r="C1548">
            <v>-14383.04</v>
          </cell>
          <cell r="D1548" t="str">
            <v>217</v>
          </cell>
          <cell r="E1548" t="str">
            <v>405</v>
          </cell>
          <cell r="F1548">
            <v>0</v>
          </cell>
          <cell r="G1548">
            <v>5</v>
          </cell>
          <cell r="H1548" t="str">
            <v>2012-05-31</v>
          </cell>
          <cell r="I1548" t="str">
            <v>14900</v>
          </cell>
        </row>
        <row r="1549">
          <cell r="A1549" t="str">
            <v>489304</v>
          </cell>
          <cell r="B1549" t="str">
            <v>1015</v>
          </cell>
          <cell r="C1549">
            <v>-16759.990000000002</v>
          </cell>
          <cell r="D1549" t="str">
            <v>217</v>
          </cell>
          <cell r="E1549" t="str">
            <v>405</v>
          </cell>
          <cell r="F1549">
            <v>0</v>
          </cell>
          <cell r="G1549">
            <v>6</v>
          </cell>
          <cell r="H1549" t="str">
            <v>2012-06-30</v>
          </cell>
          <cell r="I1549" t="str">
            <v>14900</v>
          </cell>
        </row>
        <row r="1550">
          <cell r="A1550" t="str">
            <v>489304</v>
          </cell>
          <cell r="B1550" t="str">
            <v>1015</v>
          </cell>
          <cell r="C1550">
            <v>-18710.28</v>
          </cell>
          <cell r="D1550" t="str">
            <v>217</v>
          </cell>
          <cell r="E1550" t="str">
            <v>405</v>
          </cell>
          <cell r="F1550">
            <v>0</v>
          </cell>
          <cell r="G1550">
            <v>7</v>
          </cell>
          <cell r="H1550" t="str">
            <v>2012-07-31</v>
          </cell>
          <cell r="I1550" t="str">
            <v>14900</v>
          </cell>
        </row>
        <row r="1551">
          <cell r="A1551" t="str">
            <v>489304</v>
          </cell>
          <cell r="B1551" t="str">
            <v>1015</v>
          </cell>
          <cell r="C1551">
            <v>-19508.689999999999</v>
          </cell>
          <cell r="D1551" t="str">
            <v>217</v>
          </cell>
          <cell r="E1551" t="str">
            <v>405</v>
          </cell>
          <cell r="F1551">
            <v>0</v>
          </cell>
          <cell r="G1551">
            <v>8</v>
          </cell>
          <cell r="H1551" t="str">
            <v>2012-08-31</v>
          </cell>
          <cell r="I1551" t="str">
            <v>14900</v>
          </cell>
        </row>
        <row r="1552">
          <cell r="A1552" t="str">
            <v>489304</v>
          </cell>
          <cell r="B1552" t="str">
            <v>1015</v>
          </cell>
          <cell r="C1552">
            <v>-21528.41</v>
          </cell>
          <cell r="D1552" t="str">
            <v>217</v>
          </cell>
          <cell r="E1552" t="str">
            <v>405</v>
          </cell>
          <cell r="F1552">
            <v>0</v>
          </cell>
          <cell r="G1552">
            <v>9</v>
          </cell>
          <cell r="H1552" t="str">
            <v>2012-09-30</v>
          </cell>
          <cell r="I1552" t="str">
            <v>14900</v>
          </cell>
        </row>
        <row r="1553">
          <cell r="A1553" t="str">
            <v>489304</v>
          </cell>
          <cell r="B1553" t="str">
            <v>1015</v>
          </cell>
          <cell r="C1553">
            <v>-21451.16</v>
          </cell>
          <cell r="D1553" t="str">
            <v>217</v>
          </cell>
          <cell r="E1553" t="str">
            <v>405</v>
          </cell>
          <cell r="F1553">
            <v>0</v>
          </cell>
          <cell r="G1553">
            <v>10</v>
          </cell>
          <cell r="H1553" t="str">
            <v>2012-10-31</v>
          </cell>
          <cell r="I1553" t="str">
            <v>14900</v>
          </cell>
        </row>
        <row r="1554">
          <cell r="A1554" t="str">
            <v>489304</v>
          </cell>
          <cell r="B1554" t="str">
            <v>1015</v>
          </cell>
          <cell r="C1554">
            <v>-21095.53</v>
          </cell>
          <cell r="D1554" t="str">
            <v>217</v>
          </cell>
          <cell r="E1554" t="str">
            <v>405</v>
          </cell>
          <cell r="F1554">
            <v>0</v>
          </cell>
          <cell r="G1554">
            <v>11</v>
          </cell>
          <cell r="H1554" t="str">
            <v>2012-11-30</v>
          </cell>
          <cell r="I1554" t="str">
            <v>14900</v>
          </cell>
        </row>
        <row r="1555">
          <cell r="A1555" t="str">
            <v>489304</v>
          </cell>
          <cell r="B1555" t="str">
            <v>1015</v>
          </cell>
          <cell r="C1555">
            <v>-28138.99</v>
          </cell>
          <cell r="D1555" t="str">
            <v>217</v>
          </cell>
          <cell r="E1555" t="str">
            <v>405</v>
          </cell>
          <cell r="F1555">
            <v>0</v>
          </cell>
          <cell r="G1555">
            <v>12</v>
          </cell>
          <cell r="H1555" t="str">
            <v>2012-12-31</v>
          </cell>
          <cell r="I1555" t="str">
            <v>14900</v>
          </cell>
        </row>
        <row r="1556">
          <cell r="A1556" t="str">
            <v>489304</v>
          </cell>
          <cell r="B1556" t="str">
            <v>1015</v>
          </cell>
          <cell r="C1556">
            <v>-3202.47</v>
          </cell>
          <cell r="D1556" t="str">
            <v>217</v>
          </cell>
          <cell r="E1556" t="str">
            <v>406</v>
          </cell>
          <cell r="F1556">
            <v>0</v>
          </cell>
          <cell r="G1556">
            <v>1</v>
          </cell>
          <cell r="H1556" t="str">
            <v>2012-01-31</v>
          </cell>
          <cell r="I1556" t="str">
            <v>14900</v>
          </cell>
        </row>
        <row r="1557">
          <cell r="A1557" t="str">
            <v>489304</v>
          </cell>
          <cell r="B1557" t="str">
            <v>1015</v>
          </cell>
          <cell r="C1557">
            <v>-3700.51</v>
          </cell>
          <cell r="D1557" t="str">
            <v>217</v>
          </cell>
          <cell r="E1557" t="str">
            <v>406</v>
          </cell>
          <cell r="F1557">
            <v>0</v>
          </cell>
          <cell r="G1557">
            <v>2</v>
          </cell>
          <cell r="H1557" t="str">
            <v>2012-02-29</v>
          </cell>
          <cell r="I1557" t="str">
            <v>14900</v>
          </cell>
        </row>
        <row r="1558">
          <cell r="A1558" t="str">
            <v>489304</v>
          </cell>
          <cell r="B1558" t="str">
            <v>1015</v>
          </cell>
          <cell r="C1558">
            <v>-3092.81</v>
          </cell>
          <cell r="D1558" t="str">
            <v>217</v>
          </cell>
          <cell r="E1558" t="str">
            <v>406</v>
          </cell>
          <cell r="F1558">
            <v>0</v>
          </cell>
          <cell r="G1558">
            <v>3</v>
          </cell>
          <cell r="H1558" t="str">
            <v>2012-03-31</v>
          </cell>
          <cell r="I1558" t="str">
            <v>14900</v>
          </cell>
        </row>
        <row r="1559">
          <cell r="A1559" t="str">
            <v>489304</v>
          </cell>
          <cell r="B1559" t="str">
            <v>1015</v>
          </cell>
          <cell r="C1559">
            <v>-2601.14</v>
          </cell>
          <cell r="D1559" t="str">
            <v>217</v>
          </cell>
          <cell r="E1559" t="str">
            <v>406</v>
          </cell>
          <cell r="F1559">
            <v>0</v>
          </cell>
          <cell r="G1559">
            <v>4</v>
          </cell>
          <cell r="H1559" t="str">
            <v>2012-04-30</v>
          </cell>
          <cell r="I1559" t="str">
            <v>14900</v>
          </cell>
        </row>
        <row r="1560">
          <cell r="A1560" t="str">
            <v>489304</v>
          </cell>
          <cell r="B1560" t="str">
            <v>1015</v>
          </cell>
          <cell r="C1560">
            <v>-3625.76</v>
          </cell>
          <cell r="D1560" t="str">
            <v>217</v>
          </cell>
          <cell r="E1560" t="str">
            <v>406</v>
          </cell>
          <cell r="F1560">
            <v>0</v>
          </cell>
          <cell r="G1560">
            <v>5</v>
          </cell>
          <cell r="H1560" t="str">
            <v>2012-05-31</v>
          </cell>
          <cell r="I1560" t="str">
            <v>14900</v>
          </cell>
        </row>
        <row r="1561">
          <cell r="A1561" t="str">
            <v>489304</v>
          </cell>
          <cell r="B1561" t="str">
            <v>1015</v>
          </cell>
          <cell r="C1561">
            <v>-3006.19</v>
          </cell>
          <cell r="D1561" t="str">
            <v>217</v>
          </cell>
          <cell r="E1561" t="str">
            <v>406</v>
          </cell>
          <cell r="F1561">
            <v>0</v>
          </cell>
          <cell r="G1561">
            <v>6</v>
          </cell>
          <cell r="H1561" t="str">
            <v>2012-06-30</v>
          </cell>
          <cell r="I1561" t="str">
            <v>14900</v>
          </cell>
        </row>
        <row r="1562">
          <cell r="A1562" t="str">
            <v>489304</v>
          </cell>
          <cell r="B1562" t="str">
            <v>1015</v>
          </cell>
          <cell r="C1562">
            <v>-4043.87</v>
          </cell>
          <cell r="D1562" t="str">
            <v>217</v>
          </cell>
          <cell r="E1562" t="str">
            <v>406</v>
          </cell>
          <cell r="F1562">
            <v>0</v>
          </cell>
          <cell r="G1562">
            <v>7</v>
          </cell>
          <cell r="H1562" t="str">
            <v>2012-07-31</v>
          </cell>
          <cell r="I1562" t="str">
            <v>14900</v>
          </cell>
        </row>
        <row r="1563">
          <cell r="A1563" t="str">
            <v>489304</v>
          </cell>
          <cell r="B1563" t="str">
            <v>1015</v>
          </cell>
          <cell r="C1563">
            <v>-4583.6099999999997</v>
          </cell>
          <cell r="D1563" t="str">
            <v>217</v>
          </cell>
          <cell r="E1563" t="str">
            <v>406</v>
          </cell>
          <cell r="F1563">
            <v>0</v>
          </cell>
          <cell r="G1563">
            <v>8</v>
          </cell>
          <cell r="H1563" t="str">
            <v>2012-08-31</v>
          </cell>
          <cell r="I1563" t="str">
            <v>14900</v>
          </cell>
        </row>
        <row r="1564">
          <cell r="A1564" t="str">
            <v>489304</v>
          </cell>
          <cell r="B1564" t="str">
            <v>1015</v>
          </cell>
          <cell r="C1564">
            <v>-4459.13</v>
          </cell>
          <cell r="D1564" t="str">
            <v>217</v>
          </cell>
          <cell r="E1564" t="str">
            <v>406</v>
          </cell>
          <cell r="F1564">
            <v>0</v>
          </cell>
          <cell r="G1564">
            <v>9</v>
          </cell>
          <cell r="H1564" t="str">
            <v>2012-09-30</v>
          </cell>
          <cell r="I1564" t="str">
            <v>14900</v>
          </cell>
        </row>
        <row r="1565">
          <cell r="A1565" t="str">
            <v>489304</v>
          </cell>
          <cell r="B1565" t="str">
            <v>1015</v>
          </cell>
          <cell r="C1565">
            <v>-4452.7700000000004</v>
          </cell>
          <cell r="D1565" t="str">
            <v>217</v>
          </cell>
          <cell r="E1565" t="str">
            <v>406</v>
          </cell>
          <cell r="F1565">
            <v>0</v>
          </cell>
          <cell r="G1565">
            <v>10</v>
          </cell>
          <cell r="H1565" t="str">
            <v>2012-10-31</v>
          </cell>
          <cell r="I1565" t="str">
            <v>14900</v>
          </cell>
        </row>
        <row r="1566">
          <cell r="A1566" t="str">
            <v>489304</v>
          </cell>
          <cell r="B1566" t="str">
            <v>1015</v>
          </cell>
          <cell r="C1566">
            <v>-5225.49</v>
          </cell>
          <cell r="D1566" t="str">
            <v>217</v>
          </cell>
          <cell r="E1566" t="str">
            <v>406</v>
          </cell>
          <cell r="F1566">
            <v>0</v>
          </cell>
          <cell r="G1566">
            <v>11</v>
          </cell>
          <cell r="H1566" t="str">
            <v>2012-11-30</v>
          </cell>
          <cell r="I1566" t="str">
            <v>14900</v>
          </cell>
        </row>
        <row r="1567">
          <cell r="A1567" t="str">
            <v>489304</v>
          </cell>
          <cell r="B1567" t="str">
            <v>1015</v>
          </cell>
          <cell r="C1567">
            <v>-9708.11</v>
          </cell>
          <cell r="D1567" t="str">
            <v>217</v>
          </cell>
          <cell r="E1567" t="str">
            <v>406</v>
          </cell>
          <cell r="F1567">
            <v>0</v>
          </cell>
          <cell r="G1567">
            <v>12</v>
          </cell>
          <cell r="H1567" t="str">
            <v>2012-12-31</v>
          </cell>
          <cell r="I1567" t="str">
            <v>14900</v>
          </cell>
        </row>
        <row r="1568">
          <cell r="A1568" t="str">
            <v>489304</v>
          </cell>
          <cell r="B1568" t="str">
            <v>1015</v>
          </cell>
          <cell r="C1568">
            <v>-85.64</v>
          </cell>
          <cell r="D1568" t="str">
            <v>217</v>
          </cell>
          <cell r="E1568" t="str">
            <v>416</v>
          </cell>
          <cell r="F1568">
            <v>0</v>
          </cell>
          <cell r="G1568">
            <v>1</v>
          </cell>
          <cell r="H1568" t="str">
            <v>2012-01-31</v>
          </cell>
          <cell r="I1568" t="str">
            <v>14900</v>
          </cell>
        </row>
        <row r="1569">
          <cell r="A1569" t="str">
            <v>489304</v>
          </cell>
          <cell r="B1569" t="str">
            <v>1015</v>
          </cell>
          <cell r="C1569">
            <v>-105.68</v>
          </cell>
          <cell r="D1569" t="str">
            <v>217</v>
          </cell>
          <cell r="E1569" t="str">
            <v>416</v>
          </cell>
          <cell r="F1569">
            <v>0</v>
          </cell>
          <cell r="G1569">
            <v>2</v>
          </cell>
          <cell r="H1569" t="str">
            <v>2012-02-29</v>
          </cell>
          <cell r="I1569" t="str">
            <v>14900</v>
          </cell>
        </row>
        <row r="1570">
          <cell r="A1570" t="str">
            <v>489304</v>
          </cell>
          <cell r="B1570" t="str">
            <v>1015</v>
          </cell>
          <cell r="C1570">
            <v>-78.94</v>
          </cell>
          <cell r="D1570" t="str">
            <v>217</v>
          </cell>
          <cell r="E1570" t="str">
            <v>416</v>
          </cell>
          <cell r="F1570">
            <v>0</v>
          </cell>
          <cell r="G1570">
            <v>3</v>
          </cell>
          <cell r="H1570" t="str">
            <v>2012-03-31</v>
          </cell>
          <cell r="I1570" t="str">
            <v>14900</v>
          </cell>
        </row>
        <row r="1571">
          <cell r="A1571" t="str">
            <v>489304</v>
          </cell>
          <cell r="B1571" t="str">
            <v>1015</v>
          </cell>
          <cell r="C1571">
            <v>-53.46</v>
          </cell>
          <cell r="D1571" t="str">
            <v>217</v>
          </cell>
          <cell r="E1571" t="str">
            <v>416</v>
          </cell>
          <cell r="F1571">
            <v>0</v>
          </cell>
          <cell r="G1571">
            <v>4</v>
          </cell>
          <cell r="H1571" t="str">
            <v>2012-04-30</v>
          </cell>
          <cell r="I1571" t="str">
            <v>14900</v>
          </cell>
        </row>
        <row r="1572">
          <cell r="A1572" t="str">
            <v>489304</v>
          </cell>
          <cell r="B1572" t="str">
            <v>1015</v>
          </cell>
          <cell r="C1572">
            <v>-39.380000000000003</v>
          </cell>
          <cell r="D1572" t="str">
            <v>217</v>
          </cell>
          <cell r="E1572" t="str">
            <v>416</v>
          </cell>
          <cell r="F1572">
            <v>0</v>
          </cell>
          <cell r="G1572">
            <v>5</v>
          </cell>
          <cell r="H1572" t="str">
            <v>2012-05-31</v>
          </cell>
          <cell r="I1572" t="str">
            <v>14900</v>
          </cell>
        </row>
        <row r="1573">
          <cell r="A1573" t="str">
            <v>489304</v>
          </cell>
          <cell r="B1573" t="str">
            <v>1015</v>
          </cell>
          <cell r="C1573">
            <v>-35.47</v>
          </cell>
          <cell r="D1573" t="str">
            <v>217</v>
          </cell>
          <cell r="E1573" t="str">
            <v>416</v>
          </cell>
          <cell r="F1573">
            <v>0</v>
          </cell>
          <cell r="G1573">
            <v>6</v>
          </cell>
          <cell r="H1573" t="str">
            <v>2012-06-30</v>
          </cell>
          <cell r="I1573" t="str">
            <v>14900</v>
          </cell>
        </row>
        <row r="1574">
          <cell r="A1574" t="str">
            <v>489304</v>
          </cell>
          <cell r="B1574" t="str">
            <v>1015</v>
          </cell>
          <cell r="C1574">
            <v>-33.880000000000003</v>
          </cell>
          <cell r="D1574" t="str">
            <v>217</v>
          </cell>
          <cell r="E1574" t="str">
            <v>416</v>
          </cell>
          <cell r="F1574">
            <v>0</v>
          </cell>
          <cell r="G1574">
            <v>7</v>
          </cell>
          <cell r="H1574" t="str">
            <v>2012-07-31</v>
          </cell>
          <cell r="I1574" t="str">
            <v>14900</v>
          </cell>
        </row>
        <row r="1575">
          <cell r="A1575" t="str">
            <v>489304</v>
          </cell>
          <cell r="B1575" t="str">
            <v>1015</v>
          </cell>
          <cell r="C1575">
            <v>-33.74</v>
          </cell>
          <cell r="D1575" t="str">
            <v>217</v>
          </cell>
          <cell r="E1575" t="str">
            <v>416</v>
          </cell>
          <cell r="F1575">
            <v>0</v>
          </cell>
          <cell r="G1575">
            <v>8</v>
          </cell>
          <cell r="H1575" t="str">
            <v>2012-08-31</v>
          </cell>
          <cell r="I1575" t="str">
            <v>14900</v>
          </cell>
        </row>
        <row r="1576">
          <cell r="A1576" t="str">
            <v>489304</v>
          </cell>
          <cell r="B1576" t="str">
            <v>1015</v>
          </cell>
          <cell r="C1576">
            <v>-40.92</v>
          </cell>
          <cell r="D1576" t="str">
            <v>217</v>
          </cell>
          <cell r="E1576" t="str">
            <v>416</v>
          </cell>
          <cell r="F1576">
            <v>0</v>
          </cell>
          <cell r="G1576">
            <v>9</v>
          </cell>
          <cell r="H1576" t="str">
            <v>2012-09-30</v>
          </cell>
          <cell r="I1576" t="str">
            <v>14900</v>
          </cell>
        </row>
        <row r="1577">
          <cell r="A1577" t="str">
            <v>489304</v>
          </cell>
          <cell r="B1577" t="str">
            <v>1015</v>
          </cell>
          <cell r="C1577">
            <v>-49.65</v>
          </cell>
          <cell r="D1577" t="str">
            <v>217</v>
          </cell>
          <cell r="E1577" t="str">
            <v>416</v>
          </cell>
          <cell r="F1577">
            <v>0</v>
          </cell>
          <cell r="G1577">
            <v>10</v>
          </cell>
          <cell r="H1577" t="str">
            <v>2012-10-31</v>
          </cell>
          <cell r="I1577" t="str">
            <v>14900</v>
          </cell>
        </row>
        <row r="1578">
          <cell r="A1578" t="str">
            <v>489304</v>
          </cell>
          <cell r="B1578" t="str">
            <v>1015</v>
          </cell>
          <cell r="C1578">
            <v>-72.97</v>
          </cell>
          <cell r="D1578" t="str">
            <v>217</v>
          </cell>
          <cell r="E1578" t="str">
            <v>416</v>
          </cell>
          <cell r="F1578">
            <v>0</v>
          </cell>
          <cell r="G1578">
            <v>11</v>
          </cell>
          <cell r="H1578" t="str">
            <v>2012-11-30</v>
          </cell>
          <cell r="I1578" t="str">
            <v>14900</v>
          </cell>
        </row>
        <row r="1579">
          <cell r="A1579" t="str">
            <v>489304</v>
          </cell>
          <cell r="B1579" t="str">
            <v>1015</v>
          </cell>
          <cell r="C1579">
            <v>-204.66</v>
          </cell>
          <cell r="D1579" t="str">
            <v>217</v>
          </cell>
          <cell r="E1579" t="str">
            <v>416</v>
          </cell>
          <cell r="F1579">
            <v>0</v>
          </cell>
          <cell r="G1579">
            <v>12</v>
          </cell>
          <cell r="H1579" t="str">
            <v>2012-12-31</v>
          </cell>
          <cell r="I1579" t="str">
            <v>14900</v>
          </cell>
        </row>
        <row r="1580">
          <cell r="A1580" t="str">
            <v>489304</v>
          </cell>
          <cell r="B1580" t="str">
            <v>1015</v>
          </cell>
          <cell r="C1580">
            <v>-218070.93</v>
          </cell>
          <cell r="D1580" t="str">
            <v>250</v>
          </cell>
          <cell r="E1580" t="str">
            <v>405</v>
          </cell>
          <cell r="F1580">
            <v>-1994857</v>
          </cell>
          <cell r="G1580">
            <v>1</v>
          </cell>
          <cell r="H1580" t="str">
            <v>2012-01-31</v>
          </cell>
          <cell r="I1580" t="str">
            <v>14900</v>
          </cell>
        </row>
        <row r="1581">
          <cell r="A1581" t="str">
            <v>489304</v>
          </cell>
          <cell r="B1581" t="str">
            <v>1015</v>
          </cell>
          <cell r="C1581">
            <v>-215687.73</v>
          </cell>
          <cell r="D1581" t="str">
            <v>250</v>
          </cell>
          <cell r="E1581" t="str">
            <v>405</v>
          </cell>
          <cell r="F1581">
            <v>-2015247</v>
          </cell>
          <cell r="G1581">
            <v>2</v>
          </cell>
          <cell r="H1581" t="str">
            <v>2012-02-29</v>
          </cell>
          <cell r="I1581" t="str">
            <v>14900</v>
          </cell>
        </row>
        <row r="1582">
          <cell r="A1582" t="str">
            <v>489304</v>
          </cell>
          <cell r="B1582" t="str">
            <v>1015</v>
          </cell>
          <cell r="C1582">
            <v>-218909.46</v>
          </cell>
          <cell r="D1582" t="str">
            <v>250</v>
          </cell>
          <cell r="E1582" t="str">
            <v>405</v>
          </cell>
          <cell r="F1582">
            <v>-1930326</v>
          </cell>
          <cell r="G1582">
            <v>3</v>
          </cell>
          <cell r="H1582" t="str">
            <v>2012-03-31</v>
          </cell>
          <cell r="I1582" t="str">
            <v>14900</v>
          </cell>
        </row>
        <row r="1583">
          <cell r="A1583" t="str">
            <v>489304</v>
          </cell>
          <cell r="B1583" t="str">
            <v>1015</v>
          </cell>
          <cell r="C1583">
            <v>-206299.03</v>
          </cell>
          <cell r="D1583" t="str">
            <v>250</v>
          </cell>
          <cell r="E1583" t="str">
            <v>405</v>
          </cell>
          <cell r="F1583">
            <v>-1822874</v>
          </cell>
          <cell r="G1583">
            <v>4</v>
          </cell>
          <cell r="H1583" t="str">
            <v>2012-04-30</v>
          </cell>
          <cell r="I1583" t="str">
            <v>14900</v>
          </cell>
        </row>
        <row r="1584">
          <cell r="A1584" t="str">
            <v>489304</v>
          </cell>
          <cell r="B1584" t="str">
            <v>1015</v>
          </cell>
          <cell r="C1584">
            <v>-237852.79999999999</v>
          </cell>
          <cell r="D1584" t="str">
            <v>250</v>
          </cell>
          <cell r="E1584" t="str">
            <v>405</v>
          </cell>
          <cell r="F1584">
            <v>-1978860</v>
          </cell>
          <cell r="G1584">
            <v>5</v>
          </cell>
          <cell r="H1584" t="str">
            <v>2012-05-31</v>
          </cell>
          <cell r="I1584" t="str">
            <v>14900</v>
          </cell>
        </row>
        <row r="1585">
          <cell r="A1585" t="str">
            <v>489304</v>
          </cell>
          <cell r="B1585" t="str">
            <v>1015</v>
          </cell>
          <cell r="C1585">
            <v>-266147.78000000003</v>
          </cell>
          <cell r="D1585" t="str">
            <v>250</v>
          </cell>
          <cell r="E1585" t="str">
            <v>405</v>
          </cell>
          <cell r="F1585">
            <v>-2336450</v>
          </cell>
          <cell r="G1585">
            <v>6</v>
          </cell>
          <cell r="H1585" t="str">
            <v>2012-06-30</v>
          </cell>
          <cell r="I1585" t="str">
            <v>14900</v>
          </cell>
        </row>
        <row r="1586">
          <cell r="A1586" t="str">
            <v>489304</v>
          </cell>
          <cell r="B1586" t="str">
            <v>1015</v>
          </cell>
          <cell r="C1586">
            <v>-279274.84999999998</v>
          </cell>
          <cell r="D1586" t="str">
            <v>250</v>
          </cell>
          <cell r="E1586" t="str">
            <v>405</v>
          </cell>
          <cell r="F1586">
            <v>-2405275</v>
          </cell>
          <cell r="G1586">
            <v>7</v>
          </cell>
          <cell r="H1586" t="str">
            <v>2012-07-31</v>
          </cell>
          <cell r="I1586" t="str">
            <v>14900</v>
          </cell>
        </row>
        <row r="1587">
          <cell r="A1587" t="str">
            <v>489304</v>
          </cell>
          <cell r="B1587" t="str">
            <v>1015</v>
          </cell>
          <cell r="C1587">
            <v>-292429.64</v>
          </cell>
          <cell r="D1587" t="str">
            <v>250</v>
          </cell>
          <cell r="E1587" t="str">
            <v>405</v>
          </cell>
          <cell r="F1587">
            <v>-2569312</v>
          </cell>
          <cell r="G1587">
            <v>8</v>
          </cell>
          <cell r="H1587" t="str">
            <v>2012-08-31</v>
          </cell>
          <cell r="I1587" t="str">
            <v>14900</v>
          </cell>
        </row>
        <row r="1588">
          <cell r="A1588" t="str">
            <v>489304</v>
          </cell>
          <cell r="B1588" t="str">
            <v>1015</v>
          </cell>
          <cell r="C1588">
            <v>-245544.53</v>
          </cell>
          <cell r="D1588" t="str">
            <v>250</v>
          </cell>
          <cell r="E1588" t="str">
            <v>405</v>
          </cell>
          <cell r="F1588">
            <v>-2086575</v>
          </cell>
          <cell r="G1588">
            <v>9</v>
          </cell>
          <cell r="H1588" t="str">
            <v>2012-09-30</v>
          </cell>
          <cell r="I1588" t="str">
            <v>14900</v>
          </cell>
        </row>
        <row r="1589">
          <cell r="A1589" t="str">
            <v>489304</v>
          </cell>
          <cell r="B1589" t="str">
            <v>1015</v>
          </cell>
          <cell r="C1589">
            <v>-250907.85</v>
          </cell>
          <cell r="D1589" t="str">
            <v>250</v>
          </cell>
          <cell r="E1589" t="str">
            <v>405</v>
          </cell>
          <cell r="F1589">
            <v>-2208512</v>
          </cell>
          <cell r="G1589">
            <v>10</v>
          </cell>
          <cell r="H1589" t="str">
            <v>2012-10-31</v>
          </cell>
          <cell r="I1589" t="str">
            <v>14900</v>
          </cell>
        </row>
        <row r="1590">
          <cell r="A1590" t="str">
            <v>489304</v>
          </cell>
          <cell r="B1590" t="str">
            <v>1015</v>
          </cell>
          <cell r="C1590">
            <v>-220783.52</v>
          </cell>
          <cell r="D1590" t="str">
            <v>250</v>
          </cell>
          <cell r="E1590" t="str">
            <v>405</v>
          </cell>
          <cell r="F1590">
            <v>-2030546</v>
          </cell>
          <cell r="G1590">
            <v>11</v>
          </cell>
          <cell r="H1590" t="str">
            <v>2012-11-30</v>
          </cell>
          <cell r="I1590" t="str">
            <v>14900</v>
          </cell>
        </row>
        <row r="1591">
          <cell r="A1591" t="str">
            <v>489304</v>
          </cell>
          <cell r="B1591" t="str">
            <v>1015</v>
          </cell>
          <cell r="C1591">
            <v>-232449.62</v>
          </cell>
          <cell r="D1591" t="str">
            <v>250</v>
          </cell>
          <cell r="E1591" t="str">
            <v>405</v>
          </cell>
          <cell r="F1591">
            <v>-2056943</v>
          </cell>
          <cell r="G1591">
            <v>12</v>
          </cell>
          <cell r="H1591" t="str">
            <v>2012-12-31</v>
          </cell>
          <cell r="I1591" t="str">
            <v>14900</v>
          </cell>
        </row>
        <row r="1592">
          <cell r="A1592" t="str">
            <v>489304</v>
          </cell>
          <cell r="B1592" t="str">
            <v>1015</v>
          </cell>
          <cell r="C1592">
            <v>-159049.18</v>
          </cell>
          <cell r="D1592" t="str">
            <v>250</v>
          </cell>
          <cell r="E1592" t="str">
            <v>406</v>
          </cell>
          <cell r="F1592">
            <v>-607159</v>
          </cell>
          <cell r="G1592">
            <v>1</v>
          </cell>
          <cell r="H1592" t="str">
            <v>2012-01-31</v>
          </cell>
          <cell r="I1592" t="str">
            <v>14900</v>
          </cell>
        </row>
        <row r="1593">
          <cell r="A1593" t="str">
            <v>489304</v>
          </cell>
          <cell r="B1593" t="str">
            <v>1015</v>
          </cell>
          <cell r="C1593">
            <v>-141457.04999999999</v>
          </cell>
          <cell r="D1593" t="str">
            <v>250</v>
          </cell>
          <cell r="E1593" t="str">
            <v>406</v>
          </cell>
          <cell r="F1593">
            <v>-509415</v>
          </cell>
          <cell r="G1593">
            <v>2</v>
          </cell>
          <cell r="H1593" t="str">
            <v>2012-02-29</v>
          </cell>
          <cell r="I1593" t="str">
            <v>14900</v>
          </cell>
        </row>
        <row r="1594">
          <cell r="A1594" t="str">
            <v>489304</v>
          </cell>
          <cell r="B1594" t="str">
            <v>1015</v>
          </cell>
          <cell r="C1594">
            <v>-121248.09</v>
          </cell>
          <cell r="D1594" t="str">
            <v>250</v>
          </cell>
          <cell r="E1594" t="str">
            <v>406</v>
          </cell>
          <cell r="F1594">
            <v>-390661</v>
          </cell>
          <cell r="G1594">
            <v>3</v>
          </cell>
          <cell r="H1594" t="str">
            <v>2012-03-31</v>
          </cell>
          <cell r="I1594" t="str">
            <v>14900</v>
          </cell>
        </row>
        <row r="1595">
          <cell r="A1595" t="str">
            <v>489304</v>
          </cell>
          <cell r="B1595" t="str">
            <v>1015</v>
          </cell>
          <cell r="C1595">
            <v>-105296.78</v>
          </cell>
          <cell r="D1595" t="str">
            <v>250</v>
          </cell>
          <cell r="E1595" t="str">
            <v>406</v>
          </cell>
          <cell r="F1595">
            <v>-314177</v>
          </cell>
          <cell r="G1595">
            <v>4</v>
          </cell>
          <cell r="H1595" t="str">
            <v>2012-04-30</v>
          </cell>
          <cell r="I1595" t="str">
            <v>14900</v>
          </cell>
        </row>
        <row r="1596">
          <cell r="A1596" t="str">
            <v>489304</v>
          </cell>
          <cell r="B1596" t="str">
            <v>1015</v>
          </cell>
          <cell r="C1596">
            <v>-143056.89000000001</v>
          </cell>
          <cell r="D1596" t="str">
            <v>250</v>
          </cell>
          <cell r="E1596" t="str">
            <v>406</v>
          </cell>
          <cell r="F1596">
            <v>-556528</v>
          </cell>
          <cell r="G1596">
            <v>5</v>
          </cell>
          <cell r="H1596" t="str">
            <v>2012-05-31</v>
          </cell>
          <cell r="I1596" t="str">
            <v>14900</v>
          </cell>
        </row>
        <row r="1597">
          <cell r="A1597" t="str">
            <v>489304</v>
          </cell>
          <cell r="B1597" t="str">
            <v>1015</v>
          </cell>
          <cell r="C1597">
            <v>-119271.75</v>
          </cell>
          <cell r="D1597" t="str">
            <v>250</v>
          </cell>
          <cell r="E1597" t="str">
            <v>406</v>
          </cell>
          <cell r="F1597">
            <v>-406110</v>
          </cell>
          <cell r="G1597">
            <v>6</v>
          </cell>
          <cell r="H1597" t="str">
            <v>2012-06-30</v>
          </cell>
          <cell r="I1597" t="str">
            <v>14900</v>
          </cell>
        </row>
        <row r="1598">
          <cell r="A1598" t="str">
            <v>489304</v>
          </cell>
          <cell r="B1598" t="str">
            <v>1015</v>
          </cell>
          <cell r="C1598">
            <v>-175267.54</v>
          </cell>
          <cell r="D1598" t="str">
            <v>250</v>
          </cell>
          <cell r="E1598" t="str">
            <v>406</v>
          </cell>
          <cell r="F1598">
            <v>-500828.99</v>
          </cell>
          <cell r="G1598">
            <v>7</v>
          </cell>
          <cell r="H1598" t="str">
            <v>2012-07-31</v>
          </cell>
          <cell r="I1598" t="str">
            <v>14900</v>
          </cell>
        </row>
        <row r="1599">
          <cell r="A1599" t="str">
            <v>489304</v>
          </cell>
          <cell r="B1599" t="str">
            <v>1015</v>
          </cell>
          <cell r="C1599">
            <v>-191235.72</v>
          </cell>
          <cell r="D1599" t="str">
            <v>250</v>
          </cell>
          <cell r="E1599" t="str">
            <v>406</v>
          </cell>
          <cell r="F1599">
            <v>-585321</v>
          </cell>
          <cell r="G1599">
            <v>8</v>
          </cell>
          <cell r="H1599" t="str">
            <v>2012-08-31</v>
          </cell>
          <cell r="I1599" t="str">
            <v>14900</v>
          </cell>
        </row>
        <row r="1600">
          <cell r="A1600" t="str">
            <v>489304</v>
          </cell>
          <cell r="B1600" t="str">
            <v>1015</v>
          </cell>
          <cell r="C1600">
            <v>-171409.52</v>
          </cell>
          <cell r="D1600" t="str">
            <v>250</v>
          </cell>
          <cell r="E1600" t="str">
            <v>406</v>
          </cell>
          <cell r="F1600">
            <v>-460826</v>
          </cell>
          <cell r="G1600">
            <v>9</v>
          </cell>
          <cell r="H1600" t="str">
            <v>2012-09-30</v>
          </cell>
          <cell r="I1600" t="str">
            <v>14900</v>
          </cell>
        </row>
        <row r="1601">
          <cell r="A1601" t="str">
            <v>489304</v>
          </cell>
          <cell r="B1601" t="str">
            <v>1015</v>
          </cell>
          <cell r="C1601">
            <v>-172963.72</v>
          </cell>
          <cell r="D1601" t="str">
            <v>250</v>
          </cell>
          <cell r="E1601" t="str">
            <v>406</v>
          </cell>
          <cell r="F1601">
            <v>-444012</v>
          </cell>
          <cell r="G1601">
            <v>10</v>
          </cell>
          <cell r="H1601" t="str">
            <v>2012-10-31</v>
          </cell>
          <cell r="I1601" t="str">
            <v>14900</v>
          </cell>
        </row>
        <row r="1602">
          <cell r="A1602" t="str">
            <v>489304</v>
          </cell>
          <cell r="B1602" t="str">
            <v>1015</v>
          </cell>
          <cell r="C1602">
            <v>-194041.21</v>
          </cell>
          <cell r="D1602" t="str">
            <v>250</v>
          </cell>
          <cell r="E1602" t="str">
            <v>406</v>
          </cell>
          <cell r="F1602">
            <v>-549314</v>
          </cell>
          <cell r="G1602">
            <v>11</v>
          </cell>
          <cell r="H1602" t="str">
            <v>2012-11-30</v>
          </cell>
          <cell r="I1602" t="str">
            <v>14900</v>
          </cell>
        </row>
        <row r="1603">
          <cell r="A1603" t="str">
            <v>489304</v>
          </cell>
          <cell r="B1603" t="str">
            <v>1015</v>
          </cell>
          <cell r="C1603">
            <v>-220169.45</v>
          </cell>
          <cell r="D1603" t="str">
            <v>250</v>
          </cell>
          <cell r="E1603" t="str">
            <v>406</v>
          </cell>
          <cell r="F1603">
            <v>-706201</v>
          </cell>
          <cell r="G1603">
            <v>12</v>
          </cell>
          <cell r="H1603" t="str">
            <v>2012-12-31</v>
          </cell>
          <cell r="I1603" t="str">
            <v>14900</v>
          </cell>
        </row>
        <row r="1604">
          <cell r="A1604" t="str">
            <v>489304</v>
          </cell>
          <cell r="B1604" t="str">
            <v>1015</v>
          </cell>
          <cell r="C1604">
            <v>-3816.55</v>
          </cell>
          <cell r="D1604" t="str">
            <v>250</v>
          </cell>
          <cell r="E1604" t="str">
            <v>416</v>
          </cell>
          <cell r="F1604">
            <v>-4910</v>
          </cell>
          <cell r="G1604">
            <v>1</v>
          </cell>
          <cell r="H1604" t="str">
            <v>2012-01-31</v>
          </cell>
          <cell r="I1604" t="str">
            <v>14900</v>
          </cell>
        </row>
        <row r="1605">
          <cell r="A1605" t="str">
            <v>489304</v>
          </cell>
          <cell r="B1605" t="str">
            <v>1015</v>
          </cell>
          <cell r="C1605">
            <v>-3577.42</v>
          </cell>
          <cell r="D1605" t="str">
            <v>250</v>
          </cell>
          <cell r="E1605" t="str">
            <v>416</v>
          </cell>
          <cell r="F1605">
            <v>-4541</v>
          </cell>
          <cell r="G1605">
            <v>2</v>
          </cell>
          <cell r="H1605" t="str">
            <v>2012-02-29</v>
          </cell>
          <cell r="I1605" t="str">
            <v>14900</v>
          </cell>
        </row>
        <row r="1606">
          <cell r="A1606" t="str">
            <v>489304</v>
          </cell>
          <cell r="B1606" t="str">
            <v>1015</v>
          </cell>
          <cell r="C1606">
            <v>-2838.05</v>
          </cell>
          <cell r="D1606" t="str">
            <v>250</v>
          </cell>
          <cell r="E1606" t="str">
            <v>416</v>
          </cell>
          <cell r="F1606">
            <v>-3406</v>
          </cell>
          <cell r="G1606">
            <v>3</v>
          </cell>
          <cell r="H1606" t="str">
            <v>2012-03-31</v>
          </cell>
          <cell r="I1606" t="str">
            <v>14900</v>
          </cell>
        </row>
        <row r="1607">
          <cell r="A1607" t="str">
            <v>489304</v>
          </cell>
          <cell r="B1607" t="str">
            <v>1015</v>
          </cell>
          <cell r="C1607">
            <v>-2108.6999999999998</v>
          </cell>
          <cell r="D1607" t="str">
            <v>250</v>
          </cell>
          <cell r="E1607" t="str">
            <v>416</v>
          </cell>
          <cell r="F1607">
            <v>-2288</v>
          </cell>
          <cell r="G1607">
            <v>4</v>
          </cell>
          <cell r="H1607" t="str">
            <v>2012-04-30</v>
          </cell>
          <cell r="I1607" t="str">
            <v>14900</v>
          </cell>
        </row>
        <row r="1608">
          <cell r="A1608" t="str">
            <v>489304</v>
          </cell>
          <cell r="B1608" t="str">
            <v>1015</v>
          </cell>
          <cell r="C1608">
            <v>-1776.22</v>
          </cell>
          <cell r="D1608" t="str">
            <v>250</v>
          </cell>
          <cell r="E1608" t="str">
            <v>416</v>
          </cell>
          <cell r="F1608">
            <v>-1692</v>
          </cell>
          <cell r="G1608">
            <v>5</v>
          </cell>
          <cell r="H1608" t="str">
            <v>2012-05-31</v>
          </cell>
          <cell r="I1608" t="str">
            <v>14900</v>
          </cell>
        </row>
        <row r="1609">
          <cell r="A1609" t="str">
            <v>489304</v>
          </cell>
          <cell r="B1609" t="str">
            <v>1015</v>
          </cell>
          <cell r="C1609">
            <v>-1593.19</v>
          </cell>
          <cell r="D1609" t="str">
            <v>250</v>
          </cell>
          <cell r="E1609" t="str">
            <v>416</v>
          </cell>
          <cell r="F1609">
            <v>-1495</v>
          </cell>
          <cell r="G1609">
            <v>6</v>
          </cell>
          <cell r="H1609" t="str">
            <v>2012-06-30</v>
          </cell>
          <cell r="I1609" t="str">
            <v>14900</v>
          </cell>
        </row>
        <row r="1610">
          <cell r="A1610" t="str">
            <v>489304</v>
          </cell>
          <cell r="B1610" t="str">
            <v>1015</v>
          </cell>
          <cell r="C1610">
            <v>-1560.86</v>
          </cell>
          <cell r="D1610" t="str">
            <v>250</v>
          </cell>
          <cell r="E1610" t="str">
            <v>416</v>
          </cell>
          <cell r="F1610">
            <v>-1446</v>
          </cell>
          <cell r="G1610">
            <v>7</v>
          </cell>
          <cell r="H1610" t="str">
            <v>2012-07-31</v>
          </cell>
          <cell r="I1610" t="str">
            <v>14900</v>
          </cell>
        </row>
        <row r="1611">
          <cell r="A1611" t="str">
            <v>489304</v>
          </cell>
          <cell r="B1611" t="str">
            <v>1015</v>
          </cell>
          <cell r="C1611">
            <v>-1565.94</v>
          </cell>
          <cell r="D1611" t="str">
            <v>250</v>
          </cell>
          <cell r="E1611" t="str">
            <v>416</v>
          </cell>
          <cell r="F1611">
            <v>-1454</v>
          </cell>
          <cell r="G1611">
            <v>8</v>
          </cell>
          <cell r="H1611" t="str">
            <v>2012-08-31</v>
          </cell>
          <cell r="I1611" t="str">
            <v>14900</v>
          </cell>
        </row>
        <row r="1612">
          <cell r="A1612" t="str">
            <v>489304</v>
          </cell>
          <cell r="B1612" t="str">
            <v>1015</v>
          </cell>
          <cell r="C1612">
            <v>-1639.15</v>
          </cell>
          <cell r="D1612" t="str">
            <v>250</v>
          </cell>
          <cell r="E1612" t="str">
            <v>416</v>
          </cell>
          <cell r="F1612">
            <v>-1566</v>
          </cell>
          <cell r="G1612">
            <v>9</v>
          </cell>
          <cell r="H1612" t="str">
            <v>2012-09-30</v>
          </cell>
          <cell r="I1612" t="str">
            <v>14900</v>
          </cell>
        </row>
        <row r="1613">
          <cell r="A1613" t="str">
            <v>489304</v>
          </cell>
          <cell r="B1613" t="str">
            <v>1015</v>
          </cell>
          <cell r="C1613">
            <v>-1873.11</v>
          </cell>
          <cell r="D1613" t="str">
            <v>250</v>
          </cell>
          <cell r="E1613" t="str">
            <v>416</v>
          </cell>
          <cell r="F1613">
            <v>-1925</v>
          </cell>
          <cell r="G1613">
            <v>10</v>
          </cell>
          <cell r="H1613" t="str">
            <v>2012-10-31</v>
          </cell>
          <cell r="I1613" t="str">
            <v>14900</v>
          </cell>
        </row>
        <row r="1614">
          <cell r="A1614" t="str">
            <v>489304</v>
          </cell>
          <cell r="B1614" t="str">
            <v>1015</v>
          </cell>
          <cell r="C1614">
            <v>-3524.96</v>
          </cell>
          <cell r="D1614" t="str">
            <v>250</v>
          </cell>
          <cell r="E1614" t="str">
            <v>416</v>
          </cell>
          <cell r="F1614">
            <v>-2799</v>
          </cell>
          <cell r="G1614">
            <v>11</v>
          </cell>
          <cell r="H1614" t="str">
            <v>2012-11-30</v>
          </cell>
          <cell r="I1614" t="str">
            <v>14900</v>
          </cell>
        </row>
        <row r="1615">
          <cell r="A1615" t="str">
            <v>489304</v>
          </cell>
          <cell r="B1615" t="str">
            <v>1015</v>
          </cell>
          <cell r="C1615">
            <v>-4096.3</v>
          </cell>
          <cell r="D1615" t="str">
            <v>250</v>
          </cell>
          <cell r="E1615" t="str">
            <v>416</v>
          </cell>
          <cell r="F1615">
            <v>-5337</v>
          </cell>
          <cell r="G1615">
            <v>12</v>
          </cell>
          <cell r="H1615" t="str">
            <v>2012-12-31</v>
          </cell>
          <cell r="I1615" t="str">
            <v>14900</v>
          </cell>
        </row>
        <row r="1616">
          <cell r="A1616" t="str">
            <v>489304</v>
          </cell>
          <cell r="B1616" t="str">
            <v>1015</v>
          </cell>
          <cell r="C1616">
            <v>-1114.7</v>
          </cell>
          <cell r="D1616" t="str">
            <v>250</v>
          </cell>
          <cell r="E1616" t="str">
            <v>458</v>
          </cell>
          <cell r="F1616">
            <v>-3380</v>
          </cell>
          <cell r="G1616">
            <v>1</v>
          </cell>
          <cell r="H1616" t="str">
            <v>2012-01-31</v>
          </cell>
          <cell r="I1616" t="str">
            <v>15600</v>
          </cell>
        </row>
        <row r="1617">
          <cell r="A1617" t="str">
            <v>489304</v>
          </cell>
          <cell r="B1617" t="str">
            <v>1015</v>
          </cell>
          <cell r="C1617">
            <v>-1055</v>
          </cell>
          <cell r="D1617" t="str">
            <v>250</v>
          </cell>
          <cell r="E1617" t="str">
            <v>458</v>
          </cell>
          <cell r="F1617">
            <v>-3180</v>
          </cell>
          <cell r="G1617">
            <v>2</v>
          </cell>
          <cell r="H1617" t="str">
            <v>2012-02-29</v>
          </cell>
          <cell r="I1617" t="str">
            <v>15600</v>
          </cell>
        </row>
        <row r="1618">
          <cell r="A1618" t="str">
            <v>489304</v>
          </cell>
          <cell r="B1618" t="str">
            <v>1015</v>
          </cell>
          <cell r="C1618">
            <v>-771</v>
          </cell>
          <cell r="D1618" t="str">
            <v>250</v>
          </cell>
          <cell r="E1618" t="str">
            <v>458</v>
          </cell>
          <cell r="F1618">
            <v>-2234</v>
          </cell>
          <cell r="G1618">
            <v>3</v>
          </cell>
          <cell r="H1618" t="str">
            <v>2012-03-31</v>
          </cell>
          <cell r="I1618" t="str">
            <v>15600</v>
          </cell>
        </row>
        <row r="1619">
          <cell r="A1619" t="str">
            <v>489304</v>
          </cell>
          <cell r="B1619" t="str">
            <v>1015</v>
          </cell>
          <cell r="C1619">
            <v>-669.2</v>
          </cell>
          <cell r="D1619" t="str">
            <v>250</v>
          </cell>
          <cell r="E1619" t="str">
            <v>458</v>
          </cell>
          <cell r="F1619">
            <v>-1892</v>
          </cell>
          <cell r="G1619">
            <v>4</v>
          </cell>
          <cell r="H1619" t="str">
            <v>2012-04-30</v>
          </cell>
          <cell r="I1619" t="str">
            <v>15600</v>
          </cell>
        </row>
        <row r="1620">
          <cell r="A1620" t="str">
            <v>489304</v>
          </cell>
          <cell r="B1620" t="str">
            <v>1015</v>
          </cell>
          <cell r="C1620">
            <v>-447.84</v>
          </cell>
          <cell r="D1620" t="str">
            <v>250</v>
          </cell>
          <cell r="E1620" t="str">
            <v>458</v>
          </cell>
          <cell r="F1620">
            <v>-1405</v>
          </cell>
          <cell r="G1620">
            <v>5</v>
          </cell>
          <cell r="H1620" t="str">
            <v>2012-05-31</v>
          </cell>
          <cell r="I1620" t="str">
            <v>15600</v>
          </cell>
        </row>
        <row r="1621">
          <cell r="A1621" t="str">
            <v>489304</v>
          </cell>
          <cell r="B1621" t="str">
            <v>1015</v>
          </cell>
          <cell r="C1621">
            <v>-399.5</v>
          </cell>
          <cell r="D1621" t="str">
            <v>250</v>
          </cell>
          <cell r="E1621" t="str">
            <v>458</v>
          </cell>
          <cell r="F1621">
            <v>-995</v>
          </cell>
          <cell r="G1621">
            <v>6</v>
          </cell>
          <cell r="H1621" t="str">
            <v>2012-06-30</v>
          </cell>
          <cell r="I1621" t="str">
            <v>15600</v>
          </cell>
        </row>
        <row r="1622">
          <cell r="A1622" t="str">
            <v>489304</v>
          </cell>
          <cell r="B1622" t="str">
            <v>1015</v>
          </cell>
          <cell r="C1622">
            <v>-371.5</v>
          </cell>
          <cell r="D1622" t="str">
            <v>250</v>
          </cell>
          <cell r="E1622" t="str">
            <v>458</v>
          </cell>
          <cell r="F1622">
            <v>-904</v>
          </cell>
          <cell r="G1622">
            <v>7</v>
          </cell>
          <cell r="H1622" t="str">
            <v>2012-07-31</v>
          </cell>
          <cell r="I1622" t="str">
            <v>15600</v>
          </cell>
        </row>
        <row r="1623">
          <cell r="A1623" t="str">
            <v>489304</v>
          </cell>
          <cell r="B1623" t="str">
            <v>1015</v>
          </cell>
          <cell r="C1623">
            <v>-393.2</v>
          </cell>
          <cell r="D1623" t="str">
            <v>250</v>
          </cell>
          <cell r="E1623" t="str">
            <v>458</v>
          </cell>
          <cell r="F1623">
            <v>-972</v>
          </cell>
          <cell r="G1623">
            <v>8</v>
          </cell>
          <cell r="H1623" t="str">
            <v>2012-08-31</v>
          </cell>
          <cell r="I1623" t="str">
            <v>15600</v>
          </cell>
        </row>
        <row r="1624">
          <cell r="A1624" t="str">
            <v>489304</v>
          </cell>
          <cell r="B1624" t="str">
            <v>1015</v>
          </cell>
          <cell r="C1624">
            <v>-449.6</v>
          </cell>
          <cell r="D1624" t="str">
            <v>250</v>
          </cell>
          <cell r="E1624" t="str">
            <v>458</v>
          </cell>
          <cell r="F1624">
            <v>-1163</v>
          </cell>
          <cell r="G1624">
            <v>9</v>
          </cell>
          <cell r="H1624" t="str">
            <v>2012-09-30</v>
          </cell>
          <cell r="I1624" t="str">
            <v>15600</v>
          </cell>
        </row>
        <row r="1625">
          <cell r="A1625" t="str">
            <v>489304</v>
          </cell>
          <cell r="B1625" t="str">
            <v>1015</v>
          </cell>
          <cell r="C1625">
            <v>-744.9</v>
          </cell>
          <cell r="D1625" t="str">
            <v>250</v>
          </cell>
          <cell r="E1625" t="str">
            <v>458</v>
          </cell>
          <cell r="F1625">
            <v>-2146</v>
          </cell>
          <cell r="G1625">
            <v>10</v>
          </cell>
          <cell r="H1625" t="str">
            <v>2012-10-31</v>
          </cell>
          <cell r="I1625" t="str">
            <v>15600</v>
          </cell>
        </row>
        <row r="1626">
          <cell r="A1626" t="str">
            <v>489304</v>
          </cell>
          <cell r="B1626" t="str">
            <v>1015</v>
          </cell>
          <cell r="C1626">
            <v>-941.8</v>
          </cell>
          <cell r="D1626" t="str">
            <v>250</v>
          </cell>
          <cell r="E1626" t="str">
            <v>458</v>
          </cell>
          <cell r="F1626">
            <v>-2802</v>
          </cell>
          <cell r="G1626">
            <v>11</v>
          </cell>
          <cell r="H1626" t="str">
            <v>2012-11-30</v>
          </cell>
          <cell r="I1626" t="str">
            <v>15600</v>
          </cell>
        </row>
        <row r="1627">
          <cell r="A1627" t="str">
            <v>489304</v>
          </cell>
          <cell r="B1627" t="str">
            <v>1015</v>
          </cell>
          <cell r="C1627">
            <v>-1268.5999999999999</v>
          </cell>
          <cell r="D1627" t="str">
            <v>250</v>
          </cell>
          <cell r="E1627" t="str">
            <v>458</v>
          </cell>
          <cell r="F1627">
            <v>-3893</v>
          </cell>
          <cell r="G1627">
            <v>12</v>
          </cell>
          <cell r="H1627" t="str">
            <v>2012-12-31</v>
          </cell>
          <cell r="I1627" t="str">
            <v>15600</v>
          </cell>
        </row>
      </sheetData>
      <sheetData sheetId="4">
        <row r="3">
          <cell r="B3">
            <v>39447</v>
          </cell>
          <cell r="C3">
            <v>39478</v>
          </cell>
          <cell r="D3">
            <v>39507</v>
          </cell>
          <cell r="E3">
            <v>39538</v>
          </cell>
          <cell r="F3">
            <v>39568</v>
          </cell>
          <cell r="G3">
            <v>39599</v>
          </cell>
          <cell r="H3">
            <v>39629</v>
          </cell>
          <cell r="I3">
            <v>39660</v>
          </cell>
          <cell r="J3">
            <v>39691</v>
          </cell>
          <cell r="K3">
            <v>39721</v>
          </cell>
          <cell r="L3">
            <v>39752</v>
          </cell>
          <cell r="M3">
            <v>39782</v>
          </cell>
          <cell r="N3">
            <v>39813</v>
          </cell>
          <cell r="O3">
            <v>39844</v>
          </cell>
          <cell r="P3">
            <v>39872</v>
          </cell>
          <cell r="Q3">
            <v>39903</v>
          </cell>
          <cell r="R3">
            <v>39933</v>
          </cell>
          <cell r="S3">
            <v>39964</v>
          </cell>
          <cell r="T3">
            <v>39994</v>
          </cell>
          <cell r="U3">
            <v>40025</v>
          </cell>
          <cell r="V3">
            <v>40056</v>
          </cell>
          <cell r="W3">
            <v>40086</v>
          </cell>
          <cell r="X3">
            <v>40117</v>
          </cell>
          <cell r="Y3">
            <v>40147</v>
          </cell>
          <cell r="Z3">
            <v>40178</v>
          </cell>
          <cell r="AA3">
            <v>40209</v>
          </cell>
          <cell r="AB3">
            <v>40237</v>
          </cell>
          <cell r="AC3">
            <v>40268</v>
          </cell>
          <cell r="AD3">
            <v>40298</v>
          </cell>
          <cell r="AE3">
            <v>40329</v>
          </cell>
          <cell r="AF3">
            <v>40359</v>
          </cell>
          <cell r="AG3">
            <v>40390</v>
          </cell>
          <cell r="AH3">
            <v>40421</v>
          </cell>
          <cell r="AI3">
            <v>40451</v>
          </cell>
          <cell r="AJ3">
            <v>40482</v>
          </cell>
          <cell r="AK3">
            <v>40512</v>
          </cell>
          <cell r="AL3">
            <v>40543</v>
          </cell>
          <cell r="AM3">
            <v>40574</v>
          </cell>
          <cell r="AN3">
            <v>40602</v>
          </cell>
          <cell r="AO3">
            <v>40633</v>
          </cell>
          <cell r="AP3">
            <v>40663</v>
          </cell>
          <cell r="AQ3">
            <v>40694</v>
          </cell>
          <cell r="AR3">
            <v>40724</v>
          </cell>
          <cell r="AS3">
            <v>40755</v>
          </cell>
          <cell r="AT3">
            <v>40786</v>
          </cell>
          <cell r="AU3">
            <v>40816</v>
          </cell>
          <cell r="AV3">
            <v>40847</v>
          </cell>
          <cell r="AW3">
            <v>40877</v>
          </cell>
          <cell r="AX3">
            <v>40908</v>
          </cell>
          <cell r="AY3">
            <v>40939</v>
          </cell>
          <cell r="AZ3">
            <v>40968</v>
          </cell>
          <cell r="BA3">
            <v>40999</v>
          </cell>
          <cell r="BB3">
            <v>41029</v>
          </cell>
          <cell r="BC3">
            <v>41060</v>
          </cell>
          <cell r="BD3">
            <v>41090</v>
          </cell>
          <cell r="BE3">
            <v>41121</v>
          </cell>
          <cell r="BF3">
            <v>41152</v>
          </cell>
          <cell r="BG3">
            <v>41182</v>
          </cell>
          <cell r="BH3">
            <v>41213</v>
          </cell>
          <cell r="BI3">
            <v>41243</v>
          </cell>
          <cell r="BJ3">
            <v>41274</v>
          </cell>
        </row>
        <row r="4">
          <cell r="B4">
            <v>2.5567000000000002</v>
          </cell>
          <cell r="C4">
            <v>2.5567000000000002</v>
          </cell>
          <cell r="D4">
            <v>2.5567000000000002</v>
          </cell>
          <cell r="E4">
            <v>2.5567000000000002</v>
          </cell>
          <cell r="F4">
            <v>2.5567000000000002</v>
          </cell>
          <cell r="G4">
            <v>2.5567000000000002</v>
          </cell>
          <cell r="H4">
            <v>2.5567000000000002</v>
          </cell>
          <cell r="I4">
            <v>2.5567000000000002</v>
          </cell>
          <cell r="J4">
            <v>2.5567000000000002</v>
          </cell>
          <cell r="K4">
            <v>2.5567000000000002</v>
          </cell>
          <cell r="L4">
            <v>2.5567000000000002</v>
          </cell>
          <cell r="M4">
            <v>2.6896300000000002</v>
          </cell>
          <cell r="N4">
            <v>2.6896300000000002</v>
          </cell>
          <cell r="O4">
            <v>2.6896300000000002</v>
          </cell>
          <cell r="P4">
            <v>2.6896300000000002</v>
          </cell>
          <cell r="Q4">
            <v>2.6896300000000002</v>
          </cell>
          <cell r="R4">
            <v>4.9603099999999998</v>
          </cell>
          <cell r="S4">
            <v>4.9603099999999998</v>
          </cell>
          <cell r="T4">
            <v>4.9603099999999998</v>
          </cell>
          <cell r="U4">
            <v>4.9603099999999998</v>
          </cell>
          <cell r="V4">
            <v>4.9603099999999998</v>
          </cell>
          <cell r="W4">
            <v>4.9603099999999998</v>
          </cell>
          <cell r="X4">
            <v>4.9603099999999998</v>
          </cell>
          <cell r="Y4">
            <v>4.9603099999999998</v>
          </cell>
          <cell r="Z4">
            <v>4.9603099999999998</v>
          </cell>
          <cell r="AA4">
            <v>4.9603099999999998</v>
          </cell>
          <cell r="AB4">
            <v>4.9603099999999998</v>
          </cell>
          <cell r="AC4">
            <v>4.9603099999999998</v>
          </cell>
          <cell r="AD4">
            <v>4.9603099999999998</v>
          </cell>
          <cell r="AE4">
            <v>4.9603099999999998</v>
          </cell>
          <cell r="AF4">
            <v>4.9603099999999998</v>
          </cell>
          <cell r="AG4">
            <v>4.9603099999999998</v>
          </cell>
          <cell r="AH4">
            <v>5.0296900000000004</v>
          </cell>
          <cell r="AI4">
            <v>5.0296900000000004</v>
          </cell>
          <cell r="AJ4">
            <v>5.0296900000000004</v>
          </cell>
          <cell r="AK4">
            <v>5.0296900000000004</v>
          </cell>
          <cell r="AL4">
            <v>5.0296900000000004</v>
          </cell>
          <cell r="AM4">
            <v>5.0914000000000001</v>
          </cell>
          <cell r="AN4">
            <v>5.0914000000000001</v>
          </cell>
          <cell r="AO4">
            <v>5.0914000000000001</v>
          </cell>
          <cell r="AP4">
            <v>5.0914000000000001</v>
          </cell>
          <cell r="AQ4">
            <v>5.0879500000000002</v>
          </cell>
          <cell r="AR4">
            <v>5.0879500000000002</v>
          </cell>
          <cell r="AS4">
            <v>5.0879500000000002</v>
          </cell>
          <cell r="AT4">
            <v>5.0879500000000002</v>
          </cell>
          <cell r="AU4">
            <v>5.0879500000000002</v>
          </cell>
          <cell r="AV4">
            <v>5.1536099999999996</v>
          </cell>
          <cell r="AW4">
            <v>5.1536099999999996</v>
          </cell>
          <cell r="AX4">
            <v>5.1536099999999996</v>
          </cell>
          <cell r="AY4">
            <v>5.1536099999999996</v>
          </cell>
          <cell r="AZ4">
            <v>5.1946000000000003</v>
          </cell>
          <cell r="BA4">
            <v>5.1946000000000003</v>
          </cell>
          <cell r="BB4">
            <v>5.1946000000000003</v>
          </cell>
          <cell r="BC4">
            <v>5.1946000000000003</v>
          </cell>
          <cell r="BD4">
            <v>5.1946000000000003</v>
          </cell>
          <cell r="BE4">
            <v>5.1946000000000003</v>
          </cell>
          <cell r="BF4">
            <v>5.1946000000000003</v>
          </cell>
          <cell r="BG4">
            <v>5.1969200000000004</v>
          </cell>
          <cell r="BH4">
            <v>5.1969200000000004</v>
          </cell>
          <cell r="BI4">
            <v>5.1969200000000004</v>
          </cell>
          <cell r="BJ4">
            <v>5.2739200000000004</v>
          </cell>
        </row>
        <row r="5">
          <cell r="B5">
            <v>0.58655999999999997</v>
          </cell>
          <cell r="C5">
            <v>0.58655999999999997</v>
          </cell>
          <cell r="D5">
            <v>0.58655999999999997</v>
          </cell>
          <cell r="E5">
            <v>0.58655999999999997</v>
          </cell>
          <cell r="F5">
            <v>0.58655999999999997</v>
          </cell>
          <cell r="G5">
            <v>0.58655999999999997</v>
          </cell>
          <cell r="H5">
            <v>0.58655999999999997</v>
          </cell>
          <cell r="I5">
            <v>0.70370999999999995</v>
          </cell>
          <cell r="J5">
            <v>0.70370999999999995</v>
          </cell>
          <cell r="K5">
            <v>0.70370999999999995</v>
          </cell>
          <cell r="L5">
            <v>0.70370999999999995</v>
          </cell>
          <cell r="M5">
            <v>0.91618999999999995</v>
          </cell>
          <cell r="N5">
            <v>0.91618999999999995</v>
          </cell>
          <cell r="O5">
            <v>0.91618999999999995</v>
          </cell>
          <cell r="P5">
            <v>0.91618999999999995</v>
          </cell>
          <cell r="Q5">
            <v>0.83467999999999998</v>
          </cell>
          <cell r="R5">
            <v>0.83467999999999998</v>
          </cell>
          <cell r="S5">
            <v>0.83467999999999998</v>
          </cell>
          <cell r="T5">
            <v>0.83467999999999998</v>
          </cell>
          <cell r="U5">
            <v>0.83467999999999998</v>
          </cell>
          <cell r="V5">
            <v>0.83467999999999998</v>
          </cell>
          <cell r="W5">
            <v>0.83467999999999998</v>
          </cell>
          <cell r="X5">
            <v>0.79881000000000002</v>
          </cell>
          <cell r="Y5">
            <v>0.79881000000000002</v>
          </cell>
          <cell r="Z5">
            <v>0.79881000000000002</v>
          </cell>
          <cell r="AA5">
            <v>0.79881000000000002</v>
          </cell>
          <cell r="AB5">
            <v>0.79881000000000002</v>
          </cell>
          <cell r="AC5">
            <v>0.79881000000000002</v>
          </cell>
          <cell r="AD5">
            <v>0.79881000000000002</v>
          </cell>
          <cell r="AE5">
            <v>0.79881000000000002</v>
          </cell>
          <cell r="AF5">
            <v>0.79881000000000002</v>
          </cell>
          <cell r="AG5">
            <v>0.79881000000000002</v>
          </cell>
          <cell r="AH5">
            <v>0.82682999999999995</v>
          </cell>
          <cell r="AI5">
            <v>0.82682999999999995</v>
          </cell>
          <cell r="AJ5">
            <v>0.82682999999999995</v>
          </cell>
          <cell r="AK5">
            <v>0.82682999999999995</v>
          </cell>
          <cell r="AL5">
            <v>0.82682999999999995</v>
          </cell>
          <cell r="AM5">
            <v>0.86775999999999998</v>
          </cell>
          <cell r="AN5">
            <v>0.86775999999999998</v>
          </cell>
          <cell r="AO5">
            <v>0.86775999999999998</v>
          </cell>
          <cell r="AP5">
            <v>0.86775999999999998</v>
          </cell>
          <cell r="AQ5">
            <v>0.86775999999999998</v>
          </cell>
          <cell r="AR5">
            <v>0.87544</v>
          </cell>
          <cell r="AS5">
            <v>0.87544</v>
          </cell>
          <cell r="AT5">
            <v>0.87544</v>
          </cell>
          <cell r="AU5">
            <v>0.87544</v>
          </cell>
          <cell r="AV5">
            <v>0.84514</v>
          </cell>
          <cell r="AW5">
            <v>0.84514</v>
          </cell>
          <cell r="AX5">
            <v>0.84514</v>
          </cell>
          <cell r="AY5">
            <v>0.84514</v>
          </cell>
          <cell r="AZ5">
            <v>0.84514</v>
          </cell>
          <cell r="BA5">
            <v>0.84514</v>
          </cell>
          <cell r="BB5">
            <v>0.84514</v>
          </cell>
          <cell r="BC5">
            <v>0.84514</v>
          </cell>
          <cell r="BD5">
            <v>0.84514</v>
          </cell>
          <cell r="BE5">
            <v>0.84514</v>
          </cell>
          <cell r="BF5">
            <v>0.84514</v>
          </cell>
          <cell r="BG5">
            <v>0.80154999999999998</v>
          </cell>
          <cell r="BH5">
            <v>0.80154999999999998</v>
          </cell>
          <cell r="BI5">
            <v>0.80154999999999998</v>
          </cell>
          <cell r="BJ5">
            <v>0.80154999999999998</v>
          </cell>
        </row>
        <row r="6">
          <cell r="B6">
            <v>4.8200799999999999</v>
          </cell>
          <cell r="C6">
            <v>4.8200799999999999</v>
          </cell>
          <cell r="D6">
            <v>4.8200799999999999</v>
          </cell>
          <cell r="E6">
            <v>4.8200799999999999</v>
          </cell>
          <cell r="F6">
            <v>4.8200799999999999</v>
          </cell>
          <cell r="G6">
            <v>4.8200799999999999</v>
          </cell>
          <cell r="H6">
            <v>4.8200799999999999</v>
          </cell>
          <cell r="I6">
            <v>6.5426599999999997</v>
          </cell>
          <cell r="J6">
            <v>6.5426599999999997</v>
          </cell>
          <cell r="K6">
            <v>6.5426599999999997</v>
          </cell>
          <cell r="L6">
            <v>6.5426599999999997</v>
          </cell>
          <cell r="M6">
            <v>5.6968100000000002</v>
          </cell>
          <cell r="N6">
            <v>5.6968100000000002</v>
          </cell>
          <cell r="O6">
            <v>5.6968100000000002</v>
          </cell>
          <cell r="P6">
            <v>5.6968100000000002</v>
          </cell>
          <cell r="Q6">
            <v>4.1927000000000003</v>
          </cell>
          <cell r="R6">
            <v>4.1927000000000003</v>
          </cell>
          <cell r="S6">
            <v>4.1927000000000003</v>
          </cell>
          <cell r="T6">
            <v>4.1927000000000003</v>
          </cell>
          <cell r="U6">
            <v>4.1927000000000003</v>
          </cell>
          <cell r="V6">
            <v>4.1927000000000003</v>
          </cell>
          <cell r="W6">
            <v>4.1927000000000003</v>
          </cell>
          <cell r="X6">
            <v>3.9269599999999998</v>
          </cell>
          <cell r="Y6">
            <v>3.9269599999999998</v>
          </cell>
          <cell r="Z6">
            <v>3.9269599999999998</v>
          </cell>
          <cell r="AA6">
            <v>3.9269599999999998</v>
          </cell>
          <cell r="AB6">
            <v>3.9269599999999998</v>
          </cell>
          <cell r="AC6">
            <v>3.9269599999999998</v>
          </cell>
          <cell r="AD6">
            <v>3.9269599999999998</v>
          </cell>
          <cell r="AE6">
            <v>3.9269599999999998</v>
          </cell>
          <cell r="AF6">
            <v>4.1680200000000003</v>
          </cell>
          <cell r="AG6">
            <v>4.1680200000000003</v>
          </cell>
          <cell r="AH6">
            <v>4.60379</v>
          </cell>
          <cell r="AI6">
            <v>4.60379</v>
          </cell>
          <cell r="AJ6">
            <v>4.60379</v>
          </cell>
          <cell r="AK6">
            <v>4.60379</v>
          </cell>
          <cell r="AL6">
            <v>4.60379</v>
          </cell>
          <cell r="AM6">
            <v>4.4919700000000002</v>
          </cell>
          <cell r="AN6">
            <v>4.4919700000000002</v>
          </cell>
          <cell r="AO6">
            <v>4.4919700000000002</v>
          </cell>
          <cell r="AP6">
            <v>4.4919700000000002</v>
          </cell>
          <cell r="AQ6">
            <v>4.4919700000000002</v>
          </cell>
          <cell r="AR6">
            <v>4.3540599999999996</v>
          </cell>
          <cell r="AS6">
            <v>4.3540599999999996</v>
          </cell>
          <cell r="AT6">
            <v>4.3540599999999996</v>
          </cell>
          <cell r="AU6">
            <v>4.3540599999999996</v>
          </cell>
          <cell r="AV6">
            <v>4.2956700000000003</v>
          </cell>
          <cell r="AW6">
            <v>4.2956700000000003</v>
          </cell>
          <cell r="AX6">
            <v>4.2956700000000003</v>
          </cell>
          <cell r="AY6">
            <v>4.2956700000000003</v>
          </cell>
          <cell r="AZ6">
            <v>4.1666400000000001</v>
          </cell>
          <cell r="BA6">
            <v>4.1666400000000001</v>
          </cell>
          <cell r="BB6">
            <v>4.1666400000000001</v>
          </cell>
          <cell r="BC6">
            <v>4.1666400000000001</v>
          </cell>
          <cell r="BD6">
            <v>4.1666400000000001</v>
          </cell>
          <cell r="BE6">
            <v>4.1666400000000001</v>
          </cell>
          <cell r="BF6">
            <v>4.1666400000000001</v>
          </cell>
          <cell r="BG6">
            <v>4.1621499999999996</v>
          </cell>
          <cell r="BH6">
            <v>4.1621499999999996</v>
          </cell>
          <cell r="BI6">
            <v>4.1621499999999996</v>
          </cell>
          <cell r="BJ6">
            <v>4.1621499999999996</v>
          </cell>
        </row>
        <row r="11">
          <cell r="B11">
            <v>39447</v>
          </cell>
          <cell r="C11">
            <v>39478</v>
          </cell>
          <cell r="D11">
            <v>39507</v>
          </cell>
          <cell r="E11">
            <v>39538</v>
          </cell>
          <cell r="F11">
            <v>39568</v>
          </cell>
          <cell r="G11">
            <v>39599</v>
          </cell>
          <cell r="H11">
            <v>39629</v>
          </cell>
          <cell r="I11">
            <v>39660</v>
          </cell>
          <cell r="J11">
            <v>39691</v>
          </cell>
          <cell r="K11">
            <v>39721</v>
          </cell>
          <cell r="L11">
            <v>39752</v>
          </cell>
          <cell r="M11">
            <v>39782</v>
          </cell>
          <cell r="N11">
            <v>39813</v>
          </cell>
          <cell r="O11">
            <v>39844</v>
          </cell>
          <cell r="P11">
            <v>39872</v>
          </cell>
          <cell r="Q11">
            <v>39903</v>
          </cell>
          <cell r="R11">
            <v>39933</v>
          </cell>
          <cell r="S11">
            <v>39964</v>
          </cell>
          <cell r="T11">
            <v>39994</v>
          </cell>
          <cell r="U11">
            <v>40025</v>
          </cell>
          <cell r="V11">
            <v>40056</v>
          </cell>
          <cell r="W11">
            <v>40086</v>
          </cell>
          <cell r="X11">
            <v>40117</v>
          </cell>
          <cell r="Y11">
            <v>40147</v>
          </cell>
          <cell r="Z11">
            <v>40178</v>
          </cell>
          <cell r="AA11">
            <v>40209</v>
          </cell>
          <cell r="AB11">
            <v>40237</v>
          </cell>
          <cell r="AC11">
            <v>40268</v>
          </cell>
          <cell r="AD11">
            <v>40298</v>
          </cell>
          <cell r="AE11">
            <v>40329</v>
          </cell>
          <cell r="AF11">
            <v>40359</v>
          </cell>
          <cell r="AG11">
            <v>40390</v>
          </cell>
          <cell r="AH11">
            <v>40421</v>
          </cell>
          <cell r="AI11">
            <v>40451</v>
          </cell>
          <cell r="AJ11">
            <v>40482</v>
          </cell>
          <cell r="AK11">
            <v>40512</v>
          </cell>
          <cell r="AL11">
            <v>40543</v>
          </cell>
          <cell r="AM11">
            <v>40574</v>
          </cell>
          <cell r="AN11">
            <v>40602</v>
          </cell>
          <cell r="AO11">
            <v>40633</v>
          </cell>
          <cell r="AP11">
            <v>40663</v>
          </cell>
          <cell r="AQ11">
            <v>40694</v>
          </cell>
          <cell r="AR11">
            <v>40724</v>
          </cell>
          <cell r="AS11">
            <v>40755</v>
          </cell>
          <cell r="AT11">
            <v>40786</v>
          </cell>
          <cell r="AU11">
            <v>40816</v>
          </cell>
          <cell r="AV11">
            <v>40847</v>
          </cell>
          <cell r="AW11">
            <v>40877</v>
          </cell>
          <cell r="AX11">
            <v>40908</v>
          </cell>
          <cell r="AY11">
            <v>40939</v>
          </cell>
          <cell r="AZ11">
            <v>40968</v>
          </cell>
          <cell r="BA11">
            <v>40999</v>
          </cell>
          <cell r="BB11">
            <v>41029</v>
          </cell>
          <cell r="BC11">
            <v>41060</v>
          </cell>
          <cell r="BD11">
            <v>41090</v>
          </cell>
          <cell r="BE11">
            <v>41121</v>
          </cell>
          <cell r="BF11">
            <v>41152</v>
          </cell>
          <cell r="BG11">
            <v>41182</v>
          </cell>
          <cell r="BH11">
            <v>41213</v>
          </cell>
          <cell r="BI11">
            <v>41243</v>
          </cell>
          <cell r="BJ11">
            <v>41274</v>
          </cell>
        </row>
        <row r="12">
          <cell r="B12">
            <v>3.12737</v>
          </cell>
          <cell r="C12">
            <v>3.12737</v>
          </cell>
          <cell r="D12">
            <v>3.12737</v>
          </cell>
          <cell r="E12">
            <v>3.12737</v>
          </cell>
          <cell r="F12">
            <v>3.12737</v>
          </cell>
          <cell r="G12">
            <v>3.12737</v>
          </cell>
          <cell r="H12">
            <v>3.12737</v>
          </cell>
          <cell r="I12">
            <v>3.0495899999999998</v>
          </cell>
          <cell r="J12">
            <v>3.0495899999999998</v>
          </cell>
          <cell r="K12">
            <v>3.0495899999999998</v>
          </cell>
          <cell r="L12">
            <v>3.0495899999999998</v>
          </cell>
          <cell r="M12">
            <v>3.12737</v>
          </cell>
          <cell r="N12">
            <v>3.12737</v>
          </cell>
          <cell r="O12">
            <v>3.12737</v>
          </cell>
          <cell r="P12">
            <v>3.12737</v>
          </cell>
          <cell r="Q12">
            <v>3.12737</v>
          </cell>
          <cell r="R12">
            <v>3.12737</v>
          </cell>
          <cell r="S12">
            <v>3.12737</v>
          </cell>
          <cell r="T12">
            <v>3.12737</v>
          </cell>
          <cell r="U12">
            <v>3.12737</v>
          </cell>
          <cell r="V12">
            <v>4.7828400000000002</v>
          </cell>
          <cell r="W12">
            <v>4.7828400000000002</v>
          </cell>
          <cell r="X12">
            <v>4.7828400000000002</v>
          </cell>
          <cell r="Y12">
            <v>4.7828400000000002</v>
          </cell>
          <cell r="Z12">
            <v>4.7828400000000002</v>
          </cell>
          <cell r="AA12">
            <v>4.7828400000000002</v>
          </cell>
          <cell r="AB12">
            <v>4.7828400000000002</v>
          </cell>
          <cell r="AC12">
            <v>4.7828400000000002</v>
          </cell>
          <cell r="AD12">
            <v>4.7828400000000002</v>
          </cell>
          <cell r="AE12">
            <v>4.7828400000000002</v>
          </cell>
          <cell r="AF12">
            <v>4.7828400000000002</v>
          </cell>
          <cell r="AG12">
            <v>4.7828400000000002</v>
          </cell>
          <cell r="AH12">
            <v>4.7828400000000002</v>
          </cell>
          <cell r="AI12">
            <v>4.7828400000000002</v>
          </cell>
          <cell r="AJ12">
            <v>4.7828400000000002</v>
          </cell>
          <cell r="AK12">
            <v>4.7828400000000002</v>
          </cell>
          <cell r="AL12">
            <v>4.7828400000000002</v>
          </cell>
          <cell r="AM12">
            <v>4.7828400000000002</v>
          </cell>
          <cell r="AN12">
            <v>4.7828400000000002</v>
          </cell>
          <cell r="AO12">
            <v>4.7828400000000002</v>
          </cell>
          <cell r="AP12">
            <v>4.7828400000000002</v>
          </cell>
          <cell r="AQ12">
            <v>4.7828400000000002</v>
          </cell>
          <cell r="AR12">
            <v>4.7828400000000002</v>
          </cell>
          <cell r="AS12">
            <v>4.7828400000000002</v>
          </cell>
          <cell r="AT12">
            <v>4.7828400000000002</v>
          </cell>
          <cell r="AU12">
            <v>4.7828400000000002</v>
          </cell>
          <cell r="AV12">
            <v>4.7828400000000002</v>
          </cell>
          <cell r="AW12">
            <v>4.7828400000000002</v>
          </cell>
          <cell r="AX12">
            <v>4.7828400000000002</v>
          </cell>
          <cell r="AY12">
            <v>4.7828400000000002</v>
          </cell>
          <cell r="AZ12">
            <v>4.7828400000000002</v>
          </cell>
          <cell r="BA12">
            <v>4.7828400000000002</v>
          </cell>
          <cell r="BB12">
            <v>4.7828400000000002</v>
          </cell>
          <cell r="BC12">
            <v>4.7828400000000002</v>
          </cell>
          <cell r="BD12">
            <v>4.7828400000000002</v>
          </cell>
          <cell r="BE12">
            <v>4.7828400000000002</v>
          </cell>
          <cell r="BF12">
            <v>4.7828400000000002</v>
          </cell>
          <cell r="BG12">
            <v>4.7828400000000002</v>
          </cell>
          <cell r="BH12">
            <v>5.8918900000000001</v>
          </cell>
          <cell r="BI12">
            <v>5.8918900000000001</v>
          </cell>
          <cell r="BJ12">
            <v>5.8918900000000001</v>
          </cell>
        </row>
        <row r="13">
          <cell r="B13">
            <v>5.3518800000000004</v>
          </cell>
          <cell r="C13">
            <v>5.3518800000000004</v>
          </cell>
          <cell r="D13">
            <v>5.3518800000000004</v>
          </cell>
          <cell r="E13">
            <v>5.3518800000000004</v>
          </cell>
          <cell r="F13">
            <v>5.3518800000000004</v>
          </cell>
          <cell r="G13">
            <v>5.3518800000000004</v>
          </cell>
          <cell r="H13">
            <v>5.3518800000000004</v>
          </cell>
          <cell r="I13">
            <v>2.8395000000000001</v>
          </cell>
          <cell r="J13">
            <v>2.8395000000000001</v>
          </cell>
          <cell r="K13">
            <v>2.8395000000000001</v>
          </cell>
          <cell r="L13">
            <v>2.8395000000000001</v>
          </cell>
          <cell r="M13">
            <v>6.2275600000000004</v>
          </cell>
          <cell r="N13">
            <v>6.2275600000000004</v>
          </cell>
          <cell r="O13">
            <v>6.2275600000000004</v>
          </cell>
          <cell r="P13">
            <v>6.2275600000000004</v>
          </cell>
          <cell r="Q13">
            <v>5.1759300000000001</v>
          </cell>
          <cell r="R13">
            <v>5.1759300000000001</v>
          </cell>
          <cell r="S13">
            <v>5.1759300000000001</v>
          </cell>
          <cell r="T13">
            <v>5.1759300000000001</v>
          </cell>
          <cell r="U13">
            <v>5.1759300000000001</v>
          </cell>
          <cell r="V13">
            <v>5.1759300000000001</v>
          </cell>
          <cell r="W13">
            <v>5.1759300000000001</v>
          </cell>
          <cell r="X13">
            <v>5.0282999999999998</v>
          </cell>
          <cell r="Y13">
            <v>5.0282999999999998</v>
          </cell>
          <cell r="Z13">
            <v>5.0282999999999998</v>
          </cell>
          <cell r="AA13">
            <v>5.0282999999999998</v>
          </cell>
          <cell r="AB13">
            <v>5.0282999999999998</v>
          </cell>
          <cell r="AC13">
            <v>5.0282999999999998</v>
          </cell>
          <cell r="AD13">
            <v>5.0282999999999998</v>
          </cell>
          <cell r="AE13">
            <v>5.0282999999999998</v>
          </cell>
          <cell r="AF13">
            <v>5.3858699999999997</v>
          </cell>
          <cell r="AG13">
            <v>5.3858699999999997</v>
          </cell>
          <cell r="AH13">
            <v>5.3858699999999997</v>
          </cell>
          <cell r="AI13">
            <v>5.3858699999999997</v>
          </cell>
          <cell r="AJ13">
            <v>5.3858699999999997</v>
          </cell>
          <cell r="AK13">
            <v>5.3566599999999998</v>
          </cell>
          <cell r="AL13">
            <v>5.3566599999999998</v>
          </cell>
          <cell r="AM13">
            <v>5.3566599999999998</v>
          </cell>
          <cell r="AN13">
            <v>5.3566599999999998</v>
          </cell>
          <cell r="AO13">
            <v>5.3566599999999998</v>
          </cell>
          <cell r="AP13">
            <v>5.3566599999999998</v>
          </cell>
          <cell r="AQ13">
            <v>5.3566599999999998</v>
          </cell>
          <cell r="AR13">
            <v>4.9688400000000001</v>
          </cell>
          <cell r="AS13">
            <v>4.9688400000000001</v>
          </cell>
          <cell r="AT13">
            <v>4.9688400000000001</v>
          </cell>
          <cell r="AU13">
            <v>4.9688400000000001</v>
          </cell>
          <cell r="AV13">
            <v>5.0953600000000003</v>
          </cell>
          <cell r="AW13">
            <v>5.0953600000000003</v>
          </cell>
          <cell r="AX13">
            <v>5.0953600000000003</v>
          </cell>
          <cell r="AY13">
            <v>5.0953600000000003</v>
          </cell>
          <cell r="AZ13">
            <v>5.0953600000000003</v>
          </cell>
          <cell r="BA13">
            <v>5.0953600000000003</v>
          </cell>
          <cell r="BB13">
            <v>4.8612200000000003</v>
          </cell>
          <cell r="BC13">
            <v>4.8612200000000003</v>
          </cell>
          <cell r="BD13">
            <v>4.8612200000000003</v>
          </cell>
          <cell r="BE13">
            <v>4.8612200000000003</v>
          </cell>
          <cell r="BF13">
            <v>4.8612200000000003</v>
          </cell>
          <cell r="BG13">
            <v>4.8612200000000003</v>
          </cell>
          <cell r="BH13">
            <v>4.7938499999999999</v>
          </cell>
          <cell r="BI13">
            <v>4.7938499999999999</v>
          </cell>
          <cell r="BJ13">
            <v>4.7938499999999999</v>
          </cell>
        </row>
      </sheetData>
      <sheetData sheetId="5">
        <row r="1">
          <cell r="A1" t="str">
            <v>Account</v>
          </cell>
          <cell r="B1" t="str">
            <v>Oper Unit</v>
          </cell>
          <cell r="C1" t="str">
            <v>Product</v>
          </cell>
          <cell r="D1" t="str">
            <v>Trans</v>
          </cell>
          <cell r="E1" t="str">
            <v>Date</v>
          </cell>
          <cell r="F1" t="str">
            <v>Journal ID</v>
          </cell>
          <cell r="G1" t="str">
            <v>Monetary Amount</v>
          </cell>
          <cell r="H1" t="str">
            <v>Statistic Amount</v>
          </cell>
        </row>
        <row r="2">
          <cell r="A2" t="str">
            <v>481003</v>
          </cell>
          <cell r="B2" t="str">
            <v>01953</v>
          </cell>
          <cell r="D2" t="str">
            <v>200</v>
          </cell>
          <cell r="E2" t="str">
            <v>2012-01-31</v>
          </cell>
          <cell r="F2" t="str">
            <v>472B</v>
          </cell>
          <cell r="G2">
            <v>-135.6</v>
          </cell>
          <cell r="H2">
            <v>-16.52</v>
          </cell>
        </row>
        <row r="3">
          <cell r="A3" t="str">
            <v>481003</v>
          </cell>
          <cell r="B3" t="str">
            <v>01954</v>
          </cell>
          <cell r="D3" t="str">
            <v>200</v>
          </cell>
          <cell r="E3" t="str">
            <v>2012-01-31</v>
          </cell>
          <cell r="F3" t="str">
            <v>472B</v>
          </cell>
          <cell r="G3">
            <v>-29.41</v>
          </cell>
          <cell r="H3">
            <v>-3.62</v>
          </cell>
        </row>
        <row r="4">
          <cell r="A4" t="str">
            <v>481003</v>
          </cell>
          <cell r="B4" t="str">
            <v>01991</v>
          </cell>
          <cell r="D4" t="str">
            <v>200</v>
          </cell>
          <cell r="E4" t="str">
            <v>2012-01-31</v>
          </cell>
          <cell r="F4" t="str">
            <v>472B</v>
          </cell>
          <cell r="G4">
            <v>-25.95</v>
          </cell>
          <cell r="H4">
            <v>-2.4900000000000002</v>
          </cell>
        </row>
        <row r="5">
          <cell r="A5" t="str">
            <v>481003</v>
          </cell>
          <cell r="B5" t="str">
            <v>01943</v>
          </cell>
          <cell r="D5" t="str">
            <v>200</v>
          </cell>
          <cell r="E5" t="str">
            <v>2012-01-31</v>
          </cell>
          <cell r="F5" t="str">
            <v>472B</v>
          </cell>
          <cell r="G5">
            <v>-1287.1600000000001</v>
          </cell>
          <cell r="H5">
            <v>-165.2</v>
          </cell>
        </row>
        <row r="6">
          <cell r="A6" t="str">
            <v>481003</v>
          </cell>
          <cell r="B6" t="str">
            <v>01970</v>
          </cell>
          <cell r="D6" t="str">
            <v>200</v>
          </cell>
          <cell r="E6" t="str">
            <v>2012-02-29</v>
          </cell>
          <cell r="F6" t="str">
            <v>BINGV50032</v>
          </cell>
          <cell r="G6">
            <v>-7998.44</v>
          </cell>
          <cell r="H6">
            <v>-776.97</v>
          </cell>
        </row>
        <row r="7">
          <cell r="A7" t="str">
            <v>481003</v>
          </cell>
          <cell r="B7" t="str">
            <v>01971</v>
          </cell>
          <cell r="D7" t="str">
            <v>200</v>
          </cell>
          <cell r="E7" t="str">
            <v>2012-02-29</v>
          </cell>
          <cell r="F7" t="str">
            <v>BINGV50032</v>
          </cell>
          <cell r="G7">
            <v>-7230.39</v>
          </cell>
          <cell r="H7">
            <v>-702.36</v>
          </cell>
        </row>
        <row r="8">
          <cell r="A8" t="str">
            <v>481003</v>
          </cell>
          <cell r="B8" t="str">
            <v>01973</v>
          </cell>
          <cell r="D8" t="str">
            <v>200</v>
          </cell>
          <cell r="E8" t="str">
            <v>2012-02-29</v>
          </cell>
          <cell r="F8" t="str">
            <v>BINGV50032</v>
          </cell>
          <cell r="G8">
            <v>-8014.82</v>
          </cell>
          <cell r="H8">
            <v>-778.56</v>
          </cell>
        </row>
        <row r="9">
          <cell r="A9" t="str">
            <v>481003</v>
          </cell>
          <cell r="B9" t="str">
            <v>01986</v>
          </cell>
          <cell r="D9" t="str">
            <v>200</v>
          </cell>
          <cell r="E9" t="str">
            <v>2012-02-29</v>
          </cell>
          <cell r="F9" t="str">
            <v>BINGV50032</v>
          </cell>
          <cell r="G9">
            <v>-22133.200000000001</v>
          </cell>
          <cell r="H9">
            <v>-2150.02</v>
          </cell>
        </row>
        <row r="10">
          <cell r="A10" t="str">
            <v>481003</v>
          </cell>
          <cell r="B10" t="str">
            <v>01989</v>
          </cell>
          <cell r="D10" t="str">
            <v>200</v>
          </cell>
          <cell r="E10" t="str">
            <v>2012-02-29</v>
          </cell>
          <cell r="F10" t="str">
            <v>BINGV50032</v>
          </cell>
          <cell r="G10">
            <v>-2266.11</v>
          </cell>
          <cell r="H10">
            <v>-220.13</v>
          </cell>
        </row>
        <row r="11">
          <cell r="A11" t="str">
            <v>481003</v>
          </cell>
          <cell r="B11" t="str">
            <v>01992</v>
          </cell>
          <cell r="D11" t="str">
            <v>200</v>
          </cell>
          <cell r="E11" t="str">
            <v>2012-02-29</v>
          </cell>
          <cell r="F11" t="str">
            <v>BINGV50032</v>
          </cell>
          <cell r="G11">
            <v>-51677.58</v>
          </cell>
          <cell r="H11">
            <v>-5019.96</v>
          </cell>
        </row>
        <row r="12">
          <cell r="A12" t="str">
            <v>481003</v>
          </cell>
          <cell r="B12" t="str">
            <v>01970</v>
          </cell>
          <cell r="D12" t="str">
            <v>200</v>
          </cell>
          <cell r="E12" t="str">
            <v>2012-01-31</v>
          </cell>
          <cell r="F12" t="str">
            <v>BINGV49688</v>
          </cell>
          <cell r="G12">
            <v>-7226.87</v>
          </cell>
          <cell r="H12">
            <v>-702.02</v>
          </cell>
        </row>
        <row r="13">
          <cell r="A13" t="str">
            <v>481003</v>
          </cell>
          <cell r="B13" t="str">
            <v>01971</v>
          </cell>
          <cell r="D13" t="str">
            <v>200</v>
          </cell>
          <cell r="E13" t="str">
            <v>2012-01-31</v>
          </cell>
          <cell r="F13" t="str">
            <v>BINGV49688</v>
          </cell>
          <cell r="G13">
            <v>-8387.9</v>
          </cell>
          <cell r="H13">
            <v>-814.8</v>
          </cell>
        </row>
        <row r="14">
          <cell r="A14" t="str">
            <v>481003</v>
          </cell>
          <cell r="B14" t="str">
            <v>01973</v>
          </cell>
          <cell r="D14" t="str">
            <v>200</v>
          </cell>
          <cell r="E14" t="str">
            <v>2012-01-31</v>
          </cell>
          <cell r="F14" t="str">
            <v>BINGV49688</v>
          </cell>
          <cell r="G14">
            <v>-7253.86</v>
          </cell>
          <cell r="H14">
            <v>-704.64</v>
          </cell>
        </row>
        <row r="15">
          <cell r="A15" t="str">
            <v>481003</v>
          </cell>
          <cell r="B15" t="str">
            <v>01986</v>
          </cell>
          <cell r="D15" t="str">
            <v>200</v>
          </cell>
          <cell r="E15" t="str">
            <v>2012-01-31</v>
          </cell>
          <cell r="F15" t="str">
            <v>BINGV49688</v>
          </cell>
          <cell r="G15">
            <v>-24673.45</v>
          </cell>
          <cell r="H15">
            <v>-2396.7800000000002</v>
          </cell>
        </row>
        <row r="16">
          <cell r="A16" t="str">
            <v>481003</v>
          </cell>
          <cell r="B16" t="str">
            <v>01989</v>
          </cell>
          <cell r="D16" t="str">
            <v>200</v>
          </cell>
          <cell r="E16" t="str">
            <v>2012-01-31</v>
          </cell>
          <cell r="F16" t="str">
            <v>BINGV49688</v>
          </cell>
          <cell r="G16">
            <v>-2707.02</v>
          </cell>
          <cell r="H16">
            <v>-262.95</v>
          </cell>
        </row>
        <row r="17">
          <cell r="A17" t="str">
            <v>481003</v>
          </cell>
          <cell r="B17" t="str">
            <v>01992</v>
          </cell>
          <cell r="D17" t="str">
            <v>200</v>
          </cell>
          <cell r="E17" t="str">
            <v>2012-01-31</v>
          </cell>
          <cell r="F17" t="str">
            <v>BINGV49688</v>
          </cell>
          <cell r="G17">
            <v>-51505.87</v>
          </cell>
          <cell r="H17">
            <v>-5003.28</v>
          </cell>
        </row>
        <row r="18">
          <cell r="A18" t="str">
            <v>481003</v>
          </cell>
          <cell r="B18" t="str">
            <v>01988</v>
          </cell>
          <cell r="D18" t="str">
            <v>200</v>
          </cell>
          <cell r="E18" t="str">
            <v>2012-01-31</v>
          </cell>
          <cell r="F18" t="str">
            <v>470</v>
          </cell>
          <cell r="G18">
            <v>-13856.41</v>
          </cell>
          <cell r="H18">
            <v>-1409.19</v>
          </cell>
        </row>
        <row r="19">
          <cell r="A19" t="str">
            <v>481003</v>
          </cell>
          <cell r="B19" t="str">
            <v>01952</v>
          </cell>
          <cell r="D19" t="str">
            <v>200</v>
          </cell>
          <cell r="E19" t="str">
            <v>2012-01-31</v>
          </cell>
          <cell r="F19" t="str">
            <v>470</v>
          </cell>
          <cell r="G19">
            <v>-62.95</v>
          </cell>
          <cell r="H19">
            <v>-6.12</v>
          </cell>
        </row>
        <row r="20">
          <cell r="A20" t="str">
            <v>481003</v>
          </cell>
          <cell r="B20" t="str">
            <v>01993</v>
          </cell>
          <cell r="D20" t="str">
            <v>200</v>
          </cell>
          <cell r="E20" t="str">
            <v>2012-01-31</v>
          </cell>
          <cell r="F20" t="str">
            <v>470</v>
          </cell>
          <cell r="G20">
            <v>-258.5</v>
          </cell>
          <cell r="H20">
            <v>-26.7</v>
          </cell>
        </row>
        <row r="21">
          <cell r="A21" t="str">
            <v>481003</v>
          </cell>
          <cell r="B21" t="str">
            <v>01990</v>
          </cell>
          <cell r="D21" t="str">
            <v>200</v>
          </cell>
          <cell r="E21" t="str">
            <v>2012-01-31</v>
          </cell>
          <cell r="F21" t="str">
            <v>470</v>
          </cell>
          <cell r="G21">
            <v>-39.46</v>
          </cell>
          <cell r="H21">
            <v>-3.83</v>
          </cell>
        </row>
        <row r="22">
          <cell r="A22" t="str">
            <v>481003</v>
          </cell>
          <cell r="B22" t="str">
            <v>01969</v>
          </cell>
          <cell r="D22" t="str">
            <v>200</v>
          </cell>
          <cell r="E22" t="str">
            <v>2012-01-31</v>
          </cell>
          <cell r="F22" t="str">
            <v>470</v>
          </cell>
          <cell r="G22">
            <v>-10061.200000000001</v>
          </cell>
          <cell r="H22">
            <v>-1062</v>
          </cell>
        </row>
        <row r="23">
          <cell r="A23" t="str">
            <v>481003</v>
          </cell>
          <cell r="B23" t="str">
            <v>01986</v>
          </cell>
          <cell r="D23" t="str">
            <v>200</v>
          </cell>
          <cell r="E23" t="str">
            <v>2012-01-31</v>
          </cell>
          <cell r="F23" t="str">
            <v>470</v>
          </cell>
          <cell r="G23">
            <v>-2499.62</v>
          </cell>
          <cell r="H23">
            <v>-255.84</v>
          </cell>
        </row>
        <row r="24">
          <cell r="A24" t="str">
            <v>481003</v>
          </cell>
          <cell r="B24" t="str">
            <v>01959</v>
          </cell>
          <cell r="D24" t="str">
            <v>200</v>
          </cell>
          <cell r="E24" t="str">
            <v>2012-01-31</v>
          </cell>
          <cell r="F24" t="str">
            <v>470</v>
          </cell>
          <cell r="G24">
            <v>-53783.88</v>
          </cell>
          <cell r="H24">
            <v>-5444.03</v>
          </cell>
        </row>
        <row r="25">
          <cell r="A25" t="str">
            <v>481003</v>
          </cell>
          <cell r="B25" t="str">
            <v>01987</v>
          </cell>
          <cell r="D25" t="str">
            <v>200</v>
          </cell>
          <cell r="E25" t="str">
            <v>2012-01-31</v>
          </cell>
          <cell r="F25" t="str">
            <v>470</v>
          </cell>
          <cell r="G25">
            <v>-21757.86</v>
          </cell>
          <cell r="H25">
            <v>-2205.9499999999998</v>
          </cell>
        </row>
        <row r="26">
          <cell r="A26" t="str">
            <v>481003</v>
          </cell>
          <cell r="B26" t="str">
            <v>01990</v>
          </cell>
          <cell r="D26" t="str">
            <v>200</v>
          </cell>
          <cell r="E26" t="str">
            <v>2012-01-31</v>
          </cell>
          <cell r="F26" t="str">
            <v>470</v>
          </cell>
          <cell r="G26">
            <v>-35702.04</v>
          </cell>
          <cell r="H26">
            <v>-3616.41</v>
          </cell>
        </row>
        <row r="27">
          <cell r="A27" t="str">
            <v>481003</v>
          </cell>
          <cell r="B27" t="str">
            <v>01978</v>
          </cell>
          <cell r="D27" t="str">
            <v>200</v>
          </cell>
          <cell r="E27" t="str">
            <v>2012-01-31</v>
          </cell>
          <cell r="F27" t="str">
            <v>470</v>
          </cell>
          <cell r="G27">
            <v>-20634.47</v>
          </cell>
          <cell r="H27">
            <v>-2108.63</v>
          </cell>
        </row>
        <row r="28">
          <cell r="A28" t="str">
            <v>481003</v>
          </cell>
          <cell r="B28" t="str">
            <v>01959</v>
          </cell>
          <cell r="D28" t="str">
            <v>200</v>
          </cell>
          <cell r="E28" t="str">
            <v>2012-01-31</v>
          </cell>
          <cell r="F28" t="str">
            <v>470</v>
          </cell>
          <cell r="G28">
            <v>-115.53</v>
          </cell>
          <cell r="H28">
            <v>-11.23</v>
          </cell>
        </row>
        <row r="29">
          <cell r="A29" t="str">
            <v>481003</v>
          </cell>
          <cell r="B29" t="str">
            <v>01943</v>
          </cell>
          <cell r="D29" t="str">
            <v>200</v>
          </cell>
          <cell r="E29" t="str">
            <v>2012-01-31</v>
          </cell>
          <cell r="F29" t="str">
            <v>470</v>
          </cell>
          <cell r="G29">
            <v>-0.55000000000000004</v>
          </cell>
          <cell r="H29">
            <v>-0.06</v>
          </cell>
        </row>
        <row r="30">
          <cell r="A30" t="str">
            <v>481003</v>
          </cell>
          <cell r="B30" t="str">
            <v>01988</v>
          </cell>
          <cell r="D30" t="str">
            <v>200</v>
          </cell>
          <cell r="E30" t="str">
            <v>2012-01-31</v>
          </cell>
          <cell r="F30" t="str">
            <v>470</v>
          </cell>
          <cell r="G30">
            <v>-0.02</v>
          </cell>
          <cell r="H30">
            <v>0</v>
          </cell>
        </row>
        <row r="31">
          <cell r="A31" t="str">
            <v>481003</v>
          </cell>
          <cell r="B31" t="str">
            <v>01994</v>
          </cell>
          <cell r="D31" t="str">
            <v>200</v>
          </cell>
          <cell r="E31" t="str">
            <v>2012-01-31</v>
          </cell>
          <cell r="F31" t="str">
            <v>470</v>
          </cell>
          <cell r="G31">
            <v>-4.72</v>
          </cell>
          <cell r="H31">
            <v>-0.46</v>
          </cell>
        </row>
        <row r="32">
          <cell r="A32" t="str">
            <v>481003</v>
          </cell>
          <cell r="B32" t="str">
            <v>01977</v>
          </cell>
          <cell r="D32" t="str">
            <v>200</v>
          </cell>
          <cell r="E32" t="str">
            <v>2012-01-31</v>
          </cell>
          <cell r="F32" t="str">
            <v>470</v>
          </cell>
          <cell r="G32">
            <v>-19524.8</v>
          </cell>
          <cell r="H32">
            <v>-1985.75</v>
          </cell>
        </row>
        <row r="33">
          <cell r="A33" t="str">
            <v>481003</v>
          </cell>
          <cell r="B33" t="str">
            <v>01987</v>
          </cell>
          <cell r="D33" t="str">
            <v>200</v>
          </cell>
          <cell r="E33" t="str">
            <v>2012-01-31</v>
          </cell>
          <cell r="F33" t="str">
            <v>470</v>
          </cell>
          <cell r="G33">
            <v>-9.25</v>
          </cell>
          <cell r="H33">
            <v>-1.01</v>
          </cell>
        </row>
        <row r="34">
          <cell r="A34" t="str">
            <v>481003</v>
          </cell>
          <cell r="B34" t="str">
            <v>01974</v>
          </cell>
          <cell r="D34" t="str">
            <v>200</v>
          </cell>
          <cell r="E34" t="str">
            <v>2012-01-31</v>
          </cell>
          <cell r="F34" t="str">
            <v>470</v>
          </cell>
          <cell r="G34">
            <v>-13590.53</v>
          </cell>
          <cell r="H34">
            <v>-1391.17</v>
          </cell>
        </row>
        <row r="35">
          <cell r="A35" t="str">
            <v>481003</v>
          </cell>
          <cell r="B35" t="str">
            <v>01952</v>
          </cell>
          <cell r="D35" t="str">
            <v>200</v>
          </cell>
          <cell r="E35" t="str">
            <v>2012-01-31</v>
          </cell>
          <cell r="F35" t="str">
            <v>470</v>
          </cell>
          <cell r="G35">
            <v>-32014.63</v>
          </cell>
          <cell r="H35">
            <v>-3260.5</v>
          </cell>
        </row>
        <row r="36">
          <cell r="A36" t="str">
            <v>481003</v>
          </cell>
          <cell r="B36" t="str">
            <v>01978</v>
          </cell>
          <cell r="D36" t="str">
            <v>200</v>
          </cell>
          <cell r="E36" t="str">
            <v>2012-01-31</v>
          </cell>
          <cell r="F36" t="str">
            <v>470</v>
          </cell>
          <cell r="G36">
            <v>-0.05</v>
          </cell>
          <cell r="H36">
            <v>-0.01</v>
          </cell>
        </row>
        <row r="37">
          <cell r="A37" t="str">
            <v>481003</v>
          </cell>
          <cell r="B37" t="str">
            <v>01968</v>
          </cell>
          <cell r="D37" t="str">
            <v>200</v>
          </cell>
          <cell r="E37" t="str">
            <v>2012-01-31</v>
          </cell>
          <cell r="F37" t="str">
            <v>470</v>
          </cell>
          <cell r="G37">
            <v>-7102.22</v>
          </cell>
          <cell r="H37">
            <v>-729.97</v>
          </cell>
        </row>
        <row r="38">
          <cell r="A38" t="str">
            <v>481003</v>
          </cell>
          <cell r="B38" t="str">
            <v>01993</v>
          </cell>
          <cell r="D38" t="str">
            <v>200</v>
          </cell>
          <cell r="E38" t="str">
            <v>2012-01-31</v>
          </cell>
          <cell r="F38" t="str">
            <v>470</v>
          </cell>
          <cell r="G38">
            <v>-2628.43</v>
          </cell>
          <cell r="H38">
            <v>-279.66000000000003</v>
          </cell>
        </row>
        <row r="39">
          <cell r="A39" t="str">
            <v>481003</v>
          </cell>
          <cell r="B39" t="str">
            <v>01953</v>
          </cell>
          <cell r="D39" t="str">
            <v>200</v>
          </cell>
          <cell r="E39" t="str">
            <v>2012-01-31</v>
          </cell>
          <cell r="F39" t="str">
            <v>470</v>
          </cell>
          <cell r="G39">
            <v>-29</v>
          </cell>
          <cell r="H39">
            <v>-2.82</v>
          </cell>
        </row>
        <row r="40">
          <cell r="A40" t="str">
            <v>481003</v>
          </cell>
          <cell r="B40" t="str">
            <v>01943</v>
          </cell>
          <cell r="D40" t="str">
            <v>200</v>
          </cell>
          <cell r="E40" t="str">
            <v>2012-01-31</v>
          </cell>
          <cell r="F40" t="str">
            <v>470</v>
          </cell>
          <cell r="G40">
            <v>-1047.5999999999999</v>
          </cell>
          <cell r="H40">
            <v>-111.38</v>
          </cell>
        </row>
        <row r="41">
          <cell r="A41" t="str">
            <v>481003</v>
          </cell>
          <cell r="B41" t="str">
            <v>01986</v>
          </cell>
          <cell r="D41" t="str">
            <v>200</v>
          </cell>
          <cell r="E41" t="str">
            <v>2012-01-31</v>
          </cell>
          <cell r="F41" t="str">
            <v>470</v>
          </cell>
          <cell r="G41">
            <v>-5.69</v>
          </cell>
          <cell r="H41">
            <v>-0.55000000000000004</v>
          </cell>
        </row>
        <row r="42">
          <cell r="A42" t="str">
            <v>481003</v>
          </cell>
          <cell r="B42" t="str">
            <v>01995</v>
          </cell>
          <cell r="D42" t="str">
            <v>200</v>
          </cell>
          <cell r="E42" t="str">
            <v>2012-01-31</v>
          </cell>
          <cell r="F42" t="str">
            <v>470</v>
          </cell>
          <cell r="G42">
            <v>-26801.75</v>
          </cell>
          <cell r="H42">
            <v>-2713.36</v>
          </cell>
        </row>
        <row r="43">
          <cell r="A43" t="str">
            <v>481003</v>
          </cell>
          <cell r="B43" t="str">
            <v>01994</v>
          </cell>
          <cell r="D43" t="str">
            <v>200</v>
          </cell>
          <cell r="E43" t="str">
            <v>2012-01-31</v>
          </cell>
          <cell r="F43" t="str">
            <v>470</v>
          </cell>
          <cell r="G43">
            <v>-41149.58</v>
          </cell>
          <cell r="H43">
            <v>-4183.3500000000004</v>
          </cell>
        </row>
        <row r="44">
          <cell r="A44" t="str">
            <v>481003</v>
          </cell>
          <cell r="B44" t="str">
            <v>01953</v>
          </cell>
          <cell r="D44" t="str">
            <v>200</v>
          </cell>
          <cell r="E44" t="str">
            <v>2012-01-31</v>
          </cell>
          <cell r="F44" t="str">
            <v>470</v>
          </cell>
          <cell r="G44">
            <v>-23392.63</v>
          </cell>
          <cell r="H44">
            <v>-2353.63</v>
          </cell>
        </row>
        <row r="45">
          <cell r="A45" t="str">
            <v>481003</v>
          </cell>
          <cell r="B45" t="str">
            <v>01953</v>
          </cell>
          <cell r="D45" t="str">
            <v>200</v>
          </cell>
          <cell r="E45" t="str">
            <v>2012-05-31</v>
          </cell>
          <cell r="F45" t="str">
            <v>472B</v>
          </cell>
          <cell r="G45">
            <v>-203.03</v>
          </cell>
          <cell r="H45">
            <v>-19.89</v>
          </cell>
        </row>
        <row r="46">
          <cell r="A46" t="str">
            <v>481003</v>
          </cell>
          <cell r="B46" t="str">
            <v>01959</v>
          </cell>
          <cell r="D46" t="str">
            <v>200</v>
          </cell>
          <cell r="E46" t="str">
            <v>2012-06-30</v>
          </cell>
          <cell r="F46" t="str">
            <v>470NEW412</v>
          </cell>
          <cell r="G46">
            <v>-52566.41</v>
          </cell>
          <cell r="H46">
            <v>-5149.3500000000004</v>
          </cell>
        </row>
        <row r="47">
          <cell r="A47" t="str">
            <v>481003</v>
          </cell>
          <cell r="B47" t="str">
            <v>01990</v>
          </cell>
          <cell r="D47" t="str">
            <v>200</v>
          </cell>
          <cell r="E47" t="str">
            <v>2012-06-30</v>
          </cell>
          <cell r="F47" t="str">
            <v>470NEW412</v>
          </cell>
          <cell r="G47">
            <v>-37922.17</v>
          </cell>
          <cell r="H47">
            <v>-3714.81</v>
          </cell>
        </row>
        <row r="48">
          <cell r="A48" t="str">
            <v>481003</v>
          </cell>
          <cell r="B48" t="str">
            <v>01994</v>
          </cell>
          <cell r="D48" t="str">
            <v>200</v>
          </cell>
          <cell r="E48" t="str">
            <v>2012-06-30</v>
          </cell>
          <cell r="F48" t="str">
            <v>470NEW412</v>
          </cell>
          <cell r="G48">
            <v>-37668.35</v>
          </cell>
          <cell r="H48">
            <v>-3689.97</v>
          </cell>
        </row>
        <row r="49">
          <cell r="A49" t="str">
            <v>481003</v>
          </cell>
          <cell r="B49" t="str">
            <v>01952</v>
          </cell>
          <cell r="D49" t="str">
            <v>200</v>
          </cell>
          <cell r="E49" t="str">
            <v>2012-06-30</v>
          </cell>
          <cell r="F49" t="str">
            <v>470NEW412</v>
          </cell>
          <cell r="G49">
            <v>-36817.279999999999</v>
          </cell>
          <cell r="H49">
            <v>-3606.6</v>
          </cell>
        </row>
        <row r="50">
          <cell r="A50" t="str">
            <v>481003</v>
          </cell>
          <cell r="B50" t="str">
            <v>01995</v>
          </cell>
          <cell r="D50" t="str">
            <v>200</v>
          </cell>
          <cell r="E50" t="str">
            <v>2012-06-30</v>
          </cell>
          <cell r="F50" t="str">
            <v>470NEW412</v>
          </cell>
          <cell r="G50">
            <v>-25529</v>
          </cell>
          <cell r="H50">
            <v>-2500.7800000000002</v>
          </cell>
        </row>
        <row r="51">
          <cell r="A51" t="str">
            <v>481003</v>
          </cell>
          <cell r="B51" t="str">
            <v>01953</v>
          </cell>
          <cell r="D51" t="str">
            <v>200</v>
          </cell>
          <cell r="E51" t="str">
            <v>2012-06-30</v>
          </cell>
          <cell r="F51" t="str">
            <v>470NEW412</v>
          </cell>
          <cell r="G51">
            <v>-22585.49</v>
          </cell>
          <cell r="H51">
            <v>-2212.4499999999998</v>
          </cell>
        </row>
        <row r="52">
          <cell r="A52" t="str">
            <v>481003</v>
          </cell>
          <cell r="B52" t="str">
            <v>01977</v>
          </cell>
          <cell r="D52" t="str">
            <v>200</v>
          </cell>
          <cell r="E52" t="str">
            <v>2012-06-30</v>
          </cell>
          <cell r="F52" t="str">
            <v>470NEW412</v>
          </cell>
          <cell r="G52">
            <v>-20963.400000000001</v>
          </cell>
          <cell r="H52">
            <v>-2053.56</v>
          </cell>
        </row>
        <row r="53">
          <cell r="A53" t="str">
            <v>481003</v>
          </cell>
          <cell r="B53" t="str">
            <v>01978</v>
          </cell>
          <cell r="D53" t="str">
            <v>200</v>
          </cell>
          <cell r="E53" t="str">
            <v>2012-06-30</v>
          </cell>
          <cell r="F53" t="str">
            <v>470NEW412</v>
          </cell>
          <cell r="G53">
            <v>-20718.13</v>
          </cell>
          <cell r="H53">
            <v>-2029.51</v>
          </cell>
        </row>
        <row r="54">
          <cell r="A54" t="str">
            <v>481003</v>
          </cell>
          <cell r="B54" t="str">
            <v>01987</v>
          </cell>
          <cell r="D54" t="str">
            <v>200</v>
          </cell>
          <cell r="E54" t="str">
            <v>2012-06-30</v>
          </cell>
          <cell r="F54" t="str">
            <v>470NEW412</v>
          </cell>
          <cell r="G54">
            <v>-19686.650000000001</v>
          </cell>
          <cell r="H54">
            <v>-1928.49</v>
          </cell>
        </row>
        <row r="55">
          <cell r="A55" t="str">
            <v>481003</v>
          </cell>
          <cell r="B55" t="str">
            <v>01974</v>
          </cell>
          <cell r="D55" t="str">
            <v>200</v>
          </cell>
          <cell r="E55" t="str">
            <v>2012-06-30</v>
          </cell>
          <cell r="F55" t="str">
            <v>470NEW412</v>
          </cell>
          <cell r="G55">
            <v>-13911.48</v>
          </cell>
          <cell r="H55">
            <v>-1362.76</v>
          </cell>
        </row>
        <row r="56">
          <cell r="A56" t="str">
            <v>481003</v>
          </cell>
          <cell r="B56" t="str">
            <v>01969</v>
          </cell>
          <cell r="D56" t="str">
            <v>200</v>
          </cell>
          <cell r="E56" t="str">
            <v>2012-06-30</v>
          </cell>
          <cell r="F56" t="str">
            <v>470NEW412</v>
          </cell>
          <cell r="G56">
            <v>-7611.16</v>
          </cell>
          <cell r="H56">
            <v>-745.6</v>
          </cell>
        </row>
        <row r="57">
          <cell r="A57" t="str">
            <v>481003</v>
          </cell>
          <cell r="B57" t="str">
            <v>01968</v>
          </cell>
          <cell r="D57" t="str">
            <v>200</v>
          </cell>
          <cell r="E57" t="str">
            <v>2012-06-30</v>
          </cell>
          <cell r="F57" t="str">
            <v>470NEW412</v>
          </cell>
          <cell r="G57">
            <v>-6489.48</v>
          </cell>
          <cell r="H57">
            <v>-635.70000000000005</v>
          </cell>
        </row>
        <row r="58">
          <cell r="A58" t="str">
            <v>481003</v>
          </cell>
          <cell r="B58" t="str">
            <v>01993</v>
          </cell>
          <cell r="D58" t="str">
            <v>200</v>
          </cell>
          <cell r="E58" t="str">
            <v>2012-06-30</v>
          </cell>
          <cell r="F58" t="str">
            <v>470NEW412</v>
          </cell>
          <cell r="G58">
            <v>-3424.29</v>
          </cell>
          <cell r="H58">
            <v>-354.83</v>
          </cell>
        </row>
        <row r="59">
          <cell r="A59" t="str">
            <v>481003</v>
          </cell>
          <cell r="B59" t="str">
            <v>01986</v>
          </cell>
          <cell r="D59" t="str">
            <v>200</v>
          </cell>
          <cell r="E59" t="str">
            <v>2012-06-30</v>
          </cell>
          <cell r="F59" t="str">
            <v>470NEW412</v>
          </cell>
          <cell r="G59">
            <v>-3249.55</v>
          </cell>
          <cell r="H59">
            <v>-318.33</v>
          </cell>
        </row>
        <row r="60">
          <cell r="A60" t="str">
            <v>481003</v>
          </cell>
          <cell r="B60" t="str">
            <v>01943</v>
          </cell>
          <cell r="D60" t="str">
            <v>200</v>
          </cell>
          <cell r="E60" t="str">
            <v>2012-06-30</v>
          </cell>
          <cell r="F60" t="str">
            <v>470NEW412</v>
          </cell>
          <cell r="G60">
            <v>-1583.8</v>
          </cell>
          <cell r="H60">
            <v>-164.03</v>
          </cell>
        </row>
        <row r="61">
          <cell r="A61" t="str">
            <v>481003</v>
          </cell>
          <cell r="B61" t="str">
            <v>01988</v>
          </cell>
          <cell r="D61" t="str">
            <v>200</v>
          </cell>
          <cell r="E61" t="str">
            <v>2012-06-30</v>
          </cell>
          <cell r="F61" t="str">
            <v>470NEW412</v>
          </cell>
          <cell r="G61">
            <v>-825.87</v>
          </cell>
          <cell r="H61">
            <v>-80.900000000000006</v>
          </cell>
        </row>
        <row r="62">
          <cell r="A62" t="str">
            <v>481003</v>
          </cell>
          <cell r="B62" t="str">
            <v>01993</v>
          </cell>
          <cell r="D62" t="str">
            <v>200</v>
          </cell>
          <cell r="E62" t="str">
            <v>2012-06-30</v>
          </cell>
          <cell r="F62" t="str">
            <v>470NEW412</v>
          </cell>
          <cell r="G62">
            <v>-266.77999999999997</v>
          </cell>
          <cell r="H62">
            <v>-27.59</v>
          </cell>
        </row>
        <row r="63">
          <cell r="A63" t="str">
            <v>481003</v>
          </cell>
          <cell r="B63" t="str">
            <v>01943</v>
          </cell>
          <cell r="D63" t="str">
            <v>200</v>
          </cell>
          <cell r="E63" t="str">
            <v>2012-06-30</v>
          </cell>
          <cell r="F63" t="str">
            <v>470NEW412</v>
          </cell>
          <cell r="G63">
            <v>-172.13</v>
          </cell>
          <cell r="H63">
            <v>-17.850000000000001</v>
          </cell>
        </row>
        <row r="64">
          <cell r="A64" t="str">
            <v>481003</v>
          </cell>
          <cell r="B64" t="str">
            <v>01953</v>
          </cell>
          <cell r="D64" t="str">
            <v>200</v>
          </cell>
          <cell r="E64" t="str">
            <v>2012-06-30</v>
          </cell>
          <cell r="F64" t="str">
            <v>470NEW412</v>
          </cell>
          <cell r="G64">
            <v>-152.72</v>
          </cell>
          <cell r="H64">
            <v>-14.96</v>
          </cell>
        </row>
        <row r="65">
          <cell r="A65" t="str">
            <v>481003</v>
          </cell>
          <cell r="B65" t="str">
            <v>01990</v>
          </cell>
          <cell r="D65" t="str">
            <v>200</v>
          </cell>
          <cell r="E65" t="str">
            <v>2012-06-30</v>
          </cell>
          <cell r="F65" t="str">
            <v>470NEW412</v>
          </cell>
          <cell r="G65">
            <v>-99.55</v>
          </cell>
          <cell r="H65">
            <v>-9.75</v>
          </cell>
        </row>
        <row r="66">
          <cell r="A66" t="str">
            <v>481003</v>
          </cell>
          <cell r="B66" t="str">
            <v>01994</v>
          </cell>
          <cell r="D66" t="str">
            <v>200</v>
          </cell>
          <cell r="E66" t="str">
            <v>2012-06-30</v>
          </cell>
          <cell r="F66" t="str">
            <v>470NEW412</v>
          </cell>
          <cell r="G66">
            <v>-76.52</v>
          </cell>
          <cell r="H66">
            <v>-7.5</v>
          </cell>
        </row>
        <row r="67">
          <cell r="A67" t="str">
            <v>481003</v>
          </cell>
          <cell r="B67" t="str">
            <v>01987</v>
          </cell>
          <cell r="D67" t="str">
            <v>200</v>
          </cell>
          <cell r="E67" t="str">
            <v>2012-06-30</v>
          </cell>
          <cell r="F67" t="str">
            <v>470NEW412</v>
          </cell>
          <cell r="G67">
            <v>-63.97</v>
          </cell>
          <cell r="H67">
            <v>-6.27</v>
          </cell>
        </row>
        <row r="68">
          <cell r="A68" t="str">
            <v>481003</v>
          </cell>
          <cell r="B68" t="str">
            <v>01959</v>
          </cell>
          <cell r="D68" t="str">
            <v>200</v>
          </cell>
          <cell r="E68" t="str">
            <v>2012-06-30</v>
          </cell>
          <cell r="F68" t="str">
            <v>470NEW412</v>
          </cell>
          <cell r="G68">
            <v>-59.66</v>
          </cell>
          <cell r="H68">
            <v>-5.85</v>
          </cell>
        </row>
        <row r="69">
          <cell r="A69" t="str">
            <v>481003</v>
          </cell>
          <cell r="B69" t="str">
            <v>01968</v>
          </cell>
          <cell r="D69" t="str">
            <v>200</v>
          </cell>
          <cell r="E69" t="str">
            <v>2012-06-30</v>
          </cell>
          <cell r="F69" t="str">
            <v>470NEW412</v>
          </cell>
          <cell r="G69">
            <v>-51.31</v>
          </cell>
          <cell r="H69">
            <v>-5.03</v>
          </cell>
        </row>
        <row r="70">
          <cell r="A70" t="str">
            <v>481003</v>
          </cell>
          <cell r="B70" t="str">
            <v>01952</v>
          </cell>
          <cell r="D70" t="str">
            <v>200</v>
          </cell>
          <cell r="E70" t="str">
            <v>2012-06-30</v>
          </cell>
          <cell r="F70" t="str">
            <v>470NEW412</v>
          </cell>
          <cell r="G70">
            <v>-25.28</v>
          </cell>
          <cell r="H70">
            <v>-2.48</v>
          </cell>
        </row>
        <row r="71">
          <cell r="A71" t="str">
            <v>481003</v>
          </cell>
          <cell r="B71" t="str">
            <v>01977</v>
          </cell>
          <cell r="D71" t="str">
            <v>200</v>
          </cell>
          <cell r="E71" t="str">
            <v>2012-06-30</v>
          </cell>
          <cell r="F71" t="str">
            <v>470NEW412</v>
          </cell>
          <cell r="G71">
            <v>-13.99</v>
          </cell>
          <cell r="H71">
            <v>-1.37</v>
          </cell>
        </row>
        <row r="72">
          <cell r="A72" t="str">
            <v>481003</v>
          </cell>
          <cell r="B72" t="str">
            <v>01974</v>
          </cell>
          <cell r="D72" t="str">
            <v>200</v>
          </cell>
          <cell r="E72" t="str">
            <v>2012-06-30</v>
          </cell>
          <cell r="F72" t="str">
            <v>470NEW412</v>
          </cell>
          <cell r="G72">
            <v>-12.13</v>
          </cell>
          <cell r="H72">
            <v>-1.19</v>
          </cell>
        </row>
        <row r="73">
          <cell r="A73" t="str">
            <v>481003</v>
          </cell>
          <cell r="B73" t="str">
            <v>01978</v>
          </cell>
          <cell r="D73" t="str">
            <v>200</v>
          </cell>
          <cell r="E73" t="str">
            <v>2012-06-30</v>
          </cell>
          <cell r="F73" t="str">
            <v>470NEW412</v>
          </cell>
          <cell r="G73">
            <v>-8.35</v>
          </cell>
          <cell r="H73">
            <v>-0.82</v>
          </cell>
        </row>
        <row r="74">
          <cell r="A74" t="str">
            <v>481003</v>
          </cell>
          <cell r="B74" t="str">
            <v>01954</v>
          </cell>
          <cell r="D74" t="str">
            <v>200</v>
          </cell>
          <cell r="E74" t="str">
            <v>2012-05-31</v>
          </cell>
          <cell r="F74" t="str">
            <v>472B</v>
          </cell>
          <cell r="G74">
            <v>-30.05</v>
          </cell>
          <cell r="H74">
            <v>-2.94</v>
          </cell>
        </row>
        <row r="75">
          <cell r="A75" t="str">
            <v>481003</v>
          </cell>
          <cell r="B75" t="str">
            <v>01943</v>
          </cell>
          <cell r="D75" t="str">
            <v>200</v>
          </cell>
          <cell r="E75" t="str">
            <v>2012-05-31</v>
          </cell>
          <cell r="F75" t="str">
            <v>472B</v>
          </cell>
          <cell r="G75">
            <v>-2818.45</v>
          </cell>
          <cell r="H75">
            <v>-292.32</v>
          </cell>
        </row>
        <row r="76">
          <cell r="A76" t="str">
            <v>481003</v>
          </cell>
          <cell r="B76" t="str">
            <v>01991</v>
          </cell>
          <cell r="D76" t="str">
            <v>200</v>
          </cell>
          <cell r="E76" t="str">
            <v>2012-05-31</v>
          </cell>
          <cell r="F76" t="str">
            <v>472B</v>
          </cell>
          <cell r="G76">
            <v>-11.78</v>
          </cell>
          <cell r="H76">
            <v>-0.95</v>
          </cell>
        </row>
        <row r="77">
          <cell r="A77" t="str">
            <v>481003</v>
          </cell>
          <cell r="B77" t="str">
            <v>01970</v>
          </cell>
          <cell r="D77" t="str">
            <v>200</v>
          </cell>
          <cell r="E77" t="str">
            <v>2012-07-31</v>
          </cell>
          <cell r="F77" t="str">
            <v>BINGV52177</v>
          </cell>
          <cell r="G77">
            <v>-4082.51</v>
          </cell>
          <cell r="H77">
            <v>-400</v>
          </cell>
        </row>
        <row r="78">
          <cell r="A78" t="str">
            <v>481003</v>
          </cell>
          <cell r="B78" t="str">
            <v>01971</v>
          </cell>
          <cell r="D78" t="str">
            <v>200</v>
          </cell>
          <cell r="E78" t="str">
            <v>2012-07-31</v>
          </cell>
          <cell r="F78" t="str">
            <v>BINGV52177</v>
          </cell>
          <cell r="G78">
            <v>-7327.77</v>
          </cell>
          <cell r="H78">
            <v>-717.96</v>
          </cell>
        </row>
        <row r="79">
          <cell r="A79" t="str">
            <v>481003</v>
          </cell>
          <cell r="B79" t="str">
            <v>01973</v>
          </cell>
          <cell r="D79" t="str">
            <v>200</v>
          </cell>
          <cell r="E79" t="str">
            <v>2012-07-31</v>
          </cell>
          <cell r="F79" t="str">
            <v>BINGV52177</v>
          </cell>
          <cell r="G79">
            <v>-5692.71</v>
          </cell>
          <cell r="H79">
            <v>-557.76</v>
          </cell>
        </row>
        <row r="80">
          <cell r="A80" t="str">
            <v>481003</v>
          </cell>
          <cell r="B80" t="str">
            <v>01986</v>
          </cell>
          <cell r="D80" t="str">
            <v>200</v>
          </cell>
          <cell r="E80" t="str">
            <v>2012-07-31</v>
          </cell>
          <cell r="F80" t="str">
            <v>BINGV52177</v>
          </cell>
          <cell r="G80">
            <v>-21791.96</v>
          </cell>
          <cell r="H80">
            <v>-2135.13</v>
          </cell>
        </row>
        <row r="81">
          <cell r="A81" t="str">
            <v>481003</v>
          </cell>
          <cell r="B81" t="str">
            <v>01989</v>
          </cell>
          <cell r="D81" t="str">
            <v>200</v>
          </cell>
          <cell r="E81" t="str">
            <v>2012-07-31</v>
          </cell>
          <cell r="F81" t="str">
            <v>BINGV52177</v>
          </cell>
          <cell r="G81">
            <v>-3674.3</v>
          </cell>
          <cell r="H81">
            <v>-360</v>
          </cell>
        </row>
        <row r="82">
          <cell r="A82" t="str">
            <v>481003</v>
          </cell>
          <cell r="B82" t="str">
            <v>01992</v>
          </cell>
          <cell r="D82" t="str">
            <v>200</v>
          </cell>
          <cell r="E82" t="str">
            <v>2012-07-31</v>
          </cell>
          <cell r="F82" t="str">
            <v>BINGV52177</v>
          </cell>
          <cell r="G82">
            <v>-50053.72</v>
          </cell>
          <cell r="H82">
            <v>-4904.16</v>
          </cell>
        </row>
        <row r="83">
          <cell r="A83" t="str">
            <v>481003</v>
          </cell>
          <cell r="B83" t="str">
            <v>01970</v>
          </cell>
          <cell r="D83" t="str">
            <v>200</v>
          </cell>
          <cell r="E83" t="str">
            <v>2012-06-30</v>
          </cell>
          <cell r="F83" t="str">
            <v>BINGV51827</v>
          </cell>
          <cell r="G83">
            <v>-8996.58</v>
          </cell>
          <cell r="H83">
            <v>-881.47</v>
          </cell>
        </row>
        <row r="84">
          <cell r="A84" t="str">
            <v>481003</v>
          </cell>
          <cell r="B84" t="str">
            <v>01971</v>
          </cell>
          <cell r="D84" t="str">
            <v>200</v>
          </cell>
          <cell r="E84" t="str">
            <v>2012-06-30</v>
          </cell>
          <cell r="F84" t="str">
            <v>BINGV51827</v>
          </cell>
          <cell r="G84">
            <v>-7915.66</v>
          </cell>
          <cell r="H84">
            <v>-775.56</v>
          </cell>
        </row>
        <row r="85">
          <cell r="A85" t="str">
            <v>481003</v>
          </cell>
          <cell r="B85" t="str">
            <v>01973</v>
          </cell>
          <cell r="D85" t="str">
            <v>200</v>
          </cell>
          <cell r="E85" t="str">
            <v>2012-06-30</v>
          </cell>
          <cell r="F85" t="str">
            <v>BINGV51827</v>
          </cell>
          <cell r="G85">
            <v>-7602.12</v>
          </cell>
          <cell r="H85">
            <v>-744.84</v>
          </cell>
        </row>
        <row r="86">
          <cell r="A86" t="str">
            <v>481003</v>
          </cell>
          <cell r="B86" t="str">
            <v>01986</v>
          </cell>
          <cell r="D86" t="str">
            <v>200</v>
          </cell>
          <cell r="E86" t="str">
            <v>2012-06-30</v>
          </cell>
          <cell r="F86" t="str">
            <v>BINGV51827</v>
          </cell>
          <cell r="G86">
            <v>-27167.02</v>
          </cell>
          <cell r="H86">
            <v>-2661.77</v>
          </cell>
        </row>
        <row r="87">
          <cell r="A87" t="str">
            <v>481003</v>
          </cell>
          <cell r="B87" t="str">
            <v>01989</v>
          </cell>
          <cell r="D87" t="str">
            <v>200</v>
          </cell>
          <cell r="E87" t="str">
            <v>2012-06-30</v>
          </cell>
          <cell r="F87" t="str">
            <v>BINGV51827</v>
          </cell>
          <cell r="G87">
            <v>-3618.98</v>
          </cell>
          <cell r="H87">
            <v>-354.58</v>
          </cell>
        </row>
        <row r="88">
          <cell r="A88" t="str">
            <v>481003</v>
          </cell>
          <cell r="B88" t="str">
            <v>01992</v>
          </cell>
          <cell r="D88" t="str">
            <v>200</v>
          </cell>
          <cell r="E88" t="str">
            <v>2012-06-30</v>
          </cell>
          <cell r="F88" t="str">
            <v>BINGV51827</v>
          </cell>
          <cell r="G88">
            <v>-54998.1</v>
          </cell>
          <cell r="H88">
            <v>-5388.6</v>
          </cell>
        </row>
        <row r="89">
          <cell r="A89" t="str">
            <v>481003</v>
          </cell>
          <cell r="B89" t="str">
            <v>01943</v>
          </cell>
          <cell r="D89" t="str">
            <v>200</v>
          </cell>
          <cell r="E89" t="str">
            <v>2012-05-31</v>
          </cell>
          <cell r="F89" t="str">
            <v>470</v>
          </cell>
          <cell r="G89">
            <v>-2529.4499999999998</v>
          </cell>
          <cell r="H89">
            <v>-262.33999999999997</v>
          </cell>
        </row>
        <row r="90">
          <cell r="A90" t="str">
            <v>481003</v>
          </cell>
          <cell r="B90" t="str">
            <v>01953</v>
          </cell>
          <cell r="D90" t="str">
            <v>200</v>
          </cell>
          <cell r="E90" t="str">
            <v>2012-05-31</v>
          </cell>
          <cell r="F90" t="str">
            <v>470</v>
          </cell>
          <cell r="G90">
            <v>-268.81</v>
          </cell>
          <cell r="H90">
            <v>-26.33</v>
          </cell>
        </row>
        <row r="91">
          <cell r="A91" t="str">
            <v>481003</v>
          </cell>
          <cell r="B91" t="str">
            <v>01994</v>
          </cell>
          <cell r="D91" t="str">
            <v>200</v>
          </cell>
          <cell r="E91" t="str">
            <v>2012-05-31</v>
          </cell>
          <cell r="F91" t="str">
            <v>470</v>
          </cell>
          <cell r="G91">
            <v>-41494.21</v>
          </cell>
          <cell r="H91">
            <v>-4064.75</v>
          </cell>
        </row>
        <row r="92">
          <cell r="A92" t="str">
            <v>481003</v>
          </cell>
          <cell r="B92" t="str">
            <v>01995</v>
          </cell>
          <cell r="D92" t="str">
            <v>200</v>
          </cell>
          <cell r="E92" t="str">
            <v>2012-05-31</v>
          </cell>
          <cell r="F92" t="str">
            <v>470</v>
          </cell>
          <cell r="G92">
            <v>-31667.96</v>
          </cell>
          <cell r="H92">
            <v>-3102.15</v>
          </cell>
        </row>
        <row r="93">
          <cell r="A93" t="str">
            <v>481003</v>
          </cell>
          <cell r="B93" t="str">
            <v>01990</v>
          </cell>
          <cell r="D93" t="str">
            <v>200</v>
          </cell>
          <cell r="E93" t="str">
            <v>2012-05-31</v>
          </cell>
          <cell r="F93" t="str">
            <v>470</v>
          </cell>
          <cell r="G93">
            <v>-68.099999999999994</v>
          </cell>
          <cell r="H93">
            <v>-6.67</v>
          </cell>
        </row>
        <row r="94">
          <cell r="A94" t="str">
            <v>481003</v>
          </cell>
          <cell r="B94" t="str">
            <v>01993</v>
          </cell>
          <cell r="D94" t="str">
            <v>200</v>
          </cell>
          <cell r="E94" t="str">
            <v>2012-05-31</v>
          </cell>
          <cell r="F94" t="str">
            <v>470</v>
          </cell>
          <cell r="G94">
            <v>-390.35</v>
          </cell>
          <cell r="H94">
            <v>-40.49</v>
          </cell>
        </row>
        <row r="95">
          <cell r="A95" t="str">
            <v>481003</v>
          </cell>
          <cell r="B95" t="str">
            <v>01952</v>
          </cell>
          <cell r="D95" t="str">
            <v>200</v>
          </cell>
          <cell r="E95" t="str">
            <v>2012-05-31</v>
          </cell>
          <cell r="F95" t="str">
            <v>470</v>
          </cell>
          <cell r="G95">
            <v>-0.02</v>
          </cell>
          <cell r="H95">
            <v>0</v>
          </cell>
        </row>
        <row r="96">
          <cell r="A96" t="str">
            <v>481003</v>
          </cell>
          <cell r="B96" t="str">
            <v>01969</v>
          </cell>
          <cell r="D96" t="str">
            <v>200</v>
          </cell>
          <cell r="E96" t="str">
            <v>2012-05-31</v>
          </cell>
          <cell r="F96" t="str">
            <v>470</v>
          </cell>
          <cell r="G96">
            <v>-0.02</v>
          </cell>
          <cell r="H96">
            <v>0</v>
          </cell>
        </row>
        <row r="97">
          <cell r="A97" t="str">
            <v>481003</v>
          </cell>
          <cell r="B97" t="str">
            <v>01969</v>
          </cell>
          <cell r="D97" t="str">
            <v>200</v>
          </cell>
          <cell r="E97" t="str">
            <v>2012-05-31</v>
          </cell>
          <cell r="F97" t="str">
            <v>470</v>
          </cell>
          <cell r="G97">
            <v>-11099.81</v>
          </cell>
          <cell r="H97">
            <v>-1087.33</v>
          </cell>
        </row>
        <row r="98">
          <cell r="A98" t="str">
            <v>481003</v>
          </cell>
          <cell r="B98" t="str">
            <v>01953</v>
          </cell>
          <cell r="D98" t="str">
            <v>200</v>
          </cell>
          <cell r="E98" t="str">
            <v>2012-05-31</v>
          </cell>
          <cell r="F98" t="str">
            <v>470</v>
          </cell>
          <cell r="G98">
            <v>-25661.25</v>
          </cell>
          <cell r="H98">
            <v>-2513.75</v>
          </cell>
        </row>
        <row r="99">
          <cell r="A99" t="str">
            <v>481003</v>
          </cell>
          <cell r="B99" t="str">
            <v>01995</v>
          </cell>
          <cell r="D99" t="str">
            <v>200</v>
          </cell>
          <cell r="E99" t="str">
            <v>2012-05-31</v>
          </cell>
          <cell r="F99" t="str">
            <v>470</v>
          </cell>
          <cell r="G99">
            <v>-30.24</v>
          </cell>
          <cell r="H99">
            <v>-2.96</v>
          </cell>
        </row>
        <row r="100">
          <cell r="A100" t="str">
            <v>481003</v>
          </cell>
          <cell r="B100" t="str">
            <v>01959</v>
          </cell>
          <cell r="D100" t="str">
            <v>200</v>
          </cell>
          <cell r="E100" t="str">
            <v>2012-05-31</v>
          </cell>
          <cell r="F100" t="str">
            <v>470</v>
          </cell>
          <cell r="G100">
            <v>-58682.06</v>
          </cell>
          <cell r="H100">
            <v>-5748.47</v>
          </cell>
        </row>
        <row r="101">
          <cell r="A101" t="str">
            <v>481003</v>
          </cell>
          <cell r="B101" t="str">
            <v>01978</v>
          </cell>
          <cell r="D101" t="str">
            <v>200</v>
          </cell>
          <cell r="E101" t="str">
            <v>2012-05-31</v>
          </cell>
          <cell r="F101" t="str">
            <v>470</v>
          </cell>
          <cell r="G101">
            <v>-22956.77</v>
          </cell>
          <cell r="H101">
            <v>-2248.81</v>
          </cell>
        </row>
        <row r="102">
          <cell r="A102" t="str">
            <v>481003</v>
          </cell>
          <cell r="B102" t="str">
            <v>01990</v>
          </cell>
          <cell r="D102" t="str">
            <v>200</v>
          </cell>
          <cell r="E102" t="str">
            <v>2012-05-31</v>
          </cell>
          <cell r="F102" t="str">
            <v>470</v>
          </cell>
          <cell r="G102">
            <v>-43531.61</v>
          </cell>
          <cell r="H102">
            <v>-4264.3</v>
          </cell>
        </row>
        <row r="103">
          <cell r="A103" t="str">
            <v>481003</v>
          </cell>
          <cell r="B103" t="str">
            <v>01987</v>
          </cell>
          <cell r="D103" t="str">
            <v>200</v>
          </cell>
          <cell r="E103" t="str">
            <v>2012-05-31</v>
          </cell>
          <cell r="F103" t="str">
            <v>470</v>
          </cell>
          <cell r="G103">
            <v>-22171.62</v>
          </cell>
          <cell r="H103">
            <v>-2171.91</v>
          </cell>
        </row>
        <row r="104">
          <cell r="A104" t="str">
            <v>481003</v>
          </cell>
          <cell r="B104" t="str">
            <v>01959</v>
          </cell>
          <cell r="D104" t="str">
            <v>200</v>
          </cell>
          <cell r="E104" t="str">
            <v>2012-05-31</v>
          </cell>
          <cell r="F104" t="str">
            <v>470</v>
          </cell>
          <cell r="G104">
            <v>-74.31</v>
          </cell>
          <cell r="H104">
            <v>-7.28</v>
          </cell>
        </row>
        <row r="105">
          <cell r="A105" t="str">
            <v>481003</v>
          </cell>
          <cell r="B105" t="str">
            <v>01994</v>
          </cell>
          <cell r="D105" t="str">
            <v>200</v>
          </cell>
          <cell r="E105" t="str">
            <v>2012-05-31</v>
          </cell>
          <cell r="F105" t="str">
            <v>470</v>
          </cell>
          <cell r="G105">
            <v>-121.59</v>
          </cell>
          <cell r="H105">
            <v>-11.91</v>
          </cell>
        </row>
        <row r="106">
          <cell r="A106" t="str">
            <v>481003</v>
          </cell>
          <cell r="B106" t="str">
            <v>01986</v>
          </cell>
          <cell r="D106" t="str">
            <v>200</v>
          </cell>
          <cell r="E106" t="str">
            <v>2012-05-31</v>
          </cell>
          <cell r="F106" t="str">
            <v>470</v>
          </cell>
          <cell r="G106">
            <v>-3594.96</v>
          </cell>
          <cell r="H106">
            <v>-352.16</v>
          </cell>
        </row>
        <row r="107">
          <cell r="A107" t="str">
            <v>481003</v>
          </cell>
          <cell r="B107" t="str">
            <v>01943</v>
          </cell>
          <cell r="D107" t="str">
            <v>200</v>
          </cell>
          <cell r="E107" t="str">
            <v>2012-05-31</v>
          </cell>
          <cell r="F107" t="str">
            <v>470</v>
          </cell>
          <cell r="G107">
            <v>-175.2</v>
          </cell>
          <cell r="H107">
            <v>-18.170000000000002</v>
          </cell>
        </row>
        <row r="108">
          <cell r="A108" t="str">
            <v>481003</v>
          </cell>
          <cell r="B108" t="str">
            <v>01977</v>
          </cell>
          <cell r="D108" t="str">
            <v>200</v>
          </cell>
          <cell r="E108" t="str">
            <v>2012-05-31</v>
          </cell>
          <cell r="F108" t="str">
            <v>470</v>
          </cell>
          <cell r="G108">
            <v>-25059.09</v>
          </cell>
          <cell r="H108">
            <v>-2454.7600000000002</v>
          </cell>
        </row>
        <row r="109">
          <cell r="A109" t="str">
            <v>481003</v>
          </cell>
          <cell r="B109" t="str">
            <v>01987</v>
          </cell>
          <cell r="D109" t="str">
            <v>200</v>
          </cell>
          <cell r="E109" t="str">
            <v>2012-05-31</v>
          </cell>
          <cell r="F109" t="str">
            <v>470</v>
          </cell>
          <cell r="G109">
            <v>-45.05</v>
          </cell>
          <cell r="H109">
            <v>-4.41</v>
          </cell>
        </row>
        <row r="110">
          <cell r="A110" t="str">
            <v>481003</v>
          </cell>
          <cell r="B110" t="str">
            <v>01968</v>
          </cell>
          <cell r="D110" t="str">
            <v>200</v>
          </cell>
          <cell r="E110" t="str">
            <v>2012-05-31</v>
          </cell>
          <cell r="F110" t="str">
            <v>470</v>
          </cell>
          <cell r="G110">
            <v>-39.69</v>
          </cell>
          <cell r="H110">
            <v>-3.89</v>
          </cell>
        </row>
        <row r="111">
          <cell r="A111" t="str">
            <v>481003</v>
          </cell>
          <cell r="B111" t="str">
            <v>01952</v>
          </cell>
          <cell r="D111" t="str">
            <v>200</v>
          </cell>
          <cell r="E111" t="str">
            <v>2012-05-31</v>
          </cell>
          <cell r="F111" t="str">
            <v>470</v>
          </cell>
          <cell r="G111">
            <v>-41674.6</v>
          </cell>
          <cell r="H111">
            <v>-4082.42</v>
          </cell>
        </row>
        <row r="112">
          <cell r="A112" t="str">
            <v>481003</v>
          </cell>
          <cell r="B112" t="str">
            <v>01974</v>
          </cell>
          <cell r="D112" t="str">
            <v>200</v>
          </cell>
          <cell r="E112" t="str">
            <v>2012-05-31</v>
          </cell>
          <cell r="F112" t="str">
            <v>470</v>
          </cell>
          <cell r="G112">
            <v>-14805.54</v>
          </cell>
          <cell r="H112">
            <v>-1450.31</v>
          </cell>
        </row>
        <row r="113">
          <cell r="A113" t="str">
            <v>481003</v>
          </cell>
          <cell r="B113" t="str">
            <v>01978</v>
          </cell>
          <cell r="D113" t="str">
            <v>200</v>
          </cell>
          <cell r="E113" t="str">
            <v>2012-05-31</v>
          </cell>
          <cell r="F113" t="str">
            <v>470</v>
          </cell>
          <cell r="G113">
            <v>-55.47</v>
          </cell>
          <cell r="H113">
            <v>-5.44</v>
          </cell>
        </row>
        <row r="114">
          <cell r="A114" t="str">
            <v>481003</v>
          </cell>
          <cell r="B114" t="str">
            <v>01968</v>
          </cell>
          <cell r="D114" t="str">
            <v>200</v>
          </cell>
          <cell r="E114" t="str">
            <v>2012-05-31</v>
          </cell>
          <cell r="F114" t="str">
            <v>470</v>
          </cell>
          <cell r="G114">
            <v>-7180.5</v>
          </cell>
          <cell r="H114">
            <v>-703.38</v>
          </cell>
        </row>
        <row r="115">
          <cell r="A115" t="str">
            <v>481003</v>
          </cell>
          <cell r="B115" t="str">
            <v>01993</v>
          </cell>
          <cell r="D115" t="str">
            <v>200</v>
          </cell>
          <cell r="E115" t="str">
            <v>2012-05-31</v>
          </cell>
          <cell r="F115" t="str">
            <v>470</v>
          </cell>
          <cell r="G115">
            <v>-4665.37</v>
          </cell>
          <cell r="H115">
            <v>-483.88</v>
          </cell>
        </row>
        <row r="116">
          <cell r="A116" t="str">
            <v>481003</v>
          </cell>
          <cell r="B116" t="str">
            <v>01993</v>
          </cell>
          <cell r="D116" t="str">
            <v>200</v>
          </cell>
          <cell r="E116" t="str">
            <v>2012-06-30</v>
          </cell>
          <cell r="F116" t="str">
            <v>470COR412</v>
          </cell>
          <cell r="G116">
            <v>274.19</v>
          </cell>
          <cell r="H116">
            <v>28.25</v>
          </cell>
        </row>
        <row r="117">
          <cell r="A117" t="str">
            <v>481003</v>
          </cell>
          <cell r="B117" t="str">
            <v>01988</v>
          </cell>
          <cell r="D117" t="str">
            <v>200</v>
          </cell>
          <cell r="E117" t="str">
            <v>2012-06-30</v>
          </cell>
          <cell r="F117" t="str">
            <v>470COR412</v>
          </cell>
          <cell r="G117">
            <v>3757.62</v>
          </cell>
          <cell r="H117">
            <v>368.09</v>
          </cell>
        </row>
        <row r="118">
          <cell r="A118" t="str">
            <v>481003</v>
          </cell>
          <cell r="B118" t="str">
            <v>01952</v>
          </cell>
          <cell r="D118" t="str">
            <v>200</v>
          </cell>
          <cell r="E118" t="str">
            <v>2012-06-30</v>
          </cell>
          <cell r="F118" t="str">
            <v>470COR412</v>
          </cell>
          <cell r="G118">
            <v>38.270000000000003</v>
          </cell>
          <cell r="H118">
            <v>3.75</v>
          </cell>
        </row>
        <row r="119">
          <cell r="A119" t="str">
            <v>481003</v>
          </cell>
          <cell r="B119" t="str">
            <v>01990</v>
          </cell>
          <cell r="D119" t="str">
            <v>200</v>
          </cell>
          <cell r="E119" t="str">
            <v>2012-06-30</v>
          </cell>
          <cell r="F119" t="str">
            <v>470COR412</v>
          </cell>
          <cell r="G119">
            <v>119.95</v>
          </cell>
          <cell r="H119">
            <v>11.75</v>
          </cell>
        </row>
        <row r="120">
          <cell r="A120" t="str">
            <v>481003</v>
          </cell>
          <cell r="B120" t="str">
            <v>01969</v>
          </cell>
          <cell r="D120" t="str">
            <v>200</v>
          </cell>
          <cell r="E120" t="str">
            <v>2012-06-30</v>
          </cell>
          <cell r="F120" t="str">
            <v>470COR412</v>
          </cell>
          <cell r="G120">
            <v>10037.44</v>
          </cell>
          <cell r="H120">
            <v>983.28</v>
          </cell>
        </row>
        <row r="121">
          <cell r="A121" t="str">
            <v>481003</v>
          </cell>
          <cell r="B121" t="str">
            <v>01977</v>
          </cell>
          <cell r="D121" t="str">
            <v>200</v>
          </cell>
          <cell r="E121" t="str">
            <v>2012-06-30</v>
          </cell>
          <cell r="F121" t="str">
            <v>470COR412</v>
          </cell>
          <cell r="G121">
            <v>13.99</v>
          </cell>
          <cell r="H121">
            <v>1.37</v>
          </cell>
        </row>
        <row r="122">
          <cell r="A122" t="str">
            <v>481003</v>
          </cell>
          <cell r="B122" t="str">
            <v>01990</v>
          </cell>
          <cell r="D122" t="str">
            <v>200</v>
          </cell>
          <cell r="E122" t="str">
            <v>2012-06-30</v>
          </cell>
          <cell r="F122" t="str">
            <v>470COR412</v>
          </cell>
          <cell r="G122">
            <v>44155.31</v>
          </cell>
          <cell r="H122">
            <v>4325.3900000000003</v>
          </cell>
        </row>
        <row r="123">
          <cell r="A123" t="str">
            <v>481003</v>
          </cell>
          <cell r="B123" t="str">
            <v>01959</v>
          </cell>
          <cell r="D123" t="str">
            <v>200</v>
          </cell>
          <cell r="E123" t="str">
            <v>2012-06-30</v>
          </cell>
          <cell r="F123" t="str">
            <v>470COR412</v>
          </cell>
          <cell r="G123">
            <v>63038.42</v>
          </cell>
          <cell r="H123">
            <v>6175.2</v>
          </cell>
        </row>
        <row r="124">
          <cell r="A124" t="str">
            <v>481003</v>
          </cell>
          <cell r="B124" t="str">
            <v>01987</v>
          </cell>
          <cell r="D124" t="str">
            <v>200</v>
          </cell>
          <cell r="E124" t="str">
            <v>2012-06-30</v>
          </cell>
          <cell r="F124" t="str">
            <v>470COR412</v>
          </cell>
          <cell r="G124">
            <v>23411.86</v>
          </cell>
          <cell r="H124">
            <v>2293.41</v>
          </cell>
        </row>
        <row r="125">
          <cell r="A125" t="str">
            <v>481003</v>
          </cell>
          <cell r="B125" t="str">
            <v>01986</v>
          </cell>
          <cell r="D125" t="str">
            <v>200</v>
          </cell>
          <cell r="E125" t="str">
            <v>2012-06-30</v>
          </cell>
          <cell r="F125" t="str">
            <v>470COR412</v>
          </cell>
          <cell r="G125">
            <v>3859.93</v>
          </cell>
          <cell r="H125">
            <v>378.12</v>
          </cell>
        </row>
        <row r="126">
          <cell r="A126" t="str">
            <v>481003</v>
          </cell>
          <cell r="B126" t="str">
            <v>01943</v>
          </cell>
          <cell r="D126" t="str">
            <v>200</v>
          </cell>
          <cell r="E126" t="str">
            <v>2012-06-30</v>
          </cell>
          <cell r="F126" t="str">
            <v>470COR412</v>
          </cell>
          <cell r="G126">
            <v>231.64</v>
          </cell>
          <cell r="H126">
            <v>23.84</v>
          </cell>
        </row>
        <row r="127">
          <cell r="A127" t="str">
            <v>481003</v>
          </cell>
          <cell r="B127" t="str">
            <v>01994</v>
          </cell>
          <cell r="D127" t="str">
            <v>200</v>
          </cell>
          <cell r="E127" t="str">
            <v>2012-06-30</v>
          </cell>
          <cell r="F127" t="str">
            <v>470COR412</v>
          </cell>
          <cell r="G127">
            <v>74.55</v>
          </cell>
          <cell r="H127">
            <v>7.3</v>
          </cell>
        </row>
        <row r="128">
          <cell r="A128" t="str">
            <v>481003</v>
          </cell>
          <cell r="B128" t="str">
            <v>01978</v>
          </cell>
          <cell r="D128" t="str">
            <v>200</v>
          </cell>
          <cell r="E128" t="str">
            <v>2012-06-30</v>
          </cell>
          <cell r="F128" t="str">
            <v>470COR412</v>
          </cell>
          <cell r="G128">
            <v>25269.9</v>
          </cell>
          <cell r="H128">
            <v>2475.4</v>
          </cell>
        </row>
        <row r="129">
          <cell r="A129" t="str">
            <v>481003</v>
          </cell>
          <cell r="B129" t="str">
            <v>01959</v>
          </cell>
          <cell r="D129" t="str">
            <v>200</v>
          </cell>
          <cell r="E129" t="str">
            <v>2012-06-30</v>
          </cell>
          <cell r="F129" t="str">
            <v>470COR412</v>
          </cell>
          <cell r="G129">
            <v>71.319999999999993</v>
          </cell>
          <cell r="H129">
            <v>6.99</v>
          </cell>
        </row>
        <row r="130">
          <cell r="A130" t="str">
            <v>481003</v>
          </cell>
          <cell r="B130" t="str">
            <v>01974</v>
          </cell>
          <cell r="D130" t="str">
            <v>200</v>
          </cell>
          <cell r="E130" t="str">
            <v>2012-06-30</v>
          </cell>
          <cell r="F130" t="str">
            <v>470COR412</v>
          </cell>
          <cell r="G130">
            <v>12.13</v>
          </cell>
          <cell r="H130">
            <v>1.19</v>
          </cell>
        </row>
        <row r="131">
          <cell r="A131" t="str">
            <v>481003</v>
          </cell>
          <cell r="B131" t="str">
            <v>01977</v>
          </cell>
          <cell r="D131" t="str">
            <v>200</v>
          </cell>
          <cell r="E131" t="str">
            <v>2012-06-30</v>
          </cell>
          <cell r="F131" t="str">
            <v>470COR412</v>
          </cell>
          <cell r="G131">
            <v>24708.23</v>
          </cell>
          <cell r="H131">
            <v>2420.4</v>
          </cell>
        </row>
        <row r="132">
          <cell r="A132" t="str">
            <v>481003</v>
          </cell>
          <cell r="B132" t="str">
            <v>01987</v>
          </cell>
          <cell r="D132" t="str">
            <v>200</v>
          </cell>
          <cell r="E132" t="str">
            <v>2012-06-30</v>
          </cell>
          <cell r="F132" t="str">
            <v>470COR412</v>
          </cell>
          <cell r="G132">
            <v>75.61</v>
          </cell>
          <cell r="H132">
            <v>7.41</v>
          </cell>
        </row>
        <row r="133">
          <cell r="A133" t="str">
            <v>481003</v>
          </cell>
          <cell r="B133" t="str">
            <v>01968</v>
          </cell>
          <cell r="D133" t="str">
            <v>200</v>
          </cell>
          <cell r="E133" t="str">
            <v>2012-06-30</v>
          </cell>
          <cell r="F133" t="str">
            <v>470COR412</v>
          </cell>
          <cell r="G133">
            <v>51.31</v>
          </cell>
          <cell r="H133">
            <v>5.03</v>
          </cell>
        </row>
        <row r="134">
          <cell r="A134" t="str">
            <v>481003</v>
          </cell>
          <cell r="B134" t="str">
            <v>01974</v>
          </cell>
          <cell r="D134" t="str">
            <v>200</v>
          </cell>
          <cell r="E134" t="str">
            <v>2012-06-30</v>
          </cell>
          <cell r="F134" t="str">
            <v>470COR412</v>
          </cell>
          <cell r="G134">
            <v>16976.599999999999</v>
          </cell>
          <cell r="H134">
            <v>1663</v>
          </cell>
        </row>
        <row r="135">
          <cell r="A135" t="str">
            <v>481003</v>
          </cell>
          <cell r="B135" t="str">
            <v>01952</v>
          </cell>
          <cell r="D135" t="str">
            <v>200</v>
          </cell>
          <cell r="E135" t="str">
            <v>2012-06-30</v>
          </cell>
          <cell r="F135" t="str">
            <v>470COR412</v>
          </cell>
          <cell r="G135">
            <v>43871.42</v>
          </cell>
          <cell r="H135">
            <v>4297.6000000000004</v>
          </cell>
        </row>
        <row r="136">
          <cell r="A136" t="str">
            <v>481003</v>
          </cell>
          <cell r="B136" t="str">
            <v>01978</v>
          </cell>
          <cell r="D136" t="str">
            <v>200</v>
          </cell>
          <cell r="E136" t="str">
            <v>2012-06-30</v>
          </cell>
          <cell r="F136" t="str">
            <v>470COR412</v>
          </cell>
          <cell r="G136">
            <v>8.35</v>
          </cell>
          <cell r="H136">
            <v>0.82</v>
          </cell>
        </row>
        <row r="137">
          <cell r="A137" t="str">
            <v>481003</v>
          </cell>
          <cell r="B137" t="str">
            <v>01993</v>
          </cell>
          <cell r="D137" t="str">
            <v>200</v>
          </cell>
          <cell r="E137" t="str">
            <v>2012-06-30</v>
          </cell>
          <cell r="F137" t="str">
            <v>470COR412</v>
          </cell>
          <cell r="G137">
            <v>4089.42</v>
          </cell>
          <cell r="H137">
            <v>421.56</v>
          </cell>
        </row>
        <row r="138">
          <cell r="A138" t="str">
            <v>481003</v>
          </cell>
          <cell r="B138" t="str">
            <v>01968</v>
          </cell>
          <cell r="D138" t="str">
            <v>200</v>
          </cell>
          <cell r="E138" t="str">
            <v>2012-06-30</v>
          </cell>
          <cell r="F138" t="str">
            <v>470COR412</v>
          </cell>
          <cell r="G138">
            <v>8062.72</v>
          </cell>
          <cell r="H138">
            <v>789.8</v>
          </cell>
        </row>
        <row r="139">
          <cell r="A139" t="str">
            <v>481003</v>
          </cell>
          <cell r="B139" t="str">
            <v>01943</v>
          </cell>
          <cell r="D139" t="str">
            <v>200</v>
          </cell>
          <cell r="E139" t="str">
            <v>2012-06-30</v>
          </cell>
          <cell r="F139" t="str">
            <v>470COR412</v>
          </cell>
          <cell r="G139">
            <v>2036.69</v>
          </cell>
          <cell r="H139">
            <v>209.64</v>
          </cell>
        </row>
        <row r="140">
          <cell r="A140" t="str">
            <v>481003</v>
          </cell>
          <cell r="B140" t="str">
            <v>01953</v>
          </cell>
          <cell r="D140" t="str">
            <v>200</v>
          </cell>
          <cell r="E140" t="str">
            <v>2012-06-30</v>
          </cell>
          <cell r="F140" t="str">
            <v>470COR412</v>
          </cell>
          <cell r="G140">
            <v>100.3</v>
          </cell>
          <cell r="H140">
            <v>9.83</v>
          </cell>
        </row>
        <row r="141">
          <cell r="A141" t="str">
            <v>481003</v>
          </cell>
          <cell r="B141" t="str">
            <v>01953</v>
          </cell>
          <cell r="D141" t="str">
            <v>200</v>
          </cell>
          <cell r="E141" t="str">
            <v>2012-06-30</v>
          </cell>
          <cell r="F141" t="str">
            <v>470COR412</v>
          </cell>
          <cell r="G141">
            <v>26539.81</v>
          </cell>
          <cell r="H141">
            <v>2599.8200000000002</v>
          </cell>
        </row>
        <row r="142">
          <cell r="A142" t="str">
            <v>481003</v>
          </cell>
          <cell r="B142" t="str">
            <v>01994</v>
          </cell>
          <cell r="D142" t="str">
            <v>200</v>
          </cell>
          <cell r="E142" t="str">
            <v>2012-06-30</v>
          </cell>
          <cell r="F142" t="str">
            <v>470COR412</v>
          </cell>
          <cell r="G142">
            <v>45297.98</v>
          </cell>
          <cell r="H142">
            <v>4437.3500000000004</v>
          </cell>
        </row>
        <row r="143">
          <cell r="A143" t="str">
            <v>481003</v>
          </cell>
          <cell r="B143" t="str">
            <v>01995</v>
          </cell>
          <cell r="D143" t="str">
            <v>200</v>
          </cell>
          <cell r="E143" t="str">
            <v>2012-06-30</v>
          </cell>
          <cell r="F143" t="str">
            <v>470COR412</v>
          </cell>
          <cell r="G143">
            <v>31855.07</v>
          </cell>
          <cell r="H143">
            <v>3120.47</v>
          </cell>
        </row>
        <row r="144">
          <cell r="A144" t="str">
            <v>481003</v>
          </cell>
          <cell r="B144" t="str">
            <v>01952</v>
          </cell>
          <cell r="D144" t="str">
            <v>200</v>
          </cell>
          <cell r="E144" t="str">
            <v>2012-06-30</v>
          </cell>
          <cell r="F144" t="str">
            <v>470COR2412</v>
          </cell>
          <cell r="G144">
            <v>23.65</v>
          </cell>
          <cell r="H144">
            <v>2.3199999999999998</v>
          </cell>
        </row>
        <row r="145">
          <cell r="A145" t="str">
            <v>481003</v>
          </cell>
          <cell r="B145" t="str">
            <v>01952</v>
          </cell>
          <cell r="D145" t="str">
            <v>200</v>
          </cell>
          <cell r="E145" t="str">
            <v>2012-06-30</v>
          </cell>
          <cell r="F145" t="str">
            <v>470COR2412</v>
          </cell>
          <cell r="G145">
            <v>38928.44</v>
          </cell>
          <cell r="H145">
            <v>3813.41</v>
          </cell>
        </row>
        <row r="146">
          <cell r="A146" t="str">
            <v>481003</v>
          </cell>
          <cell r="B146" t="str">
            <v>01993</v>
          </cell>
          <cell r="D146" t="str">
            <v>200</v>
          </cell>
          <cell r="E146" t="str">
            <v>2012-06-30</v>
          </cell>
          <cell r="F146" t="str">
            <v>470COR512</v>
          </cell>
          <cell r="G146">
            <v>4665.37</v>
          </cell>
          <cell r="H146">
            <v>483.88</v>
          </cell>
        </row>
        <row r="147">
          <cell r="A147" t="str">
            <v>481003</v>
          </cell>
          <cell r="B147" t="str">
            <v>01968</v>
          </cell>
          <cell r="D147" t="str">
            <v>200</v>
          </cell>
          <cell r="E147" t="str">
            <v>2012-06-30</v>
          </cell>
          <cell r="F147" t="str">
            <v>470COR512</v>
          </cell>
          <cell r="G147">
            <v>7180.5</v>
          </cell>
          <cell r="H147">
            <v>703.38</v>
          </cell>
        </row>
        <row r="148">
          <cell r="A148" t="str">
            <v>481003</v>
          </cell>
          <cell r="B148" t="str">
            <v>01978</v>
          </cell>
          <cell r="D148" t="str">
            <v>200</v>
          </cell>
          <cell r="E148" t="str">
            <v>2012-06-30</v>
          </cell>
          <cell r="F148" t="str">
            <v>470COR512</v>
          </cell>
          <cell r="G148">
            <v>55.47</v>
          </cell>
          <cell r="H148">
            <v>5.44</v>
          </cell>
        </row>
        <row r="149">
          <cell r="A149" t="str">
            <v>481003</v>
          </cell>
          <cell r="B149" t="str">
            <v>01974</v>
          </cell>
          <cell r="D149" t="str">
            <v>200</v>
          </cell>
          <cell r="E149" t="str">
            <v>2012-06-30</v>
          </cell>
          <cell r="F149" t="str">
            <v>470COR512</v>
          </cell>
          <cell r="G149">
            <v>14805.54</v>
          </cell>
          <cell r="H149">
            <v>1450.31</v>
          </cell>
        </row>
        <row r="150">
          <cell r="A150" t="str">
            <v>481003</v>
          </cell>
          <cell r="B150" t="str">
            <v>01952</v>
          </cell>
          <cell r="D150" t="str">
            <v>200</v>
          </cell>
          <cell r="E150" t="str">
            <v>2012-06-30</v>
          </cell>
          <cell r="F150" t="str">
            <v>470COR512</v>
          </cell>
          <cell r="G150">
            <v>41674.6</v>
          </cell>
          <cell r="H150">
            <v>4082.42</v>
          </cell>
        </row>
        <row r="151">
          <cell r="A151" t="str">
            <v>481003</v>
          </cell>
          <cell r="B151" t="str">
            <v>01968</v>
          </cell>
          <cell r="D151" t="str">
            <v>200</v>
          </cell>
          <cell r="E151" t="str">
            <v>2012-06-30</v>
          </cell>
          <cell r="F151" t="str">
            <v>470COR512</v>
          </cell>
          <cell r="G151">
            <v>39.69</v>
          </cell>
          <cell r="H151">
            <v>3.89</v>
          </cell>
        </row>
        <row r="152">
          <cell r="A152" t="str">
            <v>481003</v>
          </cell>
          <cell r="B152" t="str">
            <v>01987</v>
          </cell>
          <cell r="D152" t="str">
            <v>200</v>
          </cell>
          <cell r="E152" t="str">
            <v>2012-06-30</v>
          </cell>
          <cell r="F152" t="str">
            <v>470COR512</v>
          </cell>
          <cell r="G152">
            <v>45.05</v>
          </cell>
          <cell r="H152">
            <v>4.41</v>
          </cell>
        </row>
        <row r="153">
          <cell r="A153" t="str">
            <v>481003</v>
          </cell>
          <cell r="B153" t="str">
            <v>01977</v>
          </cell>
          <cell r="D153" t="str">
            <v>200</v>
          </cell>
          <cell r="E153" t="str">
            <v>2012-06-30</v>
          </cell>
          <cell r="F153" t="str">
            <v>470COR512</v>
          </cell>
          <cell r="G153">
            <v>25059.09</v>
          </cell>
          <cell r="H153">
            <v>2454.7600000000002</v>
          </cell>
        </row>
        <row r="154">
          <cell r="A154" t="str">
            <v>481003</v>
          </cell>
          <cell r="B154" t="str">
            <v>01943</v>
          </cell>
          <cell r="D154" t="str">
            <v>200</v>
          </cell>
          <cell r="E154" t="str">
            <v>2012-06-30</v>
          </cell>
          <cell r="F154" t="str">
            <v>470COR512</v>
          </cell>
          <cell r="G154">
            <v>175.2</v>
          </cell>
          <cell r="H154">
            <v>18.170000000000002</v>
          </cell>
        </row>
        <row r="155">
          <cell r="A155" t="str">
            <v>481003</v>
          </cell>
          <cell r="B155" t="str">
            <v>01986</v>
          </cell>
          <cell r="D155" t="str">
            <v>200</v>
          </cell>
          <cell r="E155" t="str">
            <v>2012-06-30</v>
          </cell>
          <cell r="F155" t="str">
            <v>470COR512</v>
          </cell>
          <cell r="G155">
            <v>3594.96</v>
          </cell>
          <cell r="H155">
            <v>352.16</v>
          </cell>
        </row>
        <row r="156">
          <cell r="A156" t="str">
            <v>481003</v>
          </cell>
          <cell r="B156" t="str">
            <v>01994</v>
          </cell>
          <cell r="D156" t="str">
            <v>200</v>
          </cell>
          <cell r="E156" t="str">
            <v>2012-06-30</v>
          </cell>
          <cell r="F156" t="str">
            <v>470COR512</v>
          </cell>
          <cell r="G156">
            <v>121.59</v>
          </cell>
          <cell r="H156">
            <v>11.91</v>
          </cell>
        </row>
        <row r="157">
          <cell r="A157" t="str">
            <v>481003</v>
          </cell>
          <cell r="B157" t="str">
            <v>01959</v>
          </cell>
          <cell r="D157" t="str">
            <v>200</v>
          </cell>
          <cell r="E157" t="str">
            <v>2012-06-30</v>
          </cell>
          <cell r="F157" t="str">
            <v>470COR512</v>
          </cell>
          <cell r="G157">
            <v>74.31</v>
          </cell>
          <cell r="H157">
            <v>7.28</v>
          </cell>
        </row>
        <row r="158">
          <cell r="A158" t="str">
            <v>481003</v>
          </cell>
          <cell r="B158" t="str">
            <v>01987</v>
          </cell>
          <cell r="D158" t="str">
            <v>200</v>
          </cell>
          <cell r="E158" t="str">
            <v>2012-06-30</v>
          </cell>
          <cell r="F158" t="str">
            <v>470COR512</v>
          </cell>
          <cell r="G158">
            <v>22171.62</v>
          </cell>
          <cell r="H158">
            <v>2171.91</v>
          </cell>
        </row>
        <row r="159">
          <cell r="A159" t="str">
            <v>481003</v>
          </cell>
          <cell r="B159" t="str">
            <v>01990</v>
          </cell>
          <cell r="D159" t="str">
            <v>200</v>
          </cell>
          <cell r="E159" t="str">
            <v>2012-06-30</v>
          </cell>
          <cell r="F159" t="str">
            <v>470COR512</v>
          </cell>
          <cell r="G159">
            <v>43531.61</v>
          </cell>
          <cell r="H159">
            <v>4264.3</v>
          </cell>
        </row>
        <row r="160">
          <cell r="A160" t="str">
            <v>481003</v>
          </cell>
          <cell r="B160" t="str">
            <v>01978</v>
          </cell>
          <cell r="D160" t="str">
            <v>200</v>
          </cell>
          <cell r="E160" t="str">
            <v>2012-06-30</v>
          </cell>
          <cell r="F160" t="str">
            <v>470COR512</v>
          </cell>
          <cell r="G160">
            <v>22956.77</v>
          </cell>
          <cell r="H160">
            <v>2248.81</v>
          </cell>
        </row>
        <row r="161">
          <cell r="A161" t="str">
            <v>481003</v>
          </cell>
          <cell r="B161" t="str">
            <v>01959</v>
          </cell>
          <cell r="D161" t="str">
            <v>200</v>
          </cell>
          <cell r="E161" t="str">
            <v>2012-06-30</v>
          </cell>
          <cell r="F161" t="str">
            <v>470COR512</v>
          </cell>
          <cell r="G161">
            <v>58682.06</v>
          </cell>
          <cell r="H161">
            <v>5748.47</v>
          </cell>
        </row>
        <row r="162">
          <cell r="A162" t="str">
            <v>481003</v>
          </cell>
          <cell r="B162" t="str">
            <v>01995</v>
          </cell>
          <cell r="D162" t="str">
            <v>200</v>
          </cell>
          <cell r="E162" t="str">
            <v>2012-06-30</v>
          </cell>
          <cell r="F162" t="str">
            <v>470COR512</v>
          </cell>
          <cell r="G162">
            <v>30.24</v>
          </cell>
          <cell r="H162">
            <v>2.96</v>
          </cell>
        </row>
        <row r="163">
          <cell r="A163" t="str">
            <v>481003</v>
          </cell>
          <cell r="B163" t="str">
            <v>01943</v>
          </cell>
          <cell r="D163" t="str">
            <v>200</v>
          </cell>
          <cell r="E163" t="str">
            <v>2012-06-30</v>
          </cell>
          <cell r="F163" t="str">
            <v>470COR512</v>
          </cell>
          <cell r="G163">
            <v>2529.4499999999998</v>
          </cell>
          <cell r="H163">
            <v>262.33999999999997</v>
          </cell>
        </row>
        <row r="164">
          <cell r="A164" t="str">
            <v>481003</v>
          </cell>
          <cell r="B164" t="str">
            <v>01953</v>
          </cell>
          <cell r="D164" t="str">
            <v>200</v>
          </cell>
          <cell r="E164" t="str">
            <v>2012-06-30</v>
          </cell>
          <cell r="F164" t="str">
            <v>470COR512</v>
          </cell>
          <cell r="G164">
            <v>268.81</v>
          </cell>
          <cell r="H164">
            <v>26.33</v>
          </cell>
        </row>
        <row r="165">
          <cell r="A165" t="str">
            <v>481003</v>
          </cell>
          <cell r="B165" t="str">
            <v>01994</v>
          </cell>
          <cell r="D165" t="str">
            <v>200</v>
          </cell>
          <cell r="E165" t="str">
            <v>2012-06-30</v>
          </cell>
          <cell r="F165" t="str">
            <v>470COR512</v>
          </cell>
          <cell r="G165">
            <v>41494.21</v>
          </cell>
          <cell r="H165">
            <v>4064.75</v>
          </cell>
        </row>
        <row r="166">
          <cell r="A166" t="str">
            <v>481003</v>
          </cell>
          <cell r="B166" t="str">
            <v>01995</v>
          </cell>
          <cell r="D166" t="str">
            <v>200</v>
          </cell>
          <cell r="E166" t="str">
            <v>2012-06-30</v>
          </cell>
          <cell r="F166" t="str">
            <v>470COR512</v>
          </cell>
          <cell r="G166">
            <v>31667.96</v>
          </cell>
          <cell r="H166">
            <v>3102.15</v>
          </cell>
        </row>
        <row r="167">
          <cell r="A167" t="str">
            <v>481003</v>
          </cell>
          <cell r="B167" t="str">
            <v>01990</v>
          </cell>
          <cell r="D167" t="str">
            <v>200</v>
          </cell>
          <cell r="E167" t="str">
            <v>2012-06-30</v>
          </cell>
          <cell r="F167" t="str">
            <v>470COR512</v>
          </cell>
          <cell r="G167">
            <v>68.099999999999994</v>
          </cell>
          <cell r="H167">
            <v>6.67</v>
          </cell>
        </row>
        <row r="168">
          <cell r="A168" t="str">
            <v>481003</v>
          </cell>
          <cell r="B168" t="str">
            <v>01993</v>
          </cell>
          <cell r="D168" t="str">
            <v>200</v>
          </cell>
          <cell r="E168" t="str">
            <v>2012-06-30</v>
          </cell>
          <cell r="F168" t="str">
            <v>470COR512</v>
          </cell>
          <cell r="G168">
            <v>390.35</v>
          </cell>
          <cell r="H168">
            <v>40.49</v>
          </cell>
        </row>
        <row r="169">
          <cell r="A169" t="str">
            <v>481003</v>
          </cell>
          <cell r="B169" t="str">
            <v>01952</v>
          </cell>
          <cell r="D169" t="str">
            <v>200</v>
          </cell>
          <cell r="E169" t="str">
            <v>2012-06-30</v>
          </cell>
          <cell r="F169" t="str">
            <v>470COR512</v>
          </cell>
          <cell r="G169">
            <v>0.02</v>
          </cell>
          <cell r="H169">
            <v>0</v>
          </cell>
        </row>
        <row r="170">
          <cell r="A170" t="str">
            <v>481003</v>
          </cell>
          <cell r="B170" t="str">
            <v>01969</v>
          </cell>
          <cell r="D170" t="str">
            <v>200</v>
          </cell>
          <cell r="E170" t="str">
            <v>2012-06-30</v>
          </cell>
          <cell r="F170" t="str">
            <v>470COR512</v>
          </cell>
          <cell r="G170">
            <v>0.02</v>
          </cell>
          <cell r="H170">
            <v>0</v>
          </cell>
        </row>
        <row r="171">
          <cell r="A171" t="str">
            <v>481003</v>
          </cell>
          <cell r="B171" t="str">
            <v>01969</v>
          </cell>
          <cell r="D171" t="str">
            <v>200</v>
          </cell>
          <cell r="E171" t="str">
            <v>2012-06-30</v>
          </cell>
          <cell r="F171" t="str">
            <v>470COR512</v>
          </cell>
          <cell r="G171">
            <v>11099.81</v>
          </cell>
          <cell r="H171">
            <v>1087.33</v>
          </cell>
        </row>
        <row r="172">
          <cell r="A172" t="str">
            <v>481003</v>
          </cell>
          <cell r="B172" t="str">
            <v>01953</v>
          </cell>
          <cell r="D172" t="str">
            <v>200</v>
          </cell>
          <cell r="E172" t="str">
            <v>2012-06-30</v>
          </cell>
          <cell r="F172" t="str">
            <v>470COR512</v>
          </cell>
          <cell r="G172">
            <v>25661.25</v>
          </cell>
          <cell r="H172">
            <v>2513.75</v>
          </cell>
        </row>
        <row r="173">
          <cell r="A173" t="str">
            <v>481003</v>
          </cell>
          <cell r="B173" t="str">
            <v>01968</v>
          </cell>
          <cell r="D173" t="str">
            <v>200</v>
          </cell>
          <cell r="E173" t="str">
            <v>2012-06-30</v>
          </cell>
          <cell r="F173" t="str">
            <v>470COR312</v>
          </cell>
          <cell r="G173">
            <v>6713.22</v>
          </cell>
          <cell r="H173">
            <v>657.6</v>
          </cell>
        </row>
        <row r="174">
          <cell r="A174" t="str">
            <v>481003</v>
          </cell>
          <cell r="B174" t="str">
            <v>01953</v>
          </cell>
          <cell r="D174" t="str">
            <v>200</v>
          </cell>
          <cell r="E174" t="str">
            <v>2012-06-30</v>
          </cell>
          <cell r="F174" t="str">
            <v>470COR312</v>
          </cell>
          <cell r="G174">
            <v>25894.02</v>
          </cell>
          <cell r="H174">
            <v>2536.56</v>
          </cell>
        </row>
        <row r="175">
          <cell r="A175" t="str">
            <v>481003</v>
          </cell>
          <cell r="B175" t="str">
            <v>01994</v>
          </cell>
          <cell r="D175" t="str">
            <v>200</v>
          </cell>
          <cell r="E175" t="str">
            <v>2012-06-30</v>
          </cell>
          <cell r="F175" t="str">
            <v>470COR312</v>
          </cell>
          <cell r="G175">
            <v>43547.29</v>
          </cell>
          <cell r="H175">
            <v>4265.83</v>
          </cell>
        </row>
        <row r="176">
          <cell r="A176" t="str">
            <v>481003</v>
          </cell>
          <cell r="B176" t="str">
            <v>01995</v>
          </cell>
          <cell r="D176" t="str">
            <v>200</v>
          </cell>
          <cell r="E176" t="str">
            <v>2012-06-30</v>
          </cell>
          <cell r="F176" t="str">
            <v>470COR312</v>
          </cell>
          <cell r="G176">
            <v>31049.14</v>
          </cell>
          <cell r="H176">
            <v>3041.53</v>
          </cell>
        </row>
        <row r="177">
          <cell r="A177" t="str">
            <v>481003</v>
          </cell>
          <cell r="B177" t="str">
            <v>01978</v>
          </cell>
          <cell r="D177" t="str">
            <v>200</v>
          </cell>
          <cell r="E177" t="str">
            <v>2012-06-30</v>
          </cell>
          <cell r="F177" t="str">
            <v>470COR312</v>
          </cell>
          <cell r="G177">
            <v>22353.119999999999</v>
          </cell>
          <cell r="H177">
            <v>2189.67</v>
          </cell>
        </row>
        <row r="178">
          <cell r="A178" t="str">
            <v>481003</v>
          </cell>
          <cell r="B178" t="str">
            <v>01959</v>
          </cell>
          <cell r="D178" t="str">
            <v>200</v>
          </cell>
          <cell r="E178" t="str">
            <v>2012-06-30</v>
          </cell>
          <cell r="F178" t="str">
            <v>470COR312</v>
          </cell>
          <cell r="G178">
            <v>60219.19</v>
          </cell>
          <cell r="H178">
            <v>5899.06</v>
          </cell>
        </row>
        <row r="179">
          <cell r="A179" t="str">
            <v>481003</v>
          </cell>
          <cell r="B179" t="str">
            <v>01988</v>
          </cell>
          <cell r="D179" t="str">
            <v>200</v>
          </cell>
          <cell r="E179" t="str">
            <v>2012-06-30</v>
          </cell>
          <cell r="F179" t="str">
            <v>470COR312</v>
          </cell>
          <cell r="G179">
            <v>12885.94</v>
          </cell>
          <cell r="H179">
            <v>1262.3</v>
          </cell>
        </row>
        <row r="180">
          <cell r="A180" t="str">
            <v>481003</v>
          </cell>
          <cell r="B180" t="str">
            <v>01993</v>
          </cell>
          <cell r="D180" t="str">
            <v>200</v>
          </cell>
          <cell r="E180" t="str">
            <v>2012-06-30</v>
          </cell>
          <cell r="F180" t="str">
            <v>470COR312</v>
          </cell>
          <cell r="G180">
            <v>3672.96</v>
          </cell>
          <cell r="H180">
            <v>371.94</v>
          </cell>
        </row>
        <row r="181">
          <cell r="A181" t="str">
            <v>481003</v>
          </cell>
          <cell r="B181" t="str">
            <v>01953</v>
          </cell>
          <cell r="D181" t="str">
            <v>200</v>
          </cell>
          <cell r="E181" t="str">
            <v>2012-06-30</v>
          </cell>
          <cell r="F181" t="str">
            <v>470COR312</v>
          </cell>
          <cell r="G181">
            <v>133.49</v>
          </cell>
          <cell r="H181">
            <v>13.08</v>
          </cell>
        </row>
        <row r="182">
          <cell r="A182" t="str">
            <v>481003</v>
          </cell>
          <cell r="B182" t="str">
            <v>01986</v>
          </cell>
          <cell r="D182" t="str">
            <v>200</v>
          </cell>
          <cell r="E182" t="str">
            <v>2012-06-30</v>
          </cell>
          <cell r="F182" t="str">
            <v>470COR312</v>
          </cell>
          <cell r="G182">
            <v>3888.54</v>
          </cell>
          <cell r="H182">
            <v>380.92</v>
          </cell>
        </row>
        <row r="183">
          <cell r="A183" t="str">
            <v>481003</v>
          </cell>
          <cell r="B183" t="str">
            <v>01990</v>
          </cell>
          <cell r="D183" t="str">
            <v>200</v>
          </cell>
          <cell r="E183" t="str">
            <v>2012-06-30</v>
          </cell>
          <cell r="F183" t="str">
            <v>470COR312</v>
          </cell>
          <cell r="G183">
            <v>39213.72</v>
          </cell>
          <cell r="H183">
            <v>3841.33</v>
          </cell>
        </row>
        <row r="184">
          <cell r="A184" t="str">
            <v>481003</v>
          </cell>
          <cell r="B184" t="str">
            <v>01943</v>
          </cell>
          <cell r="D184" t="str">
            <v>200</v>
          </cell>
          <cell r="E184" t="str">
            <v>2012-06-30</v>
          </cell>
          <cell r="F184" t="str">
            <v>470COR312</v>
          </cell>
          <cell r="G184">
            <v>1593.53</v>
          </cell>
          <cell r="H184">
            <v>161.34</v>
          </cell>
        </row>
        <row r="185">
          <cell r="A185" t="str">
            <v>481003</v>
          </cell>
          <cell r="B185" t="str">
            <v>01987</v>
          </cell>
          <cell r="D185" t="str">
            <v>200</v>
          </cell>
          <cell r="E185" t="str">
            <v>2012-06-30</v>
          </cell>
          <cell r="F185" t="str">
            <v>470COR312</v>
          </cell>
          <cell r="G185">
            <v>23065.16</v>
          </cell>
          <cell r="H185">
            <v>2259.42</v>
          </cell>
        </row>
        <row r="186">
          <cell r="A186" t="str">
            <v>481003</v>
          </cell>
          <cell r="B186" t="str">
            <v>01990</v>
          </cell>
          <cell r="D186" t="str">
            <v>200</v>
          </cell>
          <cell r="E186" t="str">
            <v>2012-06-30</v>
          </cell>
          <cell r="F186" t="str">
            <v>470COR312</v>
          </cell>
          <cell r="G186">
            <v>40.299999999999997</v>
          </cell>
          <cell r="H186">
            <v>3.95</v>
          </cell>
        </row>
        <row r="187">
          <cell r="A187" t="str">
            <v>481003</v>
          </cell>
          <cell r="B187" t="str">
            <v>01943</v>
          </cell>
          <cell r="D187" t="str">
            <v>200</v>
          </cell>
          <cell r="E187" t="str">
            <v>2012-06-30</v>
          </cell>
          <cell r="F187" t="str">
            <v>470COR312</v>
          </cell>
          <cell r="G187">
            <v>213.5</v>
          </cell>
          <cell r="H187">
            <v>21.62</v>
          </cell>
        </row>
        <row r="188">
          <cell r="A188" t="str">
            <v>481003</v>
          </cell>
          <cell r="B188" t="str">
            <v>01959</v>
          </cell>
          <cell r="D188" t="str">
            <v>200</v>
          </cell>
          <cell r="E188" t="str">
            <v>2012-06-30</v>
          </cell>
          <cell r="F188" t="str">
            <v>470COR312</v>
          </cell>
          <cell r="G188">
            <v>172.38</v>
          </cell>
          <cell r="H188">
            <v>16.89</v>
          </cell>
        </row>
        <row r="189">
          <cell r="A189" t="str">
            <v>481003</v>
          </cell>
          <cell r="B189" t="str">
            <v>01974</v>
          </cell>
          <cell r="D189" t="str">
            <v>200</v>
          </cell>
          <cell r="E189" t="str">
            <v>2012-06-30</v>
          </cell>
          <cell r="F189" t="str">
            <v>470COR312</v>
          </cell>
          <cell r="G189">
            <v>22.14</v>
          </cell>
          <cell r="H189">
            <v>2.17</v>
          </cell>
        </row>
        <row r="190">
          <cell r="A190" t="str">
            <v>481003</v>
          </cell>
          <cell r="B190" t="str">
            <v>01994</v>
          </cell>
          <cell r="D190" t="str">
            <v>200</v>
          </cell>
          <cell r="E190" t="str">
            <v>2012-06-30</v>
          </cell>
          <cell r="F190" t="str">
            <v>470COR312</v>
          </cell>
          <cell r="G190">
            <v>81.25</v>
          </cell>
          <cell r="H190">
            <v>7.96</v>
          </cell>
        </row>
        <row r="191">
          <cell r="A191" t="str">
            <v>481003</v>
          </cell>
          <cell r="B191" t="str">
            <v>01969</v>
          </cell>
          <cell r="D191" t="str">
            <v>200</v>
          </cell>
          <cell r="E191" t="str">
            <v>2012-06-30</v>
          </cell>
          <cell r="F191" t="str">
            <v>470COR312</v>
          </cell>
          <cell r="G191">
            <v>11925.51</v>
          </cell>
          <cell r="H191">
            <v>1168.2</v>
          </cell>
        </row>
        <row r="192">
          <cell r="A192" t="str">
            <v>481003</v>
          </cell>
          <cell r="B192" t="str">
            <v>01977</v>
          </cell>
          <cell r="D192" t="str">
            <v>200</v>
          </cell>
          <cell r="E192" t="str">
            <v>2012-06-30</v>
          </cell>
          <cell r="F192" t="str">
            <v>470COR312</v>
          </cell>
          <cell r="G192">
            <v>22740.85</v>
          </cell>
          <cell r="H192">
            <v>2227.6799999999998</v>
          </cell>
        </row>
        <row r="193">
          <cell r="A193" t="str">
            <v>481003</v>
          </cell>
          <cell r="B193" t="str">
            <v>01968</v>
          </cell>
          <cell r="D193" t="str">
            <v>200</v>
          </cell>
          <cell r="E193" t="str">
            <v>2012-06-30</v>
          </cell>
          <cell r="F193" t="str">
            <v>470COR312</v>
          </cell>
          <cell r="G193">
            <v>73.5</v>
          </cell>
          <cell r="H193">
            <v>7.2</v>
          </cell>
        </row>
        <row r="194">
          <cell r="A194" t="str">
            <v>481003</v>
          </cell>
          <cell r="B194" t="str">
            <v>01993</v>
          </cell>
          <cell r="D194" t="str">
            <v>200</v>
          </cell>
          <cell r="E194" t="str">
            <v>2012-06-30</v>
          </cell>
          <cell r="F194" t="str">
            <v>470COR312</v>
          </cell>
          <cell r="G194">
            <v>206.99</v>
          </cell>
          <cell r="H194">
            <v>20.96</v>
          </cell>
        </row>
        <row r="195">
          <cell r="A195" t="str">
            <v>481003</v>
          </cell>
          <cell r="B195" t="str">
            <v>01987</v>
          </cell>
          <cell r="D195" t="str">
            <v>200</v>
          </cell>
          <cell r="E195" t="str">
            <v>2012-06-30</v>
          </cell>
          <cell r="F195" t="str">
            <v>470COR312</v>
          </cell>
          <cell r="G195">
            <v>11.64</v>
          </cell>
          <cell r="H195">
            <v>1.1399999999999999</v>
          </cell>
        </row>
        <row r="196">
          <cell r="A196" t="str">
            <v>481003</v>
          </cell>
          <cell r="B196" t="str">
            <v>01974</v>
          </cell>
          <cell r="D196" t="str">
            <v>200</v>
          </cell>
          <cell r="E196" t="str">
            <v>2012-06-30</v>
          </cell>
          <cell r="F196" t="str">
            <v>470COR312</v>
          </cell>
          <cell r="G196">
            <v>16024.54</v>
          </cell>
          <cell r="H196">
            <v>1569.72</v>
          </cell>
        </row>
        <row r="197">
          <cell r="A197" t="str">
            <v>481003</v>
          </cell>
          <cell r="B197" t="str">
            <v>01978</v>
          </cell>
          <cell r="D197" t="str">
            <v>200</v>
          </cell>
          <cell r="E197" t="str">
            <v>2012-06-30</v>
          </cell>
          <cell r="F197" t="str">
            <v>470COR312</v>
          </cell>
          <cell r="G197">
            <v>55.24</v>
          </cell>
          <cell r="H197">
            <v>5.41</v>
          </cell>
        </row>
        <row r="198">
          <cell r="A198" t="str">
            <v>481003</v>
          </cell>
          <cell r="B198" t="str">
            <v>01993</v>
          </cell>
          <cell r="D198" t="str">
            <v>200</v>
          </cell>
          <cell r="E198" t="str">
            <v>2012-06-30</v>
          </cell>
          <cell r="F198" t="str">
            <v>470</v>
          </cell>
          <cell r="G198">
            <v>-506.83</v>
          </cell>
          <cell r="H198">
            <v>-52.57</v>
          </cell>
        </row>
        <row r="199">
          <cell r="A199" t="str">
            <v>481003</v>
          </cell>
          <cell r="B199" t="str">
            <v>01990</v>
          </cell>
          <cell r="D199" t="str">
            <v>200</v>
          </cell>
          <cell r="E199" t="str">
            <v>2012-06-30</v>
          </cell>
          <cell r="F199" t="str">
            <v>470</v>
          </cell>
          <cell r="G199">
            <v>-48.85</v>
          </cell>
          <cell r="H199">
            <v>-4.79</v>
          </cell>
        </row>
        <row r="200">
          <cell r="A200" t="str">
            <v>481003</v>
          </cell>
          <cell r="B200" t="str">
            <v>01952</v>
          </cell>
          <cell r="D200" t="str">
            <v>200</v>
          </cell>
          <cell r="E200" t="str">
            <v>2012-06-30</v>
          </cell>
          <cell r="F200" t="str">
            <v>470</v>
          </cell>
          <cell r="G200">
            <v>-12.23</v>
          </cell>
          <cell r="H200">
            <v>-1.2</v>
          </cell>
        </row>
        <row r="201">
          <cell r="A201" t="str">
            <v>481003</v>
          </cell>
          <cell r="B201" t="str">
            <v>01969</v>
          </cell>
          <cell r="D201" t="str">
            <v>200</v>
          </cell>
          <cell r="E201" t="str">
            <v>2012-06-30</v>
          </cell>
          <cell r="F201" t="str">
            <v>470</v>
          </cell>
          <cell r="G201">
            <v>-33.53</v>
          </cell>
          <cell r="H201">
            <v>-3.29</v>
          </cell>
        </row>
        <row r="202">
          <cell r="A202" t="str">
            <v>481003</v>
          </cell>
          <cell r="B202" t="str">
            <v>01969</v>
          </cell>
          <cell r="D202" t="str">
            <v>200</v>
          </cell>
          <cell r="E202" t="str">
            <v>2012-06-30</v>
          </cell>
          <cell r="F202" t="str">
            <v>470</v>
          </cell>
          <cell r="G202">
            <v>-11411.08</v>
          </cell>
          <cell r="H202">
            <v>-1117.8</v>
          </cell>
        </row>
        <row r="203">
          <cell r="A203" t="str">
            <v>481003</v>
          </cell>
          <cell r="B203" t="str">
            <v>01995</v>
          </cell>
          <cell r="D203" t="str">
            <v>200</v>
          </cell>
          <cell r="E203" t="str">
            <v>2012-06-30</v>
          </cell>
          <cell r="F203" t="str">
            <v>470</v>
          </cell>
          <cell r="G203">
            <v>-122.76</v>
          </cell>
          <cell r="H203">
            <v>-12.02</v>
          </cell>
        </row>
        <row r="204">
          <cell r="A204" t="str">
            <v>481003</v>
          </cell>
          <cell r="B204" t="str">
            <v>01959</v>
          </cell>
          <cell r="D204" t="str">
            <v>200</v>
          </cell>
          <cell r="E204" t="str">
            <v>2012-06-30</v>
          </cell>
          <cell r="F204" t="str">
            <v>470</v>
          </cell>
          <cell r="G204">
            <v>-49335.65</v>
          </cell>
          <cell r="H204">
            <v>-4832.8900000000003</v>
          </cell>
        </row>
        <row r="205">
          <cell r="A205" t="str">
            <v>481003</v>
          </cell>
          <cell r="B205" t="str">
            <v>01987</v>
          </cell>
          <cell r="D205" t="str">
            <v>200</v>
          </cell>
          <cell r="E205" t="str">
            <v>2012-06-30</v>
          </cell>
          <cell r="F205" t="str">
            <v>470</v>
          </cell>
          <cell r="G205">
            <v>-19245.64</v>
          </cell>
          <cell r="H205">
            <v>-1885.3</v>
          </cell>
        </row>
        <row r="206">
          <cell r="A206" t="str">
            <v>481003</v>
          </cell>
          <cell r="B206" t="str">
            <v>01978</v>
          </cell>
          <cell r="D206" t="str">
            <v>200</v>
          </cell>
          <cell r="E206" t="str">
            <v>2012-06-30</v>
          </cell>
          <cell r="F206" t="str">
            <v>470</v>
          </cell>
          <cell r="G206">
            <v>-19629.16</v>
          </cell>
          <cell r="H206">
            <v>-1922.83</v>
          </cell>
        </row>
        <row r="207">
          <cell r="A207" t="str">
            <v>481003</v>
          </cell>
          <cell r="B207" t="str">
            <v>01986</v>
          </cell>
          <cell r="D207" t="str">
            <v>200</v>
          </cell>
          <cell r="E207" t="str">
            <v>2012-06-30</v>
          </cell>
          <cell r="F207" t="str">
            <v>470</v>
          </cell>
          <cell r="G207">
            <v>-3807.03</v>
          </cell>
          <cell r="H207">
            <v>-372.94</v>
          </cell>
        </row>
        <row r="208">
          <cell r="A208" t="str">
            <v>481003</v>
          </cell>
          <cell r="B208" t="str">
            <v>01990</v>
          </cell>
          <cell r="D208" t="str">
            <v>200</v>
          </cell>
          <cell r="E208" t="str">
            <v>2012-06-30</v>
          </cell>
          <cell r="F208" t="str">
            <v>470</v>
          </cell>
          <cell r="G208">
            <v>-37215.24</v>
          </cell>
          <cell r="H208">
            <v>-3645.59</v>
          </cell>
        </row>
        <row r="209">
          <cell r="A209" t="str">
            <v>481003</v>
          </cell>
          <cell r="B209" t="str">
            <v>01959</v>
          </cell>
          <cell r="D209" t="str">
            <v>200</v>
          </cell>
          <cell r="E209" t="str">
            <v>2012-06-30</v>
          </cell>
          <cell r="F209" t="str">
            <v>470</v>
          </cell>
          <cell r="G209">
            <v>-237.96</v>
          </cell>
          <cell r="H209">
            <v>-23.31</v>
          </cell>
        </row>
        <row r="210">
          <cell r="A210" t="str">
            <v>481003</v>
          </cell>
          <cell r="B210" t="str">
            <v>01974</v>
          </cell>
          <cell r="D210" t="str">
            <v>200</v>
          </cell>
          <cell r="E210" t="str">
            <v>2012-06-30</v>
          </cell>
          <cell r="F210" t="str">
            <v>470</v>
          </cell>
          <cell r="G210">
            <v>-8.6199999999999992</v>
          </cell>
          <cell r="H210">
            <v>-0.85</v>
          </cell>
        </row>
        <row r="211">
          <cell r="A211" t="str">
            <v>481003</v>
          </cell>
          <cell r="B211" t="str">
            <v>01994</v>
          </cell>
          <cell r="D211" t="str">
            <v>200</v>
          </cell>
          <cell r="E211" t="str">
            <v>2012-06-30</v>
          </cell>
          <cell r="F211" t="str">
            <v>470</v>
          </cell>
          <cell r="G211">
            <v>-0.05</v>
          </cell>
          <cell r="H211">
            <v>-0.01</v>
          </cell>
        </row>
        <row r="212">
          <cell r="A212" t="str">
            <v>481003</v>
          </cell>
          <cell r="B212" t="str">
            <v>01943</v>
          </cell>
          <cell r="D212" t="str">
            <v>200</v>
          </cell>
          <cell r="E212" t="str">
            <v>2012-06-30</v>
          </cell>
          <cell r="F212" t="str">
            <v>470</v>
          </cell>
          <cell r="G212">
            <v>-99.96</v>
          </cell>
          <cell r="H212">
            <v>-10.37</v>
          </cell>
        </row>
        <row r="213">
          <cell r="A213" t="str">
            <v>481003</v>
          </cell>
          <cell r="B213" t="str">
            <v>01977</v>
          </cell>
          <cell r="D213" t="str">
            <v>200</v>
          </cell>
          <cell r="E213" t="str">
            <v>2012-06-30</v>
          </cell>
          <cell r="F213" t="str">
            <v>470</v>
          </cell>
          <cell r="G213">
            <v>-21791.64</v>
          </cell>
          <cell r="H213">
            <v>-2134.6799999999998</v>
          </cell>
        </row>
        <row r="214">
          <cell r="A214" t="str">
            <v>481003</v>
          </cell>
          <cell r="B214" t="str">
            <v>01987</v>
          </cell>
          <cell r="D214" t="str">
            <v>200</v>
          </cell>
          <cell r="E214" t="str">
            <v>2012-06-30</v>
          </cell>
          <cell r="F214" t="str">
            <v>470</v>
          </cell>
          <cell r="G214">
            <v>-19.62</v>
          </cell>
          <cell r="H214">
            <v>-1.92</v>
          </cell>
        </row>
        <row r="215">
          <cell r="A215" t="str">
            <v>481003</v>
          </cell>
          <cell r="B215" t="str">
            <v>01968</v>
          </cell>
          <cell r="D215" t="str">
            <v>200</v>
          </cell>
          <cell r="E215" t="str">
            <v>2012-06-30</v>
          </cell>
          <cell r="F215" t="str">
            <v>470</v>
          </cell>
          <cell r="G215">
            <v>-49.12</v>
          </cell>
          <cell r="H215">
            <v>-4.8099999999999996</v>
          </cell>
        </row>
        <row r="216">
          <cell r="A216" t="str">
            <v>481003</v>
          </cell>
          <cell r="B216" t="str">
            <v>01952</v>
          </cell>
          <cell r="D216" t="str">
            <v>200</v>
          </cell>
          <cell r="E216" t="str">
            <v>2012-06-30</v>
          </cell>
          <cell r="F216" t="str">
            <v>470</v>
          </cell>
          <cell r="G216">
            <v>-34272.550000000003</v>
          </cell>
          <cell r="H216">
            <v>-3357.33</v>
          </cell>
        </row>
        <row r="217">
          <cell r="A217" t="str">
            <v>481003</v>
          </cell>
          <cell r="B217" t="str">
            <v>01974</v>
          </cell>
          <cell r="D217" t="str">
            <v>200</v>
          </cell>
          <cell r="E217" t="str">
            <v>2012-06-30</v>
          </cell>
          <cell r="F217" t="str">
            <v>470</v>
          </cell>
          <cell r="G217">
            <v>-10954.01</v>
          </cell>
          <cell r="H217">
            <v>-1073.02</v>
          </cell>
        </row>
        <row r="218">
          <cell r="A218" t="str">
            <v>481003</v>
          </cell>
          <cell r="B218" t="str">
            <v>01978</v>
          </cell>
          <cell r="D218" t="str">
            <v>200</v>
          </cell>
          <cell r="E218" t="str">
            <v>2012-06-30</v>
          </cell>
          <cell r="F218" t="str">
            <v>470</v>
          </cell>
          <cell r="G218">
            <v>-68.03</v>
          </cell>
          <cell r="H218">
            <v>-6.67</v>
          </cell>
        </row>
        <row r="219">
          <cell r="A219" t="str">
            <v>481003</v>
          </cell>
          <cell r="B219" t="str">
            <v>01968</v>
          </cell>
          <cell r="D219" t="str">
            <v>200</v>
          </cell>
          <cell r="E219" t="str">
            <v>2012-06-30</v>
          </cell>
          <cell r="F219" t="str">
            <v>470</v>
          </cell>
          <cell r="G219">
            <v>-5584.31</v>
          </cell>
          <cell r="H219">
            <v>-547.03</v>
          </cell>
        </row>
        <row r="220">
          <cell r="A220" t="str">
            <v>481003</v>
          </cell>
          <cell r="B220" t="str">
            <v>01993</v>
          </cell>
          <cell r="D220" t="str">
            <v>200</v>
          </cell>
          <cell r="E220" t="str">
            <v>2012-06-30</v>
          </cell>
          <cell r="F220" t="str">
            <v>470</v>
          </cell>
          <cell r="G220">
            <v>-4659.67</v>
          </cell>
          <cell r="H220">
            <v>-483.28</v>
          </cell>
        </row>
        <row r="221">
          <cell r="A221" t="str">
            <v>481003</v>
          </cell>
          <cell r="B221" t="str">
            <v>01943</v>
          </cell>
          <cell r="D221" t="str">
            <v>200</v>
          </cell>
          <cell r="E221" t="str">
            <v>2012-06-30</v>
          </cell>
          <cell r="F221" t="str">
            <v>470</v>
          </cell>
          <cell r="G221">
            <v>-2141.5700000000002</v>
          </cell>
          <cell r="H221">
            <v>-222.11</v>
          </cell>
        </row>
        <row r="222">
          <cell r="A222" t="str">
            <v>481003</v>
          </cell>
          <cell r="B222" t="str">
            <v>01953</v>
          </cell>
          <cell r="D222" t="str">
            <v>200</v>
          </cell>
          <cell r="E222" t="str">
            <v>2012-06-30</v>
          </cell>
          <cell r="F222" t="str">
            <v>470</v>
          </cell>
          <cell r="G222">
            <v>-66.89</v>
          </cell>
          <cell r="H222">
            <v>-6.55</v>
          </cell>
        </row>
        <row r="223">
          <cell r="A223" t="str">
            <v>481003</v>
          </cell>
          <cell r="B223" t="str">
            <v>01994</v>
          </cell>
          <cell r="D223" t="str">
            <v>200</v>
          </cell>
          <cell r="E223" t="str">
            <v>2012-06-30</v>
          </cell>
          <cell r="F223" t="str">
            <v>470</v>
          </cell>
          <cell r="G223">
            <v>-35021.68</v>
          </cell>
          <cell r="H223">
            <v>-3430.67</v>
          </cell>
        </row>
        <row r="224">
          <cell r="A224" t="str">
            <v>481003</v>
          </cell>
          <cell r="B224" t="str">
            <v>01995</v>
          </cell>
          <cell r="D224" t="str">
            <v>200</v>
          </cell>
          <cell r="E224" t="str">
            <v>2012-06-30</v>
          </cell>
          <cell r="F224" t="str">
            <v>470</v>
          </cell>
          <cell r="G224">
            <v>-24806.61</v>
          </cell>
          <cell r="H224">
            <v>-2430.04</v>
          </cell>
        </row>
        <row r="225">
          <cell r="A225" t="str">
            <v>481003</v>
          </cell>
          <cell r="B225" t="str">
            <v>01953</v>
          </cell>
          <cell r="D225" t="str">
            <v>200</v>
          </cell>
          <cell r="E225" t="str">
            <v>2012-06-30</v>
          </cell>
          <cell r="F225" t="str">
            <v>470</v>
          </cell>
          <cell r="G225">
            <v>-23485.4</v>
          </cell>
          <cell r="H225">
            <v>-2300.63</v>
          </cell>
        </row>
        <row r="226">
          <cell r="A226" t="str">
            <v>481003</v>
          </cell>
          <cell r="B226" t="str">
            <v>01959</v>
          </cell>
          <cell r="D226" t="str">
            <v>200</v>
          </cell>
          <cell r="E226" t="str">
            <v>2012-06-30</v>
          </cell>
          <cell r="F226" t="str">
            <v>470NEW312</v>
          </cell>
          <cell r="G226">
            <v>-56315.88</v>
          </cell>
          <cell r="H226">
            <v>-5516.7</v>
          </cell>
        </row>
        <row r="227">
          <cell r="A227" t="str">
            <v>481003</v>
          </cell>
          <cell r="B227" t="str">
            <v>01994</v>
          </cell>
          <cell r="D227" t="str">
            <v>200</v>
          </cell>
          <cell r="E227" t="str">
            <v>2012-06-30</v>
          </cell>
          <cell r="F227" t="str">
            <v>470NEW312</v>
          </cell>
          <cell r="G227">
            <v>-40572.97</v>
          </cell>
          <cell r="H227">
            <v>-3974.47</v>
          </cell>
        </row>
        <row r="228">
          <cell r="A228" t="str">
            <v>481003</v>
          </cell>
          <cell r="B228" t="str">
            <v>01990</v>
          </cell>
          <cell r="D228" t="str">
            <v>200</v>
          </cell>
          <cell r="E228" t="str">
            <v>2012-06-30</v>
          </cell>
          <cell r="F228" t="str">
            <v>470NEW312</v>
          </cell>
          <cell r="G228">
            <v>-36801.68</v>
          </cell>
          <cell r="H228">
            <v>-3605.05</v>
          </cell>
        </row>
        <row r="229">
          <cell r="A229" t="str">
            <v>481003</v>
          </cell>
          <cell r="B229" t="str">
            <v>01974</v>
          </cell>
          <cell r="D229" t="str">
            <v>200</v>
          </cell>
          <cell r="E229" t="str">
            <v>2012-06-30</v>
          </cell>
          <cell r="F229" t="str">
            <v>470NEW312</v>
          </cell>
          <cell r="G229">
            <v>-22.14</v>
          </cell>
          <cell r="H229">
            <v>-2.17</v>
          </cell>
        </row>
        <row r="230">
          <cell r="A230" t="str">
            <v>481003</v>
          </cell>
          <cell r="B230" t="str">
            <v>01952</v>
          </cell>
          <cell r="D230" t="str">
            <v>200</v>
          </cell>
          <cell r="E230" t="str">
            <v>2012-06-30</v>
          </cell>
          <cell r="F230" t="str">
            <v>470NEW312</v>
          </cell>
          <cell r="G230">
            <v>-36764.81</v>
          </cell>
          <cell r="H230">
            <v>-3601.46</v>
          </cell>
        </row>
        <row r="231">
          <cell r="A231" t="str">
            <v>481003</v>
          </cell>
          <cell r="B231" t="str">
            <v>01995</v>
          </cell>
          <cell r="D231" t="str">
            <v>200</v>
          </cell>
          <cell r="E231" t="str">
            <v>2012-06-30</v>
          </cell>
          <cell r="F231" t="str">
            <v>470NEW312</v>
          </cell>
          <cell r="G231">
            <v>-29258.43</v>
          </cell>
          <cell r="H231">
            <v>-2866.11</v>
          </cell>
        </row>
        <row r="232">
          <cell r="A232" t="str">
            <v>481003</v>
          </cell>
          <cell r="B232" t="str">
            <v>01953</v>
          </cell>
          <cell r="D232" t="str">
            <v>200</v>
          </cell>
          <cell r="E232" t="str">
            <v>2012-06-30</v>
          </cell>
          <cell r="F232" t="str">
            <v>470NEW312</v>
          </cell>
          <cell r="G232">
            <v>-24185.9</v>
          </cell>
          <cell r="H232">
            <v>-2369.23</v>
          </cell>
        </row>
        <row r="233">
          <cell r="A233" t="str">
            <v>481003</v>
          </cell>
          <cell r="B233" t="str">
            <v>01987</v>
          </cell>
          <cell r="D233" t="str">
            <v>200</v>
          </cell>
          <cell r="E233" t="str">
            <v>2012-06-30</v>
          </cell>
          <cell r="F233" t="str">
            <v>470NEW312</v>
          </cell>
          <cell r="G233">
            <v>-21668.71</v>
          </cell>
          <cell r="H233">
            <v>-2122.63</v>
          </cell>
        </row>
        <row r="234">
          <cell r="A234" t="str">
            <v>481003</v>
          </cell>
          <cell r="B234" t="str">
            <v>01977</v>
          </cell>
          <cell r="D234" t="str">
            <v>200</v>
          </cell>
          <cell r="E234" t="str">
            <v>2012-06-30</v>
          </cell>
          <cell r="F234" t="str">
            <v>470NEW312</v>
          </cell>
          <cell r="G234">
            <v>-21324.560000000001</v>
          </cell>
          <cell r="H234">
            <v>-2088.9299999999998</v>
          </cell>
        </row>
        <row r="235">
          <cell r="A235" t="str">
            <v>481003</v>
          </cell>
          <cell r="B235" t="str">
            <v>01978</v>
          </cell>
          <cell r="D235" t="str">
            <v>200</v>
          </cell>
          <cell r="E235" t="str">
            <v>2012-06-30</v>
          </cell>
          <cell r="F235" t="str">
            <v>470NEW312</v>
          </cell>
          <cell r="G235">
            <v>-21211.55</v>
          </cell>
          <cell r="H235">
            <v>-2077.84</v>
          </cell>
        </row>
        <row r="236">
          <cell r="A236" t="str">
            <v>481003</v>
          </cell>
          <cell r="B236" t="str">
            <v>01974</v>
          </cell>
          <cell r="D236" t="str">
            <v>200</v>
          </cell>
          <cell r="E236" t="str">
            <v>2012-06-30</v>
          </cell>
          <cell r="F236" t="str">
            <v>470NEW312</v>
          </cell>
          <cell r="G236">
            <v>-15302.01</v>
          </cell>
          <cell r="H236">
            <v>-1498.94</v>
          </cell>
        </row>
        <row r="237">
          <cell r="A237" t="str">
            <v>481003</v>
          </cell>
          <cell r="B237" t="str">
            <v>01988</v>
          </cell>
          <cell r="D237" t="str">
            <v>200</v>
          </cell>
          <cell r="E237" t="str">
            <v>2012-06-30</v>
          </cell>
          <cell r="F237" t="str">
            <v>470NEW312</v>
          </cell>
          <cell r="G237">
            <v>-12004.34</v>
          </cell>
          <cell r="H237">
            <v>-1175.94</v>
          </cell>
        </row>
        <row r="238">
          <cell r="A238" t="str">
            <v>481003</v>
          </cell>
          <cell r="B238" t="str">
            <v>01969</v>
          </cell>
          <cell r="D238" t="str">
            <v>200</v>
          </cell>
          <cell r="E238" t="str">
            <v>2012-06-30</v>
          </cell>
          <cell r="F238" t="str">
            <v>470NEW312</v>
          </cell>
          <cell r="G238">
            <v>-9538.85</v>
          </cell>
          <cell r="H238">
            <v>-934.42</v>
          </cell>
        </row>
        <row r="239">
          <cell r="A239" t="str">
            <v>481003</v>
          </cell>
          <cell r="B239" t="str">
            <v>01968</v>
          </cell>
          <cell r="D239" t="str">
            <v>200</v>
          </cell>
          <cell r="E239" t="str">
            <v>2012-06-30</v>
          </cell>
          <cell r="F239" t="str">
            <v>470NEW312</v>
          </cell>
          <cell r="G239">
            <v>-6415.31</v>
          </cell>
          <cell r="H239">
            <v>-628.41999999999996</v>
          </cell>
        </row>
        <row r="240">
          <cell r="A240" t="str">
            <v>481003</v>
          </cell>
          <cell r="B240" t="str">
            <v>01986</v>
          </cell>
          <cell r="D240" t="str">
            <v>200</v>
          </cell>
          <cell r="E240" t="str">
            <v>2012-06-30</v>
          </cell>
          <cell r="F240" t="str">
            <v>470NEW312</v>
          </cell>
          <cell r="G240">
            <v>-3619.97</v>
          </cell>
          <cell r="H240">
            <v>-354.61</v>
          </cell>
        </row>
        <row r="241">
          <cell r="A241" t="str">
            <v>481003</v>
          </cell>
          <cell r="B241" t="str">
            <v>01993</v>
          </cell>
          <cell r="D241" t="str">
            <v>200</v>
          </cell>
          <cell r="E241" t="str">
            <v>2012-06-30</v>
          </cell>
          <cell r="F241" t="str">
            <v>470NEW312</v>
          </cell>
          <cell r="G241">
            <v>-3465.03</v>
          </cell>
          <cell r="H241">
            <v>-350.89</v>
          </cell>
        </row>
        <row r="242">
          <cell r="A242" t="str">
            <v>481003</v>
          </cell>
          <cell r="B242" t="str">
            <v>01943</v>
          </cell>
          <cell r="D242" t="str">
            <v>200</v>
          </cell>
          <cell r="E242" t="str">
            <v>2012-06-30</v>
          </cell>
          <cell r="F242" t="str">
            <v>470NEW312</v>
          </cell>
          <cell r="G242">
            <v>-1522.27</v>
          </cell>
          <cell r="H242">
            <v>-154.15</v>
          </cell>
        </row>
        <row r="243">
          <cell r="A243" t="str">
            <v>481003</v>
          </cell>
          <cell r="B243" t="str">
            <v>01943</v>
          </cell>
          <cell r="D243" t="str">
            <v>200</v>
          </cell>
          <cell r="E243" t="str">
            <v>2012-06-30</v>
          </cell>
          <cell r="F243" t="str">
            <v>470NEW312</v>
          </cell>
          <cell r="G243">
            <v>-208.36</v>
          </cell>
          <cell r="H243">
            <v>-21.1</v>
          </cell>
        </row>
        <row r="244">
          <cell r="A244" t="str">
            <v>481003</v>
          </cell>
          <cell r="B244" t="str">
            <v>01993</v>
          </cell>
          <cell r="D244" t="str">
            <v>200</v>
          </cell>
          <cell r="E244" t="str">
            <v>2012-06-30</v>
          </cell>
          <cell r="F244" t="str">
            <v>470NEW312</v>
          </cell>
          <cell r="G244">
            <v>-191.57</v>
          </cell>
          <cell r="H244">
            <v>-19.399999999999999</v>
          </cell>
        </row>
        <row r="245">
          <cell r="A245" t="str">
            <v>481003</v>
          </cell>
          <cell r="B245" t="str">
            <v>01959</v>
          </cell>
          <cell r="D245" t="str">
            <v>200</v>
          </cell>
          <cell r="E245" t="str">
            <v>2012-06-30</v>
          </cell>
          <cell r="F245" t="str">
            <v>470NEW312</v>
          </cell>
          <cell r="G245">
            <v>-161.52000000000001</v>
          </cell>
          <cell r="H245">
            <v>-15.82</v>
          </cell>
        </row>
        <row r="246">
          <cell r="A246" t="str">
            <v>481003</v>
          </cell>
          <cell r="B246" t="str">
            <v>01953</v>
          </cell>
          <cell r="D246" t="str">
            <v>200</v>
          </cell>
          <cell r="E246" t="str">
            <v>2012-06-30</v>
          </cell>
          <cell r="F246" t="str">
            <v>470NEW312</v>
          </cell>
          <cell r="G246">
            <v>-133.49</v>
          </cell>
          <cell r="H246">
            <v>-13.08</v>
          </cell>
        </row>
        <row r="247">
          <cell r="A247" t="str">
            <v>481003</v>
          </cell>
          <cell r="B247" t="str">
            <v>01994</v>
          </cell>
          <cell r="D247" t="str">
            <v>200</v>
          </cell>
          <cell r="E247" t="str">
            <v>2012-06-30</v>
          </cell>
          <cell r="F247" t="str">
            <v>470NEW312</v>
          </cell>
          <cell r="G247">
            <v>-81.25</v>
          </cell>
          <cell r="H247">
            <v>-7.96</v>
          </cell>
        </row>
        <row r="248">
          <cell r="A248" t="str">
            <v>481003</v>
          </cell>
          <cell r="B248" t="str">
            <v>01978</v>
          </cell>
          <cell r="D248" t="str">
            <v>200</v>
          </cell>
          <cell r="E248" t="str">
            <v>2012-06-30</v>
          </cell>
          <cell r="F248" t="str">
            <v>470NEW312</v>
          </cell>
          <cell r="G248">
            <v>-55.24</v>
          </cell>
          <cell r="H248">
            <v>-5.41</v>
          </cell>
        </row>
        <row r="249">
          <cell r="A249" t="str">
            <v>481003</v>
          </cell>
          <cell r="B249" t="str">
            <v>01968</v>
          </cell>
          <cell r="D249" t="str">
            <v>200</v>
          </cell>
          <cell r="E249" t="str">
            <v>2012-06-30</v>
          </cell>
          <cell r="F249" t="str">
            <v>470NEW312</v>
          </cell>
          <cell r="G249">
            <v>-54.14</v>
          </cell>
          <cell r="H249">
            <v>-5.3</v>
          </cell>
        </row>
        <row r="250">
          <cell r="A250" t="str">
            <v>481003</v>
          </cell>
          <cell r="B250" t="str">
            <v>01990</v>
          </cell>
          <cell r="D250" t="str">
            <v>200</v>
          </cell>
          <cell r="E250" t="str">
            <v>2012-06-30</v>
          </cell>
          <cell r="F250" t="str">
            <v>470NEW312</v>
          </cell>
          <cell r="G250">
            <v>-40.299999999999997</v>
          </cell>
          <cell r="H250">
            <v>-3.95</v>
          </cell>
        </row>
        <row r="251">
          <cell r="A251" t="str">
            <v>481003</v>
          </cell>
          <cell r="B251" t="str">
            <v>01952</v>
          </cell>
          <cell r="D251" t="str">
            <v>200</v>
          </cell>
          <cell r="E251" t="str">
            <v>2012-06-30</v>
          </cell>
          <cell r="F251" t="str">
            <v>470NEW312</v>
          </cell>
          <cell r="G251">
            <v>-23.65</v>
          </cell>
          <cell r="H251">
            <v>-2.3199999999999998</v>
          </cell>
        </row>
        <row r="252">
          <cell r="A252" t="str">
            <v>481003</v>
          </cell>
          <cell r="B252" t="str">
            <v>01987</v>
          </cell>
          <cell r="D252" t="str">
            <v>200</v>
          </cell>
          <cell r="E252" t="str">
            <v>2012-06-30</v>
          </cell>
          <cell r="F252" t="str">
            <v>470NEW312</v>
          </cell>
          <cell r="G252">
            <v>-11.64</v>
          </cell>
          <cell r="H252">
            <v>-1.1399999999999999</v>
          </cell>
        </row>
        <row r="253">
          <cell r="A253" t="str">
            <v>481003</v>
          </cell>
          <cell r="B253" t="str">
            <v>01959</v>
          </cell>
          <cell r="D253" t="str">
            <v>200</v>
          </cell>
          <cell r="E253" t="str">
            <v>2012-06-30</v>
          </cell>
          <cell r="F253" t="str">
            <v>470NEW512</v>
          </cell>
          <cell r="G253">
            <v>-53497.77</v>
          </cell>
          <cell r="H253">
            <v>-5240.62</v>
          </cell>
        </row>
        <row r="254">
          <cell r="A254" t="str">
            <v>481003</v>
          </cell>
          <cell r="B254" t="str">
            <v>01990</v>
          </cell>
          <cell r="D254" t="str">
            <v>200</v>
          </cell>
          <cell r="E254" t="str">
            <v>2012-06-30</v>
          </cell>
          <cell r="F254" t="str">
            <v>470NEW512</v>
          </cell>
          <cell r="G254">
            <v>-39331.43</v>
          </cell>
          <cell r="H254">
            <v>-3852.86</v>
          </cell>
        </row>
        <row r="255">
          <cell r="A255" t="str">
            <v>481003</v>
          </cell>
          <cell r="B255" t="str">
            <v>01952</v>
          </cell>
          <cell r="D255" t="str">
            <v>200</v>
          </cell>
          <cell r="E255" t="str">
            <v>2012-06-30</v>
          </cell>
          <cell r="F255" t="str">
            <v>470NEW512</v>
          </cell>
          <cell r="G255">
            <v>-38026.199999999997</v>
          </cell>
          <cell r="H255">
            <v>-3725.02</v>
          </cell>
        </row>
        <row r="256">
          <cell r="A256" t="str">
            <v>481003</v>
          </cell>
          <cell r="B256" t="str">
            <v>01994</v>
          </cell>
          <cell r="D256" t="str">
            <v>200</v>
          </cell>
          <cell r="E256" t="str">
            <v>2012-06-30</v>
          </cell>
          <cell r="F256" t="str">
            <v>470NEW512</v>
          </cell>
          <cell r="G256">
            <v>-37634.68</v>
          </cell>
          <cell r="H256">
            <v>-3686.67</v>
          </cell>
        </row>
        <row r="257">
          <cell r="A257" t="str">
            <v>481003</v>
          </cell>
          <cell r="B257" t="str">
            <v>01995</v>
          </cell>
          <cell r="D257" t="str">
            <v>200</v>
          </cell>
          <cell r="E257" t="str">
            <v>2012-06-30</v>
          </cell>
          <cell r="F257" t="str">
            <v>470NEW512</v>
          </cell>
          <cell r="G257">
            <v>-29015.19</v>
          </cell>
          <cell r="H257">
            <v>-2842.29</v>
          </cell>
        </row>
        <row r="258">
          <cell r="A258" t="str">
            <v>481003</v>
          </cell>
          <cell r="B258" t="str">
            <v>01953</v>
          </cell>
          <cell r="D258" t="str">
            <v>200</v>
          </cell>
          <cell r="E258" t="str">
            <v>2012-06-30</v>
          </cell>
          <cell r="F258" t="str">
            <v>470NEW512</v>
          </cell>
          <cell r="G258">
            <v>-23264.83</v>
          </cell>
          <cell r="H258">
            <v>-2279</v>
          </cell>
        </row>
        <row r="259">
          <cell r="A259" t="str">
            <v>481003</v>
          </cell>
          <cell r="B259" t="str">
            <v>01977</v>
          </cell>
          <cell r="D259" t="str">
            <v>200</v>
          </cell>
          <cell r="E259" t="str">
            <v>2012-06-30</v>
          </cell>
          <cell r="F259" t="str">
            <v>470NEW512</v>
          </cell>
          <cell r="G259">
            <v>-22794.2</v>
          </cell>
          <cell r="H259">
            <v>-2232.89</v>
          </cell>
        </row>
        <row r="260">
          <cell r="A260" t="str">
            <v>481003</v>
          </cell>
          <cell r="B260" t="str">
            <v>01978</v>
          </cell>
          <cell r="D260" t="str">
            <v>200</v>
          </cell>
          <cell r="E260" t="str">
            <v>2012-06-30</v>
          </cell>
          <cell r="F260" t="str">
            <v>470NEW512</v>
          </cell>
          <cell r="G260">
            <v>-20869.52</v>
          </cell>
          <cell r="H260">
            <v>-2044.36</v>
          </cell>
        </row>
        <row r="261">
          <cell r="A261" t="str">
            <v>481003</v>
          </cell>
          <cell r="B261" t="str">
            <v>01987</v>
          </cell>
          <cell r="D261" t="str">
            <v>200</v>
          </cell>
          <cell r="E261" t="str">
            <v>2012-06-30</v>
          </cell>
          <cell r="F261" t="str">
            <v>470NEW512</v>
          </cell>
          <cell r="G261">
            <v>-20276.09</v>
          </cell>
          <cell r="H261">
            <v>-1986.23</v>
          </cell>
        </row>
        <row r="262">
          <cell r="A262" t="str">
            <v>481003</v>
          </cell>
          <cell r="B262" t="str">
            <v>01974</v>
          </cell>
          <cell r="D262" t="str">
            <v>200</v>
          </cell>
          <cell r="E262" t="str">
            <v>2012-06-30</v>
          </cell>
          <cell r="F262" t="str">
            <v>470NEW512</v>
          </cell>
          <cell r="G262">
            <v>-13320.48</v>
          </cell>
          <cell r="H262">
            <v>-1304.8399999999999</v>
          </cell>
        </row>
        <row r="263">
          <cell r="A263" t="str">
            <v>481003</v>
          </cell>
          <cell r="B263" t="str">
            <v>01969</v>
          </cell>
          <cell r="D263" t="str">
            <v>200</v>
          </cell>
          <cell r="E263" t="str">
            <v>2012-06-30</v>
          </cell>
          <cell r="F263" t="str">
            <v>470NEW512</v>
          </cell>
          <cell r="G263">
            <v>-11099.81</v>
          </cell>
          <cell r="H263">
            <v>-1087.33</v>
          </cell>
        </row>
        <row r="264">
          <cell r="A264" t="str">
            <v>481003</v>
          </cell>
          <cell r="B264" t="str">
            <v>01968</v>
          </cell>
          <cell r="D264" t="str">
            <v>200</v>
          </cell>
          <cell r="E264" t="str">
            <v>2012-06-30</v>
          </cell>
          <cell r="F264" t="str">
            <v>470NEW512</v>
          </cell>
          <cell r="G264">
            <v>-6570.31</v>
          </cell>
          <cell r="H264">
            <v>-643.61</v>
          </cell>
        </row>
        <row r="265">
          <cell r="A265" t="str">
            <v>481003</v>
          </cell>
          <cell r="B265" t="str">
            <v>01993</v>
          </cell>
          <cell r="D265" t="str">
            <v>200</v>
          </cell>
          <cell r="E265" t="str">
            <v>2012-06-30</v>
          </cell>
          <cell r="F265" t="str">
            <v>470NEW512</v>
          </cell>
          <cell r="G265">
            <v>-4290.9399999999996</v>
          </cell>
          <cell r="H265">
            <v>-445.04</v>
          </cell>
        </row>
        <row r="266">
          <cell r="A266" t="str">
            <v>481003</v>
          </cell>
          <cell r="B266" t="str">
            <v>01986</v>
          </cell>
          <cell r="D266" t="str">
            <v>200</v>
          </cell>
          <cell r="E266" t="str">
            <v>2012-06-30</v>
          </cell>
          <cell r="F266" t="str">
            <v>470NEW512</v>
          </cell>
          <cell r="G266">
            <v>-3196.26</v>
          </cell>
          <cell r="H266">
            <v>-313.10000000000002</v>
          </cell>
        </row>
        <row r="267">
          <cell r="A267" t="str">
            <v>481003</v>
          </cell>
          <cell r="B267" t="str">
            <v>01943</v>
          </cell>
          <cell r="D267" t="str">
            <v>200</v>
          </cell>
          <cell r="E267" t="str">
            <v>2012-06-30</v>
          </cell>
          <cell r="F267" t="str">
            <v>470NEW512</v>
          </cell>
          <cell r="G267">
            <v>-2382.79</v>
          </cell>
          <cell r="H267">
            <v>-247.13</v>
          </cell>
        </row>
        <row r="268">
          <cell r="A268" t="str">
            <v>481003</v>
          </cell>
          <cell r="B268" t="str">
            <v>01993</v>
          </cell>
          <cell r="D268" t="str">
            <v>200</v>
          </cell>
          <cell r="E268" t="str">
            <v>2012-06-30</v>
          </cell>
          <cell r="F268" t="str">
            <v>470NEW512</v>
          </cell>
          <cell r="G268">
            <v>-350.85</v>
          </cell>
          <cell r="H268">
            <v>-36.39</v>
          </cell>
        </row>
        <row r="269">
          <cell r="A269" t="str">
            <v>481003</v>
          </cell>
          <cell r="B269" t="str">
            <v>01953</v>
          </cell>
          <cell r="D269" t="str">
            <v>200</v>
          </cell>
          <cell r="E269" t="str">
            <v>2012-06-30</v>
          </cell>
          <cell r="F269" t="str">
            <v>470NEW512</v>
          </cell>
          <cell r="G269">
            <v>-207.19</v>
          </cell>
          <cell r="H269">
            <v>-20.3</v>
          </cell>
        </row>
        <row r="270">
          <cell r="A270" t="str">
            <v>481003</v>
          </cell>
          <cell r="B270" t="str">
            <v>01943</v>
          </cell>
          <cell r="D270" t="str">
            <v>200</v>
          </cell>
          <cell r="E270" t="str">
            <v>2012-06-30</v>
          </cell>
          <cell r="F270" t="str">
            <v>470NEW512</v>
          </cell>
          <cell r="G270">
            <v>-159.27000000000001</v>
          </cell>
          <cell r="H270">
            <v>-16.52</v>
          </cell>
        </row>
        <row r="271">
          <cell r="A271" t="str">
            <v>481003</v>
          </cell>
          <cell r="B271" t="str">
            <v>01994</v>
          </cell>
          <cell r="D271" t="str">
            <v>200</v>
          </cell>
          <cell r="E271" t="str">
            <v>2012-06-30</v>
          </cell>
          <cell r="F271" t="str">
            <v>470NEW512</v>
          </cell>
          <cell r="G271">
            <v>-105.86</v>
          </cell>
          <cell r="H271">
            <v>-10.37</v>
          </cell>
        </row>
        <row r="272">
          <cell r="A272" t="str">
            <v>481003</v>
          </cell>
          <cell r="B272" t="str">
            <v>01990</v>
          </cell>
          <cell r="D272" t="str">
            <v>200</v>
          </cell>
          <cell r="E272" t="str">
            <v>2012-06-30</v>
          </cell>
          <cell r="F272" t="str">
            <v>470NEW512</v>
          </cell>
          <cell r="G272">
            <v>-68.099999999999994</v>
          </cell>
          <cell r="H272">
            <v>-6.67</v>
          </cell>
        </row>
        <row r="273">
          <cell r="A273" t="str">
            <v>481003</v>
          </cell>
          <cell r="B273" t="str">
            <v>01959</v>
          </cell>
          <cell r="D273" t="str">
            <v>200</v>
          </cell>
          <cell r="E273" t="str">
            <v>2012-06-30</v>
          </cell>
          <cell r="F273" t="str">
            <v>470NEW512</v>
          </cell>
          <cell r="G273">
            <v>-58.56</v>
          </cell>
          <cell r="H273">
            <v>-5.74</v>
          </cell>
        </row>
        <row r="274">
          <cell r="A274" t="str">
            <v>481003</v>
          </cell>
          <cell r="B274" t="str">
            <v>01978</v>
          </cell>
          <cell r="D274" t="str">
            <v>200</v>
          </cell>
          <cell r="E274" t="str">
            <v>2012-06-30</v>
          </cell>
          <cell r="F274" t="str">
            <v>470NEW512</v>
          </cell>
          <cell r="G274">
            <v>-55.47</v>
          </cell>
          <cell r="H274">
            <v>-5.44</v>
          </cell>
        </row>
        <row r="275">
          <cell r="A275" t="str">
            <v>481003</v>
          </cell>
          <cell r="B275" t="str">
            <v>01987</v>
          </cell>
          <cell r="D275" t="str">
            <v>200</v>
          </cell>
          <cell r="E275" t="str">
            <v>2012-06-30</v>
          </cell>
          <cell r="F275" t="str">
            <v>470NEW512</v>
          </cell>
          <cell r="G275">
            <v>-45.05</v>
          </cell>
          <cell r="H275">
            <v>-4.41</v>
          </cell>
        </row>
        <row r="276">
          <cell r="A276" t="str">
            <v>481003</v>
          </cell>
          <cell r="B276" t="str">
            <v>01968</v>
          </cell>
          <cell r="D276" t="str">
            <v>200</v>
          </cell>
          <cell r="E276" t="str">
            <v>2012-06-30</v>
          </cell>
          <cell r="F276" t="str">
            <v>470NEW512</v>
          </cell>
          <cell r="G276">
            <v>-39.69</v>
          </cell>
          <cell r="H276">
            <v>-3.89</v>
          </cell>
        </row>
        <row r="277">
          <cell r="A277" t="str">
            <v>481003</v>
          </cell>
          <cell r="B277" t="str">
            <v>01995</v>
          </cell>
          <cell r="D277" t="str">
            <v>200</v>
          </cell>
          <cell r="E277" t="str">
            <v>2012-06-30</v>
          </cell>
          <cell r="F277" t="str">
            <v>470NEW512</v>
          </cell>
          <cell r="G277">
            <v>-30.24</v>
          </cell>
          <cell r="H277">
            <v>-2.96</v>
          </cell>
        </row>
        <row r="278">
          <cell r="A278" t="str">
            <v>481003</v>
          </cell>
          <cell r="B278" t="str">
            <v>01952</v>
          </cell>
          <cell r="D278" t="str">
            <v>200</v>
          </cell>
          <cell r="E278" t="str">
            <v>2012-06-30</v>
          </cell>
          <cell r="F278" t="str">
            <v>470NEW512</v>
          </cell>
          <cell r="G278">
            <v>-0.02</v>
          </cell>
          <cell r="H278">
            <v>0</v>
          </cell>
        </row>
        <row r="279">
          <cell r="A279" t="str">
            <v>481003</v>
          </cell>
          <cell r="B279" t="str">
            <v>01969</v>
          </cell>
          <cell r="D279" t="str">
            <v>200</v>
          </cell>
          <cell r="E279" t="str">
            <v>2012-06-30</v>
          </cell>
          <cell r="F279" t="str">
            <v>470NEW512</v>
          </cell>
          <cell r="G279">
            <v>-0.02</v>
          </cell>
          <cell r="H279">
            <v>0</v>
          </cell>
        </row>
        <row r="280">
          <cell r="A280" t="str">
            <v>481003</v>
          </cell>
          <cell r="B280" t="str">
            <v>01954</v>
          </cell>
          <cell r="D280" t="str">
            <v>200</v>
          </cell>
          <cell r="E280" t="str">
            <v>2012-06-30</v>
          </cell>
          <cell r="F280" t="str">
            <v>472B</v>
          </cell>
          <cell r="G280">
            <v>-37.340000000000003</v>
          </cell>
          <cell r="H280">
            <v>-3.66</v>
          </cell>
        </row>
        <row r="281">
          <cell r="A281" t="str">
            <v>481003</v>
          </cell>
          <cell r="B281" t="str">
            <v>01991</v>
          </cell>
          <cell r="D281" t="str">
            <v>200</v>
          </cell>
          <cell r="E281" t="str">
            <v>2012-06-30</v>
          </cell>
          <cell r="F281" t="str">
            <v>472B</v>
          </cell>
          <cell r="G281">
            <v>-18.63</v>
          </cell>
          <cell r="H281">
            <v>-1.5</v>
          </cell>
        </row>
        <row r="282">
          <cell r="A282" t="str">
            <v>481003</v>
          </cell>
          <cell r="B282" t="str">
            <v>01943</v>
          </cell>
          <cell r="D282" t="str">
            <v>200</v>
          </cell>
          <cell r="E282" t="str">
            <v>2012-06-30</v>
          </cell>
          <cell r="F282" t="str">
            <v>472B</v>
          </cell>
          <cell r="G282">
            <v>-3477.02</v>
          </cell>
          <cell r="H282">
            <v>-360.62</v>
          </cell>
        </row>
        <row r="283">
          <cell r="A283" t="str">
            <v>481003</v>
          </cell>
          <cell r="B283" t="str">
            <v>01953</v>
          </cell>
          <cell r="D283" t="str">
            <v>200</v>
          </cell>
          <cell r="E283" t="str">
            <v>2012-06-30</v>
          </cell>
          <cell r="F283" t="str">
            <v>472B</v>
          </cell>
          <cell r="G283">
            <v>-170.11</v>
          </cell>
          <cell r="H283">
            <v>-16.66</v>
          </cell>
        </row>
        <row r="284">
          <cell r="A284" t="str">
            <v>481003</v>
          </cell>
          <cell r="B284" t="str">
            <v>01991</v>
          </cell>
          <cell r="D284" t="str">
            <v>200</v>
          </cell>
          <cell r="E284" t="str">
            <v>2012-10-31</v>
          </cell>
          <cell r="F284" t="str">
            <v>472B</v>
          </cell>
          <cell r="G284">
            <v>-8.24</v>
          </cell>
          <cell r="H284">
            <v>-0.81</v>
          </cell>
        </row>
        <row r="285">
          <cell r="A285" t="str">
            <v>481003</v>
          </cell>
          <cell r="B285" t="str">
            <v>01943</v>
          </cell>
          <cell r="D285" t="str">
            <v>200</v>
          </cell>
          <cell r="E285" t="str">
            <v>2012-10-31</v>
          </cell>
          <cell r="F285" t="str">
            <v>472B</v>
          </cell>
          <cell r="G285">
            <v>-4418.07</v>
          </cell>
          <cell r="H285">
            <v>-458.23</v>
          </cell>
        </row>
        <row r="286">
          <cell r="A286" t="str">
            <v>481003</v>
          </cell>
          <cell r="B286" t="str">
            <v>01953</v>
          </cell>
          <cell r="D286" t="str">
            <v>200</v>
          </cell>
          <cell r="E286" t="str">
            <v>2012-10-31</v>
          </cell>
          <cell r="F286" t="str">
            <v>472B</v>
          </cell>
          <cell r="G286">
            <v>-193.84</v>
          </cell>
          <cell r="H286">
            <v>-18.989999999999998</v>
          </cell>
        </row>
        <row r="287">
          <cell r="A287" t="str">
            <v>481003</v>
          </cell>
          <cell r="B287" t="str">
            <v>01954</v>
          </cell>
          <cell r="D287" t="str">
            <v>200</v>
          </cell>
          <cell r="E287" t="str">
            <v>2012-10-31</v>
          </cell>
          <cell r="F287" t="str">
            <v>472B</v>
          </cell>
          <cell r="G287">
            <v>-45.1</v>
          </cell>
          <cell r="H287">
            <v>-4.42</v>
          </cell>
        </row>
        <row r="288">
          <cell r="A288" t="str">
            <v>481003</v>
          </cell>
          <cell r="B288" t="str">
            <v>01943</v>
          </cell>
          <cell r="D288" t="str">
            <v>200</v>
          </cell>
          <cell r="E288" t="str">
            <v>2012-11-30</v>
          </cell>
          <cell r="F288" t="str">
            <v>472B</v>
          </cell>
          <cell r="G288">
            <v>-2178.31</v>
          </cell>
          <cell r="H288">
            <v>-225.93</v>
          </cell>
        </row>
        <row r="289">
          <cell r="A289" t="str">
            <v>481003</v>
          </cell>
          <cell r="B289" t="str">
            <v>01977</v>
          </cell>
          <cell r="D289" t="str">
            <v>200</v>
          </cell>
          <cell r="E289" t="str">
            <v>2012-11-30</v>
          </cell>
          <cell r="F289" t="str">
            <v>470</v>
          </cell>
          <cell r="G289">
            <v>-22865.57</v>
          </cell>
          <cell r="H289">
            <v>-2250.91</v>
          </cell>
        </row>
        <row r="290">
          <cell r="A290" t="str">
            <v>481003</v>
          </cell>
          <cell r="B290" t="str">
            <v>01952</v>
          </cell>
          <cell r="D290" t="str">
            <v>200</v>
          </cell>
          <cell r="E290" t="str">
            <v>2012-11-30</v>
          </cell>
          <cell r="F290" t="str">
            <v>470</v>
          </cell>
          <cell r="G290">
            <v>-40890.82</v>
          </cell>
          <cell r="H290">
            <v>-4025.33</v>
          </cell>
        </row>
        <row r="291">
          <cell r="A291" t="str">
            <v>481003</v>
          </cell>
          <cell r="B291" t="str">
            <v>01974</v>
          </cell>
          <cell r="D291" t="str">
            <v>200</v>
          </cell>
          <cell r="E291" t="str">
            <v>2012-11-30</v>
          </cell>
          <cell r="F291" t="str">
            <v>470</v>
          </cell>
          <cell r="G291">
            <v>-11566.62</v>
          </cell>
          <cell r="H291">
            <v>-1138.6199999999999</v>
          </cell>
        </row>
        <row r="292">
          <cell r="A292" t="str">
            <v>481003</v>
          </cell>
          <cell r="B292" t="str">
            <v>01968</v>
          </cell>
          <cell r="D292" t="str">
            <v>200</v>
          </cell>
          <cell r="E292" t="str">
            <v>2012-11-30</v>
          </cell>
          <cell r="F292" t="str">
            <v>470</v>
          </cell>
          <cell r="G292">
            <v>-5982.26</v>
          </cell>
          <cell r="H292">
            <v>-588.9</v>
          </cell>
        </row>
        <row r="293">
          <cell r="A293" t="str">
            <v>481003</v>
          </cell>
          <cell r="B293" t="str">
            <v>01993</v>
          </cell>
          <cell r="D293" t="str">
            <v>200</v>
          </cell>
          <cell r="E293" t="str">
            <v>2012-11-30</v>
          </cell>
          <cell r="F293" t="str">
            <v>470</v>
          </cell>
          <cell r="G293">
            <v>-5229.54</v>
          </cell>
          <cell r="H293">
            <v>-489.49</v>
          </cell>
        </row>
        <row r="294">
          <cell r="A294" t="str">
            <v>481003</v>
          </cell>
          <cell r="B294" t="str">
            <v>02192</v>
          </cell>
          <cell r="D294" t="str">
            <v>200</v>
          </cell>
          <cell r="E294" t="str">
            <v>2012-11-30</v>
          </cell>
          <cell r="F294" t="str">
            <v>470</v>
          </cell>
          <cell r="G294">
            <v>-4754.3900000000003</v>
          </cell>
          <cell r="H294">
            <v>-445.03</v>
          </cell>
        </row>
        <row r="295">
          <cell r="A295" t="str">
            <v>481003</v>
          </cell>
          <cell r="B295" t="str">
            <v>01993</v>
          </cell>
          <cell r="D295" t="str">
            <v>200</v>
          </cell>
          <cell r="E295" t="str">
            <v>2012-11-30</v>
          </cell>
          <cell r="F295" t="str">
            <v>470</v>
          </cell>
          <cell r="G295">
            <v>-367.67</v>
          </cell>
          <cell r="H295">
            <v>-34.42</v>
          </cell>
        </row>
        <row r="296">
          <cell r="A296" t="str">
            <v>481003</v>
          </cell>
          <cell r="B296" t="str">
            <v>01990</v>
          </cell>
          <cell r="D296" t="str">
            <v>200</v>
          </cell>
          <cell r="E296" t="str">
            <v>2012-11-30</v>
          </cell>
          <cell r="F296" t="str">
            <v>470</v>
          </cell>
          <cell r="G296">
            <v>-76.95</v>
          </cell>
          <cell r="H296">
            <v>-7.58</v>
          </cell>
        </row>
        <row r="297">
          <cell r="A297" t="str">
            <v>481003</v>
          </cell>
          <cell r="B297" t="str">
            <v>01969</v>
          </cell>
          <cell r="D297" t="str">
            <v>200</v>
          </cell>
          <cell r="E297" t="str">
            <v>2012-11-30</v>
          </cell>
          <cell r="F297" t="str">
            <v>470</v>
          </cell>
          <cell r="G297">
            <v>-70.72</v>
          </cell>
          <cell r="H297">
            <v>-6.96</v>
          </cell>
        </row>
        <row r="298">
          <cell r="A298" t="str">
            <v>481003</v>
          </cell>
          <cell r="B298" t="str">
            <v>01952</v>
          </cell>
          <cell r="D298" t="str">
            <v>200</v>
          </cell>
          <cell r="E298" t="str">
            <v>2012-11-30</v>
          </cell>
          <cell r="F298" t="str">
            <v>470</v>
          </cell>
          <cell r="G298">
            <v>-17.53</v>
          </cell>
          <cell r="H298">
            <v>-1.73</v>
          </cell>
        </row>
        <row r="299">
          <cell r="A299" t="str">
            <v>481003</v>
          </cell>
          <cell r="B299" t="str">
            <v>01969</v>
          </cell>
          <cell r="D299" t="str">
            <v>200</v>
          </cell>
          <cell r="E299" t="str">
            <v>2012-11-30</v>
          </cell>
          <cell r="F299" t="str">
            <v>470</v>
          </cell>
          <cell r="G299">
            <v>-11492.33</v>
          </cell>
          <cell r="H299">
            <v>-1131.32</v>
          </cell>
        </row>
        <row r="300">
          <cell r="A300" t="str">
            <v>481003</v>
          </cell>
          <cell r="B300" t="str">
            <v>01995</v>
          </cell>
          <cell r="D300" t="str">
            <v>200</v>
          </cell>
          <cell r="E300" t="str">
            <v>2012-11-30</v>
          </cell>
          <cell r="F300" t="str">
            <v>470</v>
          </cell>
          <cell r="G300">
            <v>-0.01</v>
          </cell>
          <cell r="H300">
            <v>0</v>
          </cell>
        </row>
        <row r="301">
          <cell r="A301" t="str">
            <v>481003</v>
          </cell>
          <cell r="B301" t="str">
            <v>01990</v>
          </cell>
          <cell r="D301" t="str">
            <v>200</v>
          </cell>
          <cell r="E301" t="str">
            <v>2012-11-30</v>
          </cell>
          <cell r="F301" t="str">
            <v>470</v>
          </cell>
          <cell r="G301">
            <v>-40186.699999999997</v>
          </cell>
          <cell r="H301">
            <v>-3956.03</v>
          </cell>
        </row>
        <row r="302">
          <cell r="A302" t="str">
            <v>481003</v>
          </cell>
          <cell r="B302" t="str">
            <v>01959</v>
          </cell>
          <cell r="D302" t="str">
            <v>200</v>
          </cell>
          <cell r="E302" t="str">
            <v>2012-11-30</v>
          </cell>
          <cell r="F302" t="str">
            <v>470</v>
          </cell>
          <cell r="G302">
            <v>-55872.52</v>
          </cell>
          <cell r="H302">
            <v>-5500.18</v>
          </cell>
        </row>
        <row r="303">
          <cell r="A303" t="str">
            <v>481003</v>
          </cell>
          <cell r="B303" t="str">
            <v>01987</v>
          </cell>
          <cell r="D303" t="str">
            <v>200</v>
          </cell>
          <cell r="E303" t="str">
            <v>2012-11-30</v>
          </cell>
          <cell r="F303" t="str">
            <v>470</v>
          </cell>
          <cell r="G303">
            <v>-18763.43</v>
          </cell>
          <cell r="H303">
            <v>-1847.09</v>
          </cell>
        </row>
        <row r="304">
          <cell r="A304" t="str">
            <v>481003</v>
          </cell>
          <cell r="B304" t="str">
            <v>01943</v>
          </cell>
          <cell r="D304" t="str">
            <v>200</v>
          </cell>
          <cell r="E304" t="str">
            <v>2012-11-30</v>
          </cell>
          <cell r="F304" t="str">
            <v>470</v>
          </cell>
          <cell r="G304">
            <v>-153.44</v>
          </cell>
          <cell r="H304">
            <v>-14.36</v>
          </cell>
        </row>
        <row r="305">
          <cell r="A305" t="str">
            <v>481003</v>
          </cell>
          <cell r="B305" t="str">
            <v>01986</v>
          </cell>
          <cell r="D305" t="str">
            <v>200</v>
          </cell>
          <cell r="E305" t="str">
            <v>2012-11-30</v>
          </cell>
          <cell r="F305" t="str">
            <v>470</v>
          </cell>
          <cell r="G305">
            <v>-7534.4</v>
          </cell>
          <cell r="H305">
            <v>-741.69</v>
          </cell>
        </row>
        <row r="306">
          <cell r="A306" t="str">
            <v>481003</v>
          </cell>
          <cell r="B306" t="str">
            <v>01994</v>
          </cell>
          <cell r="D306" t="str">
            <v>200</v>
          </cell>
          <cell r="E306" t="str">
            <v>2012-11-30</v>
          </cell>
          <cell r="F306" t="str">
            <v>470</v>
          </cell>
          <cell r="G306">
            <v>-49.12</v>
          </cell>
          <cell r="H306">
            <v>-4.84</v>
          </cell>
        </row>
        <row r="307">
          <cell r="A307" t="str">
            <v>481003</v>
          </cell>
          <cell r="B307" t="str">
            <v>01959</v>
          </cell>
          <cell r="D307" t="str">
            <v>200</v>
          </cell>
          <cell r="E307" t="str">
            <v>2012-11-30</v>
          </cell>
          <cell r="F307" t="str">
            <v>470</v>
          </cell>
          <cell r="G307">
            <v>-157.43</v>
          </cell>
          <cell r="H307">
            <v>-15.5</v>
          </cell>
        </row>
        <row r="308">
          <cell r="A308" t="str">
            <v>481003</v>
          </cell>
          <cell r="B308" t="str">
            <v>01978</v>
          </cell>
          <cell r="D308" t="str">
            <v>200</v>
          </cell>
          <cell r="E308" t="str">
            <v>2012-11-30</v>
          </cell>
          <cell r="F308" t="str">
            <v>470</v>
          </cell>
          <cell r="G308">
            <v>-21320.240000000002</v>
          </cell>
          <cell r="H308">
            <v>-2098.7800000000002</v>
          </cell>
        </row>
        <row r="309">
          <cell r="A309" t="str">
            <v>481003</v>
          </cell>
          <cell r="B309" t="str">
            <v>01943</v>
          </cell>
          <cell r="D309" t="str">
            <v>200</v>
          </cell>
          <cell r="E309" t="str">
            <v>2012-11-30</v>
          </cell>
          <cell r="F309" t="str">
            <v>470</v>
          </cell>
          <cell r="G309">
            <v>-1063.0999999999999</v>
          </cell>
          <cell r="H309">
            <v>-99.51</v>
          </cell>
        </row>
        <row r="310">
          <cell r="A310" t="str">
            <v>481003</v>
          </cell>
          <cell r="B310" t="str">
            <v>01953</v>
          </cell>
          <cell r="D310" t="str">
            <v>200</v>
          </cell>
          <cell r="E310" t="str">
            <v>2012-11-30</v>
          </cell>
          <cell r="F310" t="str">
            <v>470</v>
          </cell>
          <cell r="G310">
            <v>-183.08</v>
          </cell>
          <cell r="H310">
            <v>-18.03</v>
          </cell>
        </row>
        <row r="311">
          <cell r="A311" t="str">
            <v>481003</v>
          </cell>
          <cell r="B311" t="str">
            <v>01994</v>
          </cell>
          <cell r="D311" t="str">
            <v>200</v>
          </cell>
          <cell r="E311" t="str">
            <v>2012-11-30</v>
          </cell>
          <cell r="F311" t="str">
            <v>470</v>
          </cell>
          <cell r="G311">
            <v>-35970.57</v>
          </cell>
          <cell r="H311">
            <v>-3540.99</v>
          </cell>
        </row>
        <row r="312">
          <cell r="A312" t="str">
            <v>481003</v>
          </cell>
          <cell r="B312" t="str">
            <v>01953</v>
          </cell>
          <cell r="D312" t="str">
            <v>200</v>
          </cell>
          <cell r="E312" t="str">
            <v>2012-11-30</v>
          </cell>
          <cell r="F312" t="str">
            <v>470</v>
          </cell>
          <cell r="G312">
            <v>-25057.59</v>
          </cell>
          <cell r="H312">
            <v>-2466.71</v>
          </cell>
        </row>
        <row r="313">
          <cell r="A313" t="str">
            <v>481003</v>
          </cell>
          <cell r="B313" t="str">
            <v>02192</v>
          </cell>
          <cell r="D313" t="str">
            <v>200</v>
          </cell>
          <cell r="E313" t="str">
            <v>2012-11-30</v>
          </cell>
          <cell r="F313" t="str">
            <v>470</v>
          </cell>
          <cell r="G313">
            <v>-263.14</v>
          </cell>
          <cell r="H313">
            <v>-24.63</v>
          </cell>
        </row>
        <row r="314">
          <cell r="A314" t="str">
            <v>481003</v>
          </cell>
          <cell r="B314" t="str">
            <v>01995</v>
          </cell>
          <cell r="D314" t="str">
            <v>200</v>
          </cell>
          <cell r="E314" t="str">
            <v>2012-11-30</v>
          </cell>
          <cell r="F314" t="str">
            <v>470</v>
          </cell>
          <cell r="G314">
            <v>-26100.2</v>
          </cell>
          <cell r="H314">
            <v>-2569.34</v>
          </cell>
        </row>
        <row r="315">
          <cell r="A315" t="str">
            <v>481003</v>
          </cell>
          <cell r="B315" t="str">
            <v>01970</v>
          </cell>
          <cell r="D315" t="str">
            <v>200</v>
          </cell>
          <cell r="E315" t="str">
            <v>2012-10-31</v>
          </cell>
          <cell r="F315" t="str">
            <v>BINGV53443</v>
          </cell>
          <cell r="G315">
            <v>-4406.8500000000004</v>
          </cell>
          <cell r="H315">
            <v>-433.26</v>
          </cell>
        </row>
        <row r="316">
          <cell r="A316" t="str">
            <v>481003</v>
          </cell>
          <cell r="B316" t="str">
            <v>01971</v>
          </cell>
          <cell r="D316" t="str">
            <v>200</v>
          </cell>
          <cell r="E316" t="str">
            <v>2012-10-31</v>
          </cell>
          <cell r="F316" t="str">
            <v>BINGV53443</v>
          </cell>
          <cell r="G316">
            <v>-9250.41</v>
          </cell>
          <cell r="H316">
            <v>-909.88</v>
          </cell>
        </row>
        <row r="317">
          <cell r="A317" t="str">
            <v>481003</v>
          </cell>
          <cell r="B317" t="str">
            <v>01973</v>
          </cell>
          <cell r="D317" t="str">
            <v>200</v>
          </cell>
          <cell r="E317" t="str">
            <v>2012-10-31</v>
          </cell>
          <cell r="F317" t="str">
            <v>BINGV53443</v>
          </cell>
          <cell r="G317">
            <v>-5162.6400000000003</v>
          </cell>
          <cell r="H317">
            <v>-507.84</v>
          </cell>
        </row>
        <row r="318">
          <cell r="A318" t="str">
            <v>481003</v>
          </cell>
          <cell r="B318" t="str">
            <v>01986</v>
          </cell>
          <cell r="D318" t="str">
            <v>200</v>
          </cell>
          <cell r="E318" t="str">
            <v>2012-10-31</v>
          </cell>
          <cell r="F318" t="str">
            <v>BINGV53443</v>
          </cell>
          <cell r="G318">
            <v>-24549.47</v>
          </cell>
          <cell r="H318">
            <v>-2412.52</v>
          </cell>
        </row>
        <row r="319">
          <cell r="A319" t="str">
            <v>481003</v>
          </cell>
          <cell r="B319" t="str">
            <v>01989</v>
          </cell>
          <cell r="D319" t="str">
            <v>200</v>
          </cell>
          <cell r="E319" t="str">
            <v>2012-10-31</v>
          </cell>
          <cell r="F319" t="str">
            <v>BINGV53443</v>
          </cell>
          <cell r="G319">
            <v>-3316.55</v>
          </cell>
          <cell r="H319">
            <v>-326.02</v>
          </cell>
        </row>
        <row r="320">
          <cell r="A320" t="str">
            <v>481003</v>
          </cell>
          <cell r="B320" t="str">
            <v>01992</v>
          </cell>
          <cell r="D320" t="str">
            <v>200</v>
          </cell>
          <cell r="E320" t="str">
            <v>2012-10-31</v>
          </cell>
          <cell r="F320" t="str">
            <v>BINGV53443</v>
          </cell>
          <cell r="G320">
            <v>-59514.37</v>
          </cell>
          <cell r="H320">
            <v>-5854.08</v>
          </cell>
        </row>
        <row r="321">
          <cell r="A321" t="str">
            <v>481003</v>
          </cell>
          <cell r="B321" t="str">
            <v>01953</v>
          </cell>
          <cell r="D321" t="str">
            <v>200</v>
          </cell>
          <cell r="E321" t="str">
            <v>2012-11-30</v>
          </cell>
          <cell r="F321" t="str">
            <v>472B</v>
          </cell>
          <cell r="G321">
            <v>-191.54</v>
          </cell>
          <cell r="H321">
            <v>-18.760000000000002</v>
          </cell>
        </row>
        <row r="322">
          <cell r="A322" t="str">
            <v>481003</v>
          </cell>
          <cell r="B322" t="str">
            <v>01954</v>
          </cell>
          <cell r="D322" t="str">
            <v>200</v>
          </cell>
          <cell r="E322" t="str">
            <v>2012-11-30</v>
          </cell>
          <cell r="F322" t="str">
            <v>472B</v>
          </cell>
          <cell r="G322">
            <v>-46.73</v>
          </cell>
          <cell r="H322">
            <v>-4.58</v>
          </cell>
        </row>
        <row r="323">
          <cell r="A323" t="str">
            <v>481003</v>
          </cell>
          <cell r="B323" t="str">
            <v>01970</v>
          </cell>
          <cell r="D323" t="str">
            <v>200</v>
          </cell>
          <cell r="E323" t="str">
            <v>2012-11-30</v>
          </cell>
          <cell r="F323" t="str">
            <v>BINGV53928</v>
          </cell>
          <cell r="G323">
            <v>-5707.25</v>
          </cell>
          <cell r="H323">
            <v>-561.70000000000005</v>
          </cell>
        </row>
        <row r="324">
          <cell r="A324" t="str">
            <v>481003</v>
          </cell>
          <cell r="B324" t="str">
            <v>01971</v>
          </cell>
          <cell r="D324" t="str">
            <v>200</v>
          </cell>
          <cell r="E324" t="str">
            <v>2012-11-30</v>
          </cell>
          <cell r="F324" t="str">
            <v>BINGV53928</v>
          </cell>
          <cell r="G324">
            <v>-9327.4500000000007</v>
          </cell>
          <cell r="H324">
            <v>-918</v>
          </cell>
        </row>
        <row r="325">
          <cell r="A325" t="str">
            <v>481003</v>
          </cell>
          <cell r="B325" t="str">
            <v>01973</v>
          </cell>
          <cell r="D325" t="str">
            <v>200</v>
          </cell>
          <cell r="E325" t="str">
            <v>2012-11-30</v>
          </cell>
          <cell r="F325" t="str">
            <v>BINGV53928</v>
          </cell>
          <cell r="G325">
            <v>-5609.88</v>
          </cell>
          <cell r="H325">
            <v>-552.12</v>
          </cell>
        </row>
        <row r="326">
          <cell r="A326" t="str">
            <v>481003</v>
          </cell>
          <cell r="B326" t="str">
            <v>01986</v>
          </cell>
          <cell r="D326" t="str">
            <v>200</v>
          </cell>
          <cell r="E326" t="str">
            <v>2012-11-30</v>
          </cell>
          <cell r="F326" t="str">
            <v>BINGV53928</v>
          </cell>
          <cell r="G326">
            <v>-22666.82</v>
          </cell>
          <cell r="H326">
            <v>-2230.85</v>
          </cell>
        </row>
        <row r="327">
          <cell r="A327" t="str">
            <v>481003</v>
          </cell>
          <cell r="B327" t="str">
            <v>01989</v>
          </cell>
          <cell r="D327" t="str">
            <v>200</v>
          </cell>
          <cell r="E327" t="str">
            <v>2012-11-30</v>
          </cell>
          <cell r="F327" t="str">
            <v>BINGV53928</v>
          </cell>
          <cell r="G327">
            <v>-3203.75</v>
          </cell>
          <cell r="H327">
            <v>-315.31</v>
          </cell>
        </row>
        <row r="328">
          <cell r="A328" t="str">
            <v>481003</v>
          </cell>
          <cell r="B328" t="str">
            <v>01992</v>
          </cell>
          <cell r="D328" t="str">
            <v>200</v>
          </cell>
          <cell r="E328" t="str">
            <v>2012-11-30</v>
          </cell>
          <cell r="F328" t="str">
            <v>BINGV53928</v>
          </cell>
          <cell r="G328">
            <v>-66139.539999999994</v>
          </cell>
          <cell r="H328">
            <v>-6509.4</v>
          </cell>
        </row>
        <row r="329">
          <cell r="A329" t="str">
            <v>481003</v>
          </cell>
          <cell r="B329" t="str">
            <v>01993</v>
          </cell>
          <cell r="D329" t="str">
            <v>200</v>
          </cell>
          <cell r="E329" t="str">
            <v>2012-10-31</v>
          </cell>
          <cell r="F329" t="str">
            <v>470</v>
          </cell>
          <cell r="G329">
            <v>-665.95</v>
          </cell>
          <cell r="H329">
            <v>-62.99</v>
          </cell>
        </row>
        <row r="330">
          <cell r="A330" t="str">
            <v>481003</v>
          </cell>
          <cell r="B330" t="str">
            <v>01952</v>
          </cell>
          <cell r="D330" t="str">
            <v>200</v>
          </cell>
          <cell r="E330" t="str">
            <v>2012-10-31</v>
          </cell>
          <cell r="F330" t="str">
            <v>470</v>
          </cell>
          <cell r="G330">
            <v>-10.67</v>
          </cell>
          <cell r="H330">
            <v>-1.05</v>
          </cell>
        </row>
        <row r="331">
          <cell r="A331" t="str">
            <v>481003</v>
          </cell>
          <cell r="B331" t="str">
            <v>01969</v>
          </cell>
          <cell r="D331" t="str">
            <v>200</v>
          </cell>
          <cell r="E331" t="str">
            <v>2012-10-31</v>
          </cell>
          <cell r="F331" t="str">
            <v>470</v>
          </cell>
          <cell r="G331">
            <v>-7.05</v>
          </cell>
          <cell r="H331">
            <v>-0.69</v>
          </cell>
        </row>
        <row r="332">
          <cell r="A332" t="str">
            <v>481003</v>
          </cell>
          <cell r="B332" t="str">
            <v>01990</v>
          </cell>
          <cell r="D332" t="str">
            <v>200</v>
          </cell>
          <cell r="E332" t="str">
            <v>2012-10-31</v>
          </cell>
          <cell r="F332" t="str">
            <v>470</v>
          </cell>
          <cell r="G332">
            <v>-44.81</v>
          </cell>
          <cell r="H332">
            <v>-4.41</v>
          </cell>
        </row>
        <row r="333">
          <cell r="A333" t="str">
            <v>481003</v>
          </cell>
          <cell r="B333" t="str">
            <v>01969</v>
          </cell>
          <cell r="D333" t="str">
            <v>200</v>
          </cell>
          <cell r="E333" t="str">
            <v>2012-10-31</v>
          </cell>
          <cell r="F333" t="str">
            <v>470</v>
          </cell>
          <cell r="G333">
            <v>-12775.23</v>
          </cell>
          <cell r="H333">
            <v>-1257.6099999999999</v>
          </cell>
        </row>
        <row r="334">
          <cell r="A334" t="str">
            <v>481003</v>
          </cell>
          <cell r="B334" t="str">
            <v>01959</v>
          </cell>
          <cell r="D334" t="str">
            <v>200</v>
          </cell>
          <cell r="E334" t="str">
            <v>2012-10-31</v>
          </cell>
          <cell r="F334" t="str">
            <v>470</v>
          </cell>
          <cell r="G334">
            <v>-53484.27</v>
          </cell>
          <cell r="H334">
            <v>-5265.06</v>
          </cell>
        </row>
        <row r="335">
          <cell r="A335" t="str">
            <v>481003</v>
          </cell>
          <cell r="B335" t="str">
            <v>01978</v>
          </cell>
          <cell r="D335" t="str">
            <v>200</v>
          </cell>
          <cell r="E335" t="str">
            <v>2012-10-31</v>
          </cell>
          <cell r="F335" t="str">
            <v>470</v>
          </cell>
          <cell r="G335">
            <v>-21680.59</v>
          </cell>
          <cell r="H335">
            <v>-2134.25</v>
          </cell>
        </row>
        <row r="336">
          <cell r="A336" t="str">
            <v>481003</v>
          </cell>
          <cell r="B336" t="str">
            <v>01990</v>
          </cell>
          <cell r="D336" t="str">
            <v>200</v>
          </cell>
          <cell r="E336" t="str">
            <v>2012-10-31</v>
          </cell>
          <cell r="F336" t="str">
            <v>470</v>
          </cell>
          <cell r="G336">
            <v>-41442.78</v>
          </cell>
          <cell r="H336">
            <v>-4079.65</v>
          </cell>
        </row>
        <row r="337">
          <cell r="A337" t="str">
            <v>481003</v>
          </cell>
          <cell r="B337" t="str">
            <v>01987</v>
          </cell>
          <cell r="D337" t="str">
            <v>200</v>
          </cell>
          <cell r="E337" t="str">
            <v>2012-10-31</v>
          </cell>
          <cell r="F337" t="str">
            <v>470</v>
          </cell>
          <cell r="G337">
            <v>-18522.05</v>
          </cell>
          <cell r="H337">
            <v>-1823.33</v>
          </cell>
        </row>
        <row r="338">
          <cell r="A338" t="str">
            <v>481003</v>
          </cell>
          <cell r="B338" t="str">
            <v>01943</v>
          </cell>
          <cell r="D338" t="str">
            <v>200</v>
          </cell>
          <cell r="E338" t="str">
            <v>2012-10-31</v>
          </cell>
          <cell r="F338" t="str">
            <v>470</v>
          </cell>
          <cell r="G338">
            <v>-121.72</v>
          </cell>
          <cell r="H338">
            <v>-11.39</v>
          </cell>
        </row>
        <row r="339">
          <cell r="A339" t="str">
            <v>481003</v>
          </cell>
          <cell r="B339" t="str">
            <v>01959</v>
          </cell>
          <cell r="D339" t="str">
            <v>200</v>
          </cell>
          <cell r="E339" t="str">
            <v>2012-10-31</v>
          </cell>
          <cell r="F339" t="str">
            <v>470</v>
          </cell>
          <cell r="G339">
            <v>-127.98</v>
          </cell>
          <cell r="H339">
            <v>-12.6</v>
          </cell>
        </row>
        <row r="340">
          <cell r="A340" t="str">
            <v>481003</v>
          </cell>
          <cell r="B340" t="str">
            <v>01986</v>
          </cell>
          <cell r="D340" t="str">
            <v>200</v>
          </cell>
          <cell r="E340" t="str">
            <v>2012-10-31</v>
          </cell>
          <cell r="F340" t="str">
            <v>470</v>
          </cell>
          <cell r="G340">
            <v>-6963.85</v>
          </cell>
          <cell r="H340">
            <v>-685.53</v>
          </cell>
        </row>
        <row r="341">
          <cell r="A341" t="str">
            <v>481003</v>
          </cell>
          <cell r="B341" t="str">
            <v>01994</v>
          </cell>
          <cell r="D341" t="str">
            <v>200</v>
          </cell>
          <cell r="E341" t="str">
            <v>2012-10-31</v>
          </cell>
          <cell r="F341" t="str">
            <v>470</v>
          </cell>
          <cell r="G341">
            <v>-39.299999999999997</v>
          </cell>
          <cell r="H341">
            <v>-3.87</v>
          </cell>
        </row>
        <row r="342">
          <cell r="A342" t="str">
            <v>481003</v>
          </cell>
          <cell r="B342" t="str">
            <v>01977</v>
          </cell>
          <cell r="D342" t="str">
            <v>200</v>
          </cell>
          <cell r="E342" t="str">
            <v>2012-10-31</v>
          </cell>
          <cell r="F342" t="str">
            <v>470</v>
          </cell>
          <cell r="G342">
            <v>-22643.41</v>
          </cell>
          <cell r="H342">
            <v>-2229.09</v>
          </cell>
        </row>
        <row r="343">
          <cell r="A343" t="str">
            <v>481003</v>
          </cell>
          <cell r="B343" t="str">
            <v>01968</v>
          </cell>
          <cell r="D343" t="str">
            <v>200</v>
          </cell>
          <cell r="E343" t="str">
            <v>2012-10-31</v>
          </cell>
          <cell r="F343" t="str">
            <v>470</v>
          </cell>
          <cell r="G343">
            <v>-10.84</v>
          </cell>
          <cell r="H343">
            <v>-1.07</v>
          </cell>
        </row>
        <row r="344">
          <cell r="A344" t="str">
            <v>481003</v>
          </cell>
          <cell r="B344" t="str">
            <v>01952</v>
          </cell>
          <cell r="D344" t="str">
            <v>200</v>
          </cell>
          <cell r="E344" t="str">
            <v>2012-10-31</v>
          </cell>
          <cell r="F344" t="str">
            <v>470</v>
          </cell>
          <cell r="G344">
            <v>-40240.39</v>
          </cell>
          <cell r="H344">
            <v>-3961.3</v>
          </cell>
        </row>
        <row r="345">
          <cell r="A345" t="str">
            <v>481003</v>
          </cell>
          <cell r="B345" t="str">
            <v>01974</v>
          </cell>
          <cell r="D345" t="str">
            <v>200</v>
          </cell>
          <cell r="E345" t="str">
            <v>2012-10-31</v>
          </cell>
          <cell r="F345" t="str">
            <v>470</v>
          </cell>
          <cell r="G345">
            <v>-10930.75</v>
          </cell>
          <cell r="H345">
            <v>-1076.02</v>
          </cell>
        </row>
        <row r="346">
          <cell r="A346" t="str">
            <v>481003</v>
          </cell>
          <cell r="B346" t="str">
            <v>01978</v>
          </cell>
          <cell r="D346" t="str">
            <v>200</v>
          </cell>
          <cell r="E346" t="str">
            <v>2012-10-31</v>
          </cell>
          <cell r="F346" t="str">
            <v>470</v>
          </cell>
          <cell r="G346">
            <v>-47.41</v>
          </cell>
          <cell r="H346">
            <v>-4.67</v>
          </cell>
        </row>
        <row r="347">
          <cell r="A347" t="str">
            <v>481003</v>
          </cell>
          <cell r="B347" t="str">
            <v>01968</v>
          </cell>
          <cell r="D347" t="str">
            <v>200</v>
          </cell>
          <cell r="E347" t="str">
            <v>2012-10-31</v>
          </cell>
          <cell r="F347" t="str">
            <v>470</v>
          </cell>
          <cell r="G347">
            <v>-6348.95</v>
          </cell>
          <cell r="H347">
            <v>-625.01</v>
          </cell>
        </row>
        <row r="348">
          <cell r="A348" t="str">
            <v>481003</v>
          </cell>
          <cell r="B348" t="str">
            <v>01993</v>
          </cell>
          <cell r="D348" t="str">
            <v>200</v>
          </cell>
          <cell r="E348" t="str">
            <v>2012-10-31</v>
          </cell>
          <cell r="F348" t="str">
            <v>470</v>
          </cell>
          <cell r="G348">
            <v>-5632.13</v>
          </cell>
          <cell r="H348">
            <v>-534.4</v>
          </cell>
        </row>
        <row r="349">
          <cell r="A349" t="str">
            <v>481003</v>
          </cell>
          <cell r="B349" t="str">
            <v>01943</v>
          </cell>
          <cell r="D349" t="str">
            <v>200</v>
          </cell>
          <cell r="E349" t="str">
            <v>2012-10-31</v>
          </cell>
          <cell r="F349" t="str">
            <v>470</v>
          </cell>
          <cell r="G349">
            <v>-2713.18</v>
          </cell>
          <cell r="H349">
            <v>-259.44</v>
          </cell>
        </row>
        <row r="350">
          <cell r="A350" t="str">
            <v>481003</v>
          </cell>
          <cell r="B350" t="str">
            <v>01953</v>
          </cell>
          <cell r="D350" t="str">
            <v>200</v>
          </cell>
          <cell r="E350" t="str">
            <v>2012-10-31</v>
          </cell>
          <cell r="F350" t="str">
            <v>470</v>
          </cell>
          <cell r="G350">
            <v>-142.63</v>
          </cell>
          <cell r="H350">
            <v>-14.04</v>
          </cell>
        </row>
        <row r="351">
          <cell r="A351" t="str">
            <v>481003</v>
          </cell>
          <cell r="B351" t="str">
            <v>01995</v>
          </cell>
          <cell r="D351" t="str">
            <v>200</v>
          </cell>
          <cell r="E351" t="str">
            <v>2012-10-31</v>
          </cell>
          <cell r="F351" t="str">
            <v>470</v>
          </cell>
          <cell r="G351">
            <v>-24497.71</v>
          </cell>
          <cell r="H351">
            <v>-2411.6</v>
          </cell>
        </row>
        <row r="352">
          <cell r="A352" t="str">
            <v>481003</v>
          </cell>
          <cell r="B352" t="str">
            <v>01994</v>
          </cell>
          <cell r="D352" t="str">
            <v>200</v>
          </cell>
          <cell r="E352" t="str">
            <v>2012-10-31</v>
          </cell>
          <cell r="F352" t="str">
            <v>470</v>
          </cell>
          <cell r="G352">
            <v>-33654.57</v>
          </cell>
          <cell r="H352">
            <v>-3313.02</v>
          </cell>
        </row>
        <row r="353">
          <cell r="A353" t="str">
            <v>481003</v>
          </cell>
          <cell r="B353" t="str">
            <v>01953</v>
          </cell>
          <cell r="D353" t="str">
            <v>200</v>
          </cell>
          <cell r="E353" t="str">
            <v>2012-10-31</v>
          </cell>
          <cell r="F353" t="str">
            <v>470</v>
          </cell>
          <cell r="G353">
            <v>-25075.84</v>
          </cell>
          <cell r="H353">
            <v>-2468.4899999999998</v>
          </cell>
        </row>
        <row r="354">
          <cell r="A354" t="str">
            <v>481003</v>
          </cell>
          <cell r="B354" t="str">
            <v>02192</v>
          </cell>
          <cell r="D354" t="str">
            <v>200</v>
          </cell>
          <cell r="E354" t="str">
            <v>2012-10-31</v>
          </cell>
          <cell r="F354" t="str">
            <v>470</v>
          </cell>
          <cell r="G354">
            <v>-1925.17</v>
          </cell>
          <cell r="H354">
            <v>-180.21</v>
          </cell>
        </row>
        <row r="355">
          <cell r="A355" t="str">
            <v>481003</v>
          </cell>
          <cell r="B355" t="str">
            <v>02192</v>
          </cell>
          <cell r="D355" t="str">
            <v>200</v>
          </cell>
          <cell r="E355" t="str">
            <v>2012-10-31</v>
          </cell>
          <cell r="F355" t="str">
            <v>470</v>
          </cell>
          <cell r="G355">
            <v>-112.96</v>
          </cell>
          <cell r="H355">
            <v>-10.65</v>
          </cell>
        </row>
        <row r="356">
          <cell r="A356" t="str">
            <v>481003</v>
          </cell>
          <cell r="B356" t="str">
            <v>01943</v>
          </cell>
          <cell r="D356" t="str">
            <v>200</v>
          </cell>
          <cell r="E356" t="str">
            <v>2012-02-29</v>
          </cell>
          <cell r="F356" t="str">
            <v>472B</v>
          </cell>
          <cell r="G356">
            <v>-1907.94</v>
          </cell>
          <cell r="H356">
            <v>-193.21</v>
          </cell>
        </row>
        <row r="357">
          <cell r="A357" t="str">
            <v>481003</v>
          </cell>
          <cell r="B357" t="str">
            <v>01970</v>
          </cell>
          <cell r="D357" t="str">
            <v>200</v>
          </cell>
          <cell r="E357" t="str">
            <v>2012-05-31</v>
          </cell>
          <cell r="F357" t="str">
            <v>BINGV51348</v>
          </cell>
          <cell r="G357">
            <v>-9862.52</v>
          </cell>
          <cell r="H357">
            <v>-966.31</v>
          </cell>
        </row>
        <row r="358">
          <cell r="A358" t="str">
            <v>481003</v>
          </cell>
          <cell r="B358" t="str">
            <v>01971</v>
          </cell>
          <cell r="D358" t="str">
            <v>200</v>
          </cell>
          <cell r="E358" t="str">
            <v>2012-05-31</v>
          </cell>
          <cell r="F358" t="str">
            <v>BINGV51348</v>
          </cell>
          <cell r="G358">
            <v>-6046.67</v>
          </cell>
          <cell r="H358">
            <v>-592.44000000000005</v>
          </cell>
        </row>
        <row r="359">
          <cell r="A359" t="str">
            <v>481003</v>
          </cell>
          <cell r="B359" t="str">
            <v>01973</v>
          </cell>
          <cell r="D359" t="str">
            <v>200</v>
          </cell>
          <cell r="E359" t="str">
            <v>2012-05-31</v>
          </cell>
          <cell r="F359" t="str">
            <v>BINGV51348</v>
          </cell>
          <cell r="G359">
            <v>-7450.25</v>
          </cell>
          <cell r="H359">
            <v>-729.96</v>
          </cell>
        </row>
        <row r="360">
          <cell r="A360" t="str">
            <v>481003</v>
          </cell>
          <cell r="B360" t="str">
            <v>01986</v>
          </cell>
          <cell r="D360" t="str">
            <v>200</v>
          </cell>
          <cell r="E360" t="str">
            <v>2012-05-31</v>
          </cell>
          <cell r="F360" t="str">
            <v>BINGV51348</v>
          </cell>
          <cell r="G360">
            <v>-19241.060000000001</v>
          </cell>
          <cell r="H360">
            <v>-1885.2</v>
          </cell>
        </row>
        <row r="361">
          <cell r="A361" t="str">
            <v>481003</v>
          </cell>
          <cell r="B361" t="str">
            <v>01989</v>
          </cell>
          <cell r="D361" t="str">
            <v>200</v>
          </cell>
          <cell r="E361" t="str">
            <v>2012-05-31</v>
          </cell>
          <cell r="F361" t="str">
            <v>BINGV51348</v>
          </cell>
          <cell r="G361">
            <v>-2198.15</v>
          </cell>
          <cell r="H361">
            <v>-215.37</v>
          </cell>
        </row>
        <row r="362">
          <cell r="A362" t="str">
            <v>481003</v>
          </cell>
          <cell r="B362" t="str">
            <v>01992</v>
          </cell>
          <cell r="D362" t="str">
            <v>200</v>
          </cell>
          <cell r="E362" t="str">
            <v>2012-05-31</v>
          </cell>
          <cell r="F362" t="str">
            <v>BINGV51348</v>
          </cell>
          <cell r="G362">
            <v>-50955.15</v>
          </cell>
          <cell r="H362">
            <v>-4992.4799999999996</v>
          </cell>
        </row>
        <row r="363">
          <cell r="A363" t="str">
            <v>481003</v>
          </cell>
          <cell r="B363" t="str">
            <v>15600</v>
          </cell>
          <cell r="D363" t="str">
            <v>200</v>
          </cell>
          <cell r="E363" t="str">
            <v>2012-12-31</v>
          </cell>
          <cell r="F363" t="str">
            <v>440</v>
          </cell>
          <cell r="G363">
            <v>-42912</v>
          </cell>
          <cell r="H363">
            <v>0</v>
          </cell>
        </row>
        <row r="364">
          <cell r="A364" t="str">
            <v>481003</v>
          </cell>
          <cell r="B364" t="str">
            <v>01954</v>
          </cell>
          <cell r="D364" t="str">
            <v>200</v>
          </cell>
          <cell r="E364" t="str">
            <v>2012-12-31</v>
          </cell>
          <cell r="F364" t="str">
            <v>472B</v>
          </cell>
          <cell r="G364">
            <v>-41.68</v>
          </cell>
          <cell r="H364">
            <v>-4.07</v>
          </cell>
        </row>
        <row r="365">
          <cell r="A365" t="str">
            <v>481003</v>
          </cell>
          <cell r="B365" t="str">
            <v>01991</v>
          </cell>
          <cell r="D365" t="str">
            <v>200</v>
          </cell>
          <cell r="E365" t="str">
            <v>2012-12-31</v>
          </cell>
          <cell r="F365" t="str">
            <v>472B</v>
          </cell>
          <cell r="G365">
            <v>-12.78</v>
          </cell>
          <cell r="H365">
            <v>-1.25</v>
          </cell>
        </row>
        <row r="366">
          <cell r="A366" t="str">
            <v>481003</v>
          </cell>
          <cell r="B366" t="str">
            <v>01943</v>
          </cell>
          <cell r="D366" t="str">
            <v>200</v>
          </cell>
          <cell r="E366" t="str">
            <v>2012-12-31</v>
          </cell>
          <cell r="F366" t="str">
            <v>472B</v>
          </cell>
          <cell r="G366">
            <v>-1324.46</v>
          </cell>
          <cell r="H366">
            <v>-123.97</v>
          </cell>
        </row>
        <row r="367">
          <cell r="A367" t="str">
            <v>481003</v>
          </cell>
          <cell r="B367" t="str">
            <v>01970</v>
          </cell>
          <cell r="D367" t="str">
            <v>200</v>
          </cell>
          <cell r="E367" t="str">
            <v>2012-12-31</v>
          </cell>
          <cell r="F367" t="str">
            <v>BINGV54321</v>
          </cell>
          <cell r="G367">
            <v>-2205.75</v>
          </cell>
          <cell r="H367">
            <v>-217.09</v>
          </cell>
        </row>
        <row r="368">
          <cell r="A368" t="str">
            <v>481003</v>
          </cell>
          <cell r="B368" t="str">
            <v>01971</v>
          </cell>
          <cell r="D368" t="str">
            <v>200</v>
          </cell>
          <cell r="E368" t="str">
            <v>2012-12-31</v>
          </cell>
          <cell r="F368" t="str">
            <v>BINGV54321</v>
          </cell>
          <cell r="G368">
            <v>-9406.7000000000007</v>
          </cell>
          <cell r="H368">
            <v>-925.8</v>
          </cell>
        </row>
        <row r="369">
          <cell r="A369" t="str">
            <v>481003</v>
          </cell>
          <cell r="B369" t="str">
            <v>01973</v>
          </cell>
          <cell r="D369" t="str">
            <v>200</v>
          </cell>
          <cell r="E369" t="str">
            <v>2012-12-31</v>
          </cell>
          <cell r="F369" t="str">
            <v>BINGV54321</v>
          </cell>
          <cell r="G369">
            <v>-4325.99</v>
          </cell>
          <cell r="H369">
            <v>-425.76</v>
          </cell>
        </row>
        <row r="370">
          <cell r="A370" t="str">
            <v>481003</v>
          </cell>
          <cell r="B370" t="str">
            <v>01986</v>
          </cell>
          <cell r="D370" t="str">
            <v>200</v>
          </cell>
          <cell r="E370" t="str">
            <v>2012-12-31</v>
          </cell>
          <cell r="F370" t="str">
            <v>BINGV54321</v>
          </cell>
          <cell r="G370">
            <v>-23347.42</v>
          </cell>
          <cell r="H370">
            <v>-2297.83</v>
          </cell>
        </row>
        <row r="371">
          <cell r="A371" t="str">
            <v>481003</v>
          </cell>
          <cell r="B371" t="str">
            <v>01989</v>
          </cell>
          <cell r="D371" t="str">
            <v>200</v>
          </cell>
          <cell r="E371" t="str">
            <v>2012-12-31</v>
          </cell>
          <cell r="F371" t="str">
            <v>BINGV54321</v>
          </cell>
          <cell r="G371">
            <v>-2442.11</v>
          </cell>
          <cell r="H371">
            <v>-240.35</v>
          </cell>
        </row>
        <row r="372">
          <cell r="A372" t="str">
            <v>481003</v>
          </cell>
          <cell r="B372" t="str">
            <v>01992</v>
          </cell>
          <cell r="D372" t="str">
            <v>200</v>
          </cell>
          <cell r="E372" t="str">
            <v>2012-12-31</v>
          </cell>
          <cell r="F372" t="str">
            <v>BINGV54321</v>
          </cell>
          <cell r="G372">
            <v>-61179.53</v>
          </cell>
          <cell r="H372">
            <v>-6021.24</v>
          </cell>
        </row>
        <row r="373">
          <cell r="A373" t="str">
            <v>481003</v>
          </cell>
          <cell r="B373" t="str">
            <v>01953</v>
          </cell>
          <cell r="D373" t="str">
            <v>200</v>
          </cell>
          <cell r="E373" t="str">
            <v>2012-12-31</v>
          </cell>
          <cell r="F373" t="str">
            <v>472B</v>
          </cell>
          <cell r="G373">
            <v>-170.23</v>
          </cell>
          <cell r="H373">
            <v>-16.62</v>
          </cell>
        </row>
        <row r="374">
          <cell r="A374" t="str">
            <v>481003</v>
          </cell>
          <cell r="B374" t="str">
            <v>02192</v>
          </cell>
          <cell r="D374" t="str">
            <v>200</v>
          </cell>
          <cell r="E374" t="str">
            <v>2012-12-31</v>
          </cell>
          <cell r="F374" t="str">
            <v>470</v>
          </cell>
          <cell r="G374">
            <v>-4373.54</v>
          </cell>
          <cell r="H374">
            <v>-409.37</v>
          </cell>
        </row>
        <row r="375">
          <cell r="A375" t="str">
            <v>481003</v>
          </cell>
          <cell r="B375" t="str">
            <v>01993</v>
          </cell>
          <cell r="D375" t="str">
            <v>200</v>
          </cell>
          <cell r="E375" t="str">
            <v>2012-12-31</v>
          </cell>
          <cell r="F375" t="str">
            <v>470</v>
          </cell>
          <cell r="G375">
            <v>-97.1</v>
          </cell>
          <cell r="H375">
            <v>-9.09</v>
          </cell>
        </row>
        <row r="376">
          <cell r="A376" t="str">
            <v>481003</v>
          </cell>
          <cell r="B376" t="str">
            <v>01990</v>
          </cell>
          <cell r="D376" t="str">
            <v>200</v>
          </cell>
          <cell r="E376" t="str">
            <v>2012-12-31</v>
          </cell>
          <cell r="F376" t="str">
            <v>470</v>
          </cell>
          <cell r="G376">
            <v>-76.459999999999994</v>
          </cell>
          <cell r="H376">
            <v>-7.48</v>
          </cell>
        </row>
        <row r="377">
          <cell r="A377" t="str">
            <v>481003</v>
          </cell>
          <cell r="B377" t="str">
            <v>01952</v>
          </cell>
          <cell r="D377" t="str">
            <v>200</v>
          </cell>
          <cell r="E377" t="str">
            <v>2012-12-31</v>
          </cell>
          <cell r="F377" t="str">
            <v>470</v>
          </cell>
          <cell r="G377">
            <v>-5.47</v>
          </cell>
          <cell r="H377">
            <v>-0.53</v>
          </cell>
        </row>
        <row r="378">
          <cell r="A378" t="str">
            <v>481003</v>
          </cell>
          <cell r="B378" t="str">
            <v>01969</v>
          </cell>
          <cell r="D378" t="str">
            <v>200</v>
          </cell>
          <cell r="E378" t="str">
            <v>2012-12-31</v>
          </cell>
          <cell r="F378" t="str">
            <v>470</v>
          </cell>
          <cell r="G378">
            <v>-11436.51</v>
          </cell>
          <cell r="H378">
            <v>-1121.1099999999999</v>
          </cell>
        </row>
        <row r="379">
          <cell r="A379" t="str">
            <v>481003</v>
          </cell>
          <cell r="B379" t="str">
            <v>01959</v>
          </cell>
          <cell r="D379" t="str">
            <v>200</v>
          </cell>
          <cell r="E379" t="str">
            <v>2012-12-31</v>
          </cell>
          <cell r="F379" t="str">
            <v>470</v>
          </cell>
          <cell r="G379">
            <v>-45567.23</v>
          </cell>
          <cell r="H379">
            <v>-4461.7</v>
          </cell>
        </row>
        <row r="380">
          <cell r="A380" t="str">
            <v>481003</v>
          </cell>
          <cell r="B380" t="str">
            <v>01987</v>
          </cell>
          <cell r="D380" t="str">
            <v>200</v>
          </cell>
          <cell r="E380" t="str">
            <v>2012-12-31</v>
          </cell>
          <cell r="F380" t="str">
            <v>470</v>
          </cell>
          <cell r="G380">
            <v>-16606.349999999999</v>
          </cell>
          <cell r="H380">
            <v>-1625.98</v>
          </cell>
        </row>
        <row r="381">
          <cell r="A381" t="str">
            <v>481003</v>
          </cell>
          <cell r="B381" t="str">
            <v>01986</v>
          </cell>
          <cell r="D381" t="str">
            <v>200</v>
          </cell>
          <cell r="E381" t="str">
            <v>2012-12-31</v>
          </cell>
          <cell r="F381" t="str">
            <v>470</v>
          </cell>
          <cell r="G381">
            <v>-6941.16</v>
          </cell>
          <cell r="H381">
            <v>-679.46</v>
          </cell>
        </row>
        <row r="382">
          <cell r="A382" t="str">
            <v>481003</v>
          </cell>
          <cell r="B382" t="str">
            <v>01990</v>
          </cell>
          <cell r="D382" t="str">
            <v>200</v>
          </cell>
          <cell r="E382" t="str">
            <v>2012-12-31</v>
          </cell>
          <cell r="F382" t="str">
            <v>470</v>
          </cell>
          <cell r="G382">
            <v>-36093.870000000003</v>
          </cell>
          <cell r="H382">
            <v>-3533.71</v>
          </cell>
        </row>
        <row r="383">
          <cell r="A383" t="str">
            <v>481003</v>
          </cell>
          <cell r="B383" t="str">
            <v>01959</v>
          </cell>
          <cell r="D383" t="str">
            <v>200</v>
          </cell>
          <cell r="E383" t="str">
            <v>2012-12-31</v>
          </cell>
          <cell r="F383" t="str">
            <v>470</v>
          </cell>
          <cell r="G383">
            <v>-121.54</v>
          </cell>
          <cell r="H383">
            <v>-11.92</v>
          </cell>
        </row>
        <row r="384">
          <cell r="A384" t="str">
            <v>481003</v>
          </cell>
          <cell r="B384" t="str">
            <v>01978</v>
          </cell>
          <cell r="D384" t="str">
            <v>200</v>
          </cell>
          <cell r="E384" t="str">
            <v>2012-12-31</v>
          </cell>
          <cell r="F384" t="str">
            <v>470</v>
          </cell>
          <cell r="G384">
            <v>-16935.400000000001</v>
          </cell>
          <cell r="H384">
            <v>-1658.2</v>
          </cell>
        </row>
        <row r="385">
          <cell r="A385" t="str">
            <v>481003</v>
          </cell>
          <cell r="B385" t="str">
            <v>01943</v>
          </cell>
          <cell r="D385" t="str">
            <v>200</v>
          </cell>
          <cell r="E385" t="str">
            <v>2012-12-31</v>
          </cell>
          <cell r="F385" t="str">
            <v>470</v>
          </cell>
          <cell r="G385">
            <v>-30.13</v>
          </cell>
          <cell r="H385">
            <v>-2.82</v>
          </cell>
        </row>
        <row r="386">
          <cell r="A386" t="str">
            <v>481003</v>
          </cell>
          <cell r="B386" t="str">
            <v>01994</v>
          </cell>
          <cell r="D386" t="str">
            <v>200</v>
          </cell>
          <cell r="E386" t="str">
            <v>2012-12-31</v>
          </cell>
          <cell r="F386" t="str">
            <v>470</v>
          </cell>
          <cell r="G386">
            <v>-4.53</v>
          </cell>
          <cell r="H386">
            <v>-0.44</v>
          </cell>
        </row>
        <row r="387">
          <cell r="A387" t="str">
            <v>481003</v>
          </cell>
          <cell r="B387" t="str">
            <v>01977</v>
          </cell>
          <cell r="D387" t="str">
            <v>200</v>
          </cell>
          <cell r="E387" t="str">
            <v>2012-12-31</v>
          </cell>
          <cell r="F387" t="str">
            <v>470</v>
          </cell>
          <cell r="G387">
            <v>-19383.16</v>
          </cell>
          <cell r="H387">
            <v>-1898</v>
          </cell>
        </row>
        <row r="388">
          <cell r="A388" t="str">
            <v>481003</v>
          </cell>
          <cell r="B388" t="str">
            <v>01952</v>
          </cell>
          <cell r="D388" t="str">
            <v>200</v>
          </cell>
          <cell r="E388" t="str">
            <v>2012-12-31</v>
          </cell>
          <cell r="F388" t="str">
            <v>470</v>
          </cell>
          <cell r="G388">
            <v>-33578</v>
          </cell>
          <cell r="H388">
            <v>-3288.22</v>
          </cell>
        </row>
        <row r="389">
          <cell r="A389" t="str">
            <v>481003</v>
          </cell>
          <cell r="B389" t="str">
            <v>01974</v>
          </cell>
          <cell r="D389" t="str">
            <v>200</v>
          </cell>
          <cell r="E389" t="str">
            <v>2012-12-31</v>
          </cell>
          <cell r="F389" t="str">
            <v>470</v>
          </cell>
          <cell r="G389">
            <v>-11194.35</v>
          </cell>
          <cell r="H389">
            <v>-1095.6600000000001</v>
          </cell>
        </row>
        <row r="390">
          <cell r="A390" t="str">
            <v>481003</v>
          </cell>
          <cell r="B390" t="str">
            <v>01978</v>
          </cell>
          <cell r="D390" t="str">
            <v>200</v>
          </cell>
          <cell r="E390" t="str">
            <v>2012-12-31</v>
          </cell>
          <cell r="F390" t="str">
            <v>470</v>
          </cell>
          <cell r="G390">
            <v>-19.79</v>
          </cell>
          <cell r="H390">
            <v>-1.93</v>
          </cell>
        </row>
        <row r="391">
          <cell r="A391" t="str">
            <v>481003</v>
          </cell>
          <cell r="B391" t="str">
            <v>01968</v>
          </cell>
          <cell r="D391" t="str">
            <v>200</v>
          </cell>
          <cell r="E391" t="str">
            <v>2012-12-31</v>
          </cell>
          <cell r="F391" t="str">
            <v>470</v>
          </cell>
          <cell r="G391">
            <v>-5582.61</v>
          </cell>
          <cell r="H391">
            <v>-546.70000000000005</v>
          </cell>
        </row>
        <row r="392">
          <cell r="A392" t="str">
            <v>481003</v>
          </cell>
          <cell r="B392" t="str">
            <v>01993</v>
          </cell>
          <cell r="D392" t="str">
            <v>200</v>
          </cell>
          <cell r="E392" t="str">
            <v>2012-12-31</v>
          </cell>
          <cell r="F392" t="str">
            <v>470</v>
          </cell>
          <cell r="G392">
            <v>-3890.33</v>
          </cell>
          <cell r="H392">
            <v>-364.14</v>
          </cell>
        </row>
        <row r="393">
          <cell r="A393" t="str">
            <v>481003</v>
          </cell>
          <cell r="B393" t="str">
            <v>01943</v>
          </cell>
          <cell r="D393" t="str">
            <v>200</v>
          </cell>
          <cell r="E393" t="str">
            <v>2012-12-31</v>
          </cell>
          <cell r="F393" t="str">
            <v>470</v>
          </cell>
          <cell r="G393">
            <v>-454.01</v>
          </cell>
          <cell r="H393">
            <v>-42.5</v>
          </cell>
        </row>
        <row r="394">
          <cell r="A394" t="str">
            <v>481003</v>
          </cell>
          <cell r="B394" t="str">
            <v>01953</v>
          </cell>
          <cell r="D394" t="str">
            <v>200</v>
          </cell>
          <cell r="E394" t="str">
            <v>2012-12-31</v>
          </cell>
          <cell r="F394" t="str">
            <v>470</v>
          </cell>
          <cell r="G394">
            <v>-52.9</v>
          </cell>
          <cell r="H394">
            <v>-5.19</v>
          </cell>
        </row>
        <row r="395">
          <cell r="A395" t="str">
            <v>481003</v>
          </cell>
          <cell r="B395" t="str">
            <v>01953</v>
          </cell>
          <cell r="D395" t="str">
            <v>200</v>
          </cell>
          <cell r="E395" t="str">
            <v>2012-12-31</v>
          </cell>
          <cell r="F395" t="str">
            <v>470</v>
          </cell>
          <cell r="G395">
            <v>-22402.7</v>
          </cell>
          <cell r="H395">
            <v>-2193.6</v>
          </cell>
        </row>
        <row r="396">
          <cell r="A396" t="str">
            <v>481003</v>
          </cell>
          <cell r="B396" t="str">
            <v>01994</v>
          </cell>
          <cell r="D396" t="str">
            <v>200</v>
          </cell>
          <cell r="E396" t="str">
            <v>2012-12-31</v>
          </cell>
          <cell r="F396" t="str">
            <v>470</v>
          </cell>
          <cell r="G396">
            <v>-32465.24</v>
          </cell>
          <cell r="H396">
            <v>-3178.48</v>
          </cell>
        </row>
        <row r="397">
          <cell r="A397" t="str">
            <v>481003</v>
          </cell>
          <cell r="B397" t="str">
            <v>01995</v>
          </cell>
          <cell r="D397" t="str">
            <v>200</v>
          </cell>
          <cell r="E397" t="str">
            <v>2012-12-31</v>
          </cell>
          <cell r="F397" t="str">
            <v>470</v>
          </cell>
          <cell r="G397">
            <v>-20679.16</v>
          </cell>
          <cell r="H397">
            <v>-2025.56</v>
          </cell>
        </row>
        <row r="398">
          <cell r="A398" t="str">
            <v>481003</v>
          </cell>
          <cell r="B398" t="str">
            <v>02192</v>
          </cell>
          <cell r="D398" t="str">
            <v>200</v>
          </cell>
          <cell r="E398" t="str">
            <v>2012-12-31</v>
          </cell>
          <cell r="F398" t="str">
            <v>470</v>
          </cell>
          <cell r="G398">
            <v>-152.09</v>
          </cell>
          <cell r="H398">
            <v>-14.24</v>
          </cell>
        </row>
        <row r="399">
          <cell r="A399" t="str">
            <v>481003</v>
          </cell>
          <cell r="B399" t="str">
            <v>01970</v>
          </cell>
          <cell r="D399" t="str">
            <v>200</v>
          </cell>
          <cell r="E399" t="str">
            <v>2012-08-31</v>
          </cell>
          <cell r="F399" t="str">
            <v>BINGV52595</v>
          </cell>
          <cell r="G399">
            <v>-6872.39</v>
          </cell>
          <cell r="H399">
            <v>-673.34</v>
          </cell>
        </row>
        <row r="400">
          <cell r="A400" t="str">
            <v>481003</v>
          </cell>
          <cell r="B400" t="str">
            <v>01971</v>
          </cell>
          <cell r="D400" t="str">
            <v>200</v>
          </cell>
          <cell r="E400" t="str">
            <v>2012-08-31</v>
          </cell>
          <cell r="F400" t="str">
            <v>BINGV52595</v>
          </cell>
          <cell r="G400">
            <v>-9129.4</v>
          </cell>
          <cell r="H400">
            <v>-894.48</v>
          </cell>
        </row>
        <row r="401">
          <cell r="A401" t="str">
            <v>481003</v>
          </cell>
          <cell r="B401" t="str">
            <v>01973</v>
          </cell>
          <cell r="D401" t="str">
            <v>200</v>
          </cell>
          <cell r="E401" t="str">
            <v>2012-08-31</v>
          </cell>
          <cell r="F401" t="str">
            <v>BINGV52595</v>
          </cell>
          <cell r="G401">
            <v>-5625.35</v>
          </cell>
          <cell r="H401">
            <v>-551.16</v>
          </cell>
        </row>
        <row r="402">
          <cell r="A402" t="str">
            <v>481003</v>
          </cell>
          <cell r="B402" t="str">
            <v>01986</v>
          </cell>
          <cell r="D402" t="str">
            <v>200</v>
          </cell>
          <cell r="E402" t="str">
            <v>2012-08-31</v>
          </cell>
          <cell r="F402" t="str">
            <v>BINGV52595</v>
          </cell>
          <cell r="G402">
            <v>-21910</v>
          </cell>
          <cell r="H402">
            <v>-2146.6999999999998</v>
          </cell>
        </row>
        <row r="403">
          <cell r="A403" t="str">
            <v>481003</v>
          </cell>
          <cell r="B403" t="str">
            <v>01989</v>
          </cell>
          <cell r="D403" t="str">
            <v>200</v>
          </cell>
          <cell r="E403" t="str">
            <v>2012-08-31</v>
          </cell>
          <cell r="F403" t="str">
            <v>BINGV52595</v>
          </cell>
          <cell r="G403">
            <v>-5379.88</v>
          </cell>
          <cell r="H403">
            <v>-527.11</v>
          </cell>
        </row>
        <row r="404">
          <cell r="A404" t="str">
            <v>481003</v>
          </cell>
          <cell r="B404" t="str">
            <v>01992</v>
          </cell>
          <cell r="D404" t="str">
            <v>200</v>
          </cell>
          <cell r="E404" t="str">
            <v>2012-08-31</v>
          </cell>
          <cell r="F404" t="str">
            <v>BINGV52595</v>
          </cell>
          <cell r="G404">
            <v>-60145.79</v>
          </cell>
          <cell r="H404">
            <v>-5892.96</v>
          </cell>
        </row>
        <row r="405">
          <cell r="A405" t="str">
            <v>481003</v>
          </cell>
          <cell r="B405" t="str">
            <v>01953</v>
          </cell>
          <cell r="D405" t="str">
            <v>200</v>
          </cell>
          <cell r="E405" t="str">
            <v>2012-07-31</v>
          </cell>
          <cell r="F405" t="str">
            <v>472B</v>
          </cell>
          <cell r="G405">
            <v>-156.99</v>
          </cell>
          <cell r="H405">
            <v>-15.38</v>
          </cell>
        </row>
        <row r="406">
          <cell r="A406" t="str">
            <v>481003</v>
          </cell>
          <cell r="B406" t="str">
            <v>01991</v>
          </cell>
          <cell r="D406" t="str">
            <v>200</v>
          </cell>
          <cell r="E406" t="str">
            <v>2012-09-30</v>
          </cell>
          <cell r="F406" t="str">
            <v>472B</v>
          </cell>
          <cell r="G406">
            <v>-11.09</v>
          </cell>
          <cell r="H406">
            <v>-1.0900000000000001</v>
          </cell>
        </row>
        <row r="407">
          <cell r="A407" t="str">
            <v>481003</v>
          </cell>
          <cell r="B407" t="str">
            <v>01954</v>
          </cell>
          <cell r="D407" t="str">
            <v>200</v>
          </cell>
          <cell r="E407" t="str">
            <v>2012-07-31</v>
          </cell>
          <cell r="F407" t="str">
            <v>472B</v>
          </cell>
          <cell r="G407">
            <v>-35.68</v>
          </cell>
          <cell r="H407">
            <v>-3.5</v>
          </cell>
        </row>
        <row r="408">
          <cell r="A408" t="str">
            <v>481003</v>
          </cell>
          <cell r="B408" t="str">
            <v>01943</v>
          </cell>
          <cell r="D408" t="str">
            <v>200</v>
          </cell>
          <cell r="E408" t="str">
            <v>2012-09-30</v>
          </cell>
          <cell r="F408" t="str">
            <v>472B</v>
          </cell>
          <cell r="G408">
            <v>-4983.04</v>
          </cell>
          <cell r="H408">
            <v>-516.82000000000005</v>
          </cell>
        </row>
        <row r="409">
          <cell r="A409" t="str">
            <v>481003</v>
          </cell>
          <cell r="B409" t="str">
            <v>01953</v>
          </cell>
          <cell r="D409" t="str">
            <v>200</v>
          </cell>
          <cell r="E409" t="str">
            <v>2012-09-30</v>
          </cell>
          <cell r="F409" t="str">
            <v>472B</v>
          </cell>
          <cell r="G409">
            <v>-189.54</v>
          </cell>
          <cell r="H409">
            <v>-18.57</v>
          </cell>
        </row>
        <row r="410">
          <cell r="A410" t="str">
            <v>481003</v>
          </cell>
          <cell r="B410" t="str">
            <v>01954</v>
          </cell>
          <cell r="D410" t="str">
            <v>200</v>
          </cell>
          <cell r="E410" t="str">
            <v>2012-09-30</v>
          </cell>
          <cell r="F410" t="str">
            <v>472B</v>
          </cell>
          <cell r="G410">
            <v>-41.56</v>
          </cell>
          <cell r="H410">
            <v>-4.07</v>
          </cell>
        </row>
        <row r="411">
          <cell r="A411" t="str">
            <v>481003</v>
          </cell>
          <cell r="B411" t="str">
            <v>01943</v>
          </cell>
          <cell r="D411" t="str">
            <v>200</v>
          </cell>
          <cell r="E411" t="str">
            <v>2012-07-31</v>
          </cell>
          <cell r="F411" t="str">
            <v>472B</v>
          </cell>
          <cell r="G411">
            <v>-5381.23</v>
          </cell>
          <cell r="H411">
            <v>-558.12</v>
          </cell>
        </row>
        <row r="412">
          <cell r="A412" t="str">
            <v>481003</v>
          </cell>
          <cell r="B412" t="str">
            <v>01991</v>
          </cell>
          <cell r="D412" t="str">
            <v>200</v>
          </cell>
          <cell r="E412" t="str">
            <v>2012-07-31</v>
          </cell>
          <cell r="F412" t="str">
            <v>472B</v>
          </cell>
          <cell r="G412">
            <v>-8.51</v>
          </cell>
          <cell r="H412">
            <v>-0.68</v>
          </cell>
        </row>
        <row r="413">
          <cell r="A413" t="str">
            <v>481003</v>
          </cell>
          <cell r="B413" t="str">
            <v>01993</v>
          </cell>
          <cell r="D413" t="str">
            <v>200</v>
          </cell>
          <cell r="E413" t="str">
            <v>2012-07-31</v>
          </cell>
          <cell r="F413" t="str">
            <v>470</v>
          </cell>
          <cell r="G413">
            <v>-332.78</v>
          </cell>
          <cell r="H413">
            <v>-34.51</v>
          </cell>
        </row>
        <row r="414">
          <cell r="A414" t="str">
            <v>481003</v>
          </cell>
          <cell r="B414" t="str">
            <v>01952</v>
          </cell>
          <cell r="D414" t="str">
            <v>200</v>
          </cell>
          <cell r="E414" t="str">
            <v>2012-07-31</v>
          </cell>
          <cell r="F414" t="str">
            <v>470</v>
          </cell>
          <cell r="G414">
            <v>-21.88</v>
          </cell>
          <cell r="H414">
            <v>-2.14</v>
          </cell>
        </row>
        <row r="415">
          <cell r="A415" t="str">
            <v>481003</v>
          </cell>
          <cell r="B415" t="str">
            <v>01969</v>
          </cell>
          <cell r="D415" t="str">
            <v>200</v>
          </cell>
          <cell r="E415" t="str">
            <v>2012-07-31</v>
          </cell>
          <cell r="F415" t="str">
            <v>470</v>
          </cell>
          <cell r="G415">
            <v>-16.25</v>
          </cell>
          <cell r="H415">
            <v>-1.59</v>
          </cell>
        </row>
        <row r="416">
          <cell r="A416" t="str">
            <v>481003</v>
          </cell>
          <cell r="B416" t="str">
            <v>01990</v>
          </cell>
          <cell r="D416" t="str">
            <v>200</v>
          </cell>
          <cell r="E416" t="str">
            <v>2012-07-31</v>
          </cell>
          <cell r="F416" t="str">
            <v>470</v>
          </cell>
          <cell r="G416">
            <v>-28.16</v>
          </cell>
          <cell r="H416">
            <v>-2.76</v>
          </cell>
        </row>
        <row r="417">
          <cell r="A417" t="str">
            <v>481003</v>
          </cell>
          <cell r="B417" t="str">
            <v>01969</v>
          </cell>
          <cell r="D417" t="str">
            <v>200</v>
          </cell>
          <cell r="E417" t="str">
            <v>2012-07-31</v>
          </cell>
          <cell r="F417" t="str">
            <v>470</v>
          </cell>
          <cell r="G417">
            <v>-10847.93</v>
          </cell>
          <cell r="H417">
            <v>-1062.6400000000001</v>
          </cell>
        </row>
        <row r="418">
          <cell r="A418" t="str">
            <v>481003</v>
          </cell>
          <cell r="B418" t="str">
            <v>01995</v>
          </cell>
          <cell r="D418" t="str">
            <v>200</v>
          </cell>
          <cell r="E418" t="str">
            <v>2012-07-31</v>
          </cell>
          <cell r="F418" t="str">
            <v>470</v>
          </cell>
          <cell r="G418">
            <v>-0.02</v>
          </cell>
          <cell r="H418">
            <v>0</v>
          </cell>
        </row>
        <row r="419">
          <cell r="A419" t="str">
            <v>481003</v>
          </cell>
          <cell r="B419" t="str">
            <v>01990</v>
          </cell>
          <cell r="D419" t="str">
            <v>200</v>
          </cell>
          <cell r="E419" t="str">
            <v>2012-07-31</v>
          </cell>
          <cell r="F419" t="str">
            <v>470</v>
          </cell>
          <cell r="G419">
            <v>-35323.35</v>
          </cell>
          <cell r="H419">
            <v>-3460.25</v>
          </cell>
        </row>
        <row r="420">
          <cell r="A420" t="str">
            <v>481003</v>
          </cell>
          <cell r="B420" t="str">
            <v>01959</v>
          </cell>
          <cell r="D420" t="str">
            <v>200</v>
          </cell>
          <cell r="E420" t="str">
            <v>2012-07-31</v>
          </cell>
          <cell r="F420" t="str">
            <v>470</v>
          </cell>
          <cell r="G420">
            <v>-48435.47</v>
          </cell>
          <cell r="H420">
            <v>-4744.72</v>
          </cell>
        </row>
        <row r="421">
          <cell r="A421" t="str">
            <v>481003</v>
          </cell>
          <cell r="B421" t="str">
            <v>01978</v>
          </cell>
          <cell r="D421" t="str">
            <v>200</v>
          </cell>
          <cell r="E421" t="str">
            <v>2012-07-31</v>
          </cell>
          <cell r="F421" t="str">
            <v>470</v>
          </cell>
          <cell r="G421">
            <v>-19538.150000000001</v>
          </cell>
          <cell r="H421">
            <v>-1913.91</v>
          </cell>
        </row>
        <row r="422">
          <cell r="A422" t="str">
            <v>481003</v>
          </cell>
          <cell r="B422" t="str">
            <v>01987</v>
          </cell>
          <cell r="D422" t="str">
            <v>200</v>
          </cell>
          <cell r="E422" t="str">
            <v>2012-07-31</v>
          </cell>
          <cell r="F422" t="str">
            <v>470</v>
          </cell>
          <cell r="G422">
            <v>-18677.37</v>
          </cell>
          <cell r="H422">
            <v>-1829.62</v>
          </cell>
        </row>
        <row r="423">
          <cell r="A423" t="str">
            <v>481003</v>
          </cell>
          <cell r="B423" t="str">
            <v>01986</v>
          </cell>
          <cell r="D423" t="str">
            <v>200</v>
          </cell>
          <cell r="E423" t="str">
            <v>2012-07-31</v>
          </cell>
          <cell r="F423" t="str">
            <v>470</v>
          </cell>
          <cell r="G423">
            <v>-3889.69</v>
          </cell>
          <cell r="H423">
            <v>-381.04</v>
          </cell>
        </row>
        <row r="424">
          <cell r="A424" t="str">
            <v>481003</v>
          </cell>
          <cell r="B424" t="str">
            <v>01959</v>
          </cell>
          <cell r="D424" t="str">
            <v>200</v>
          </cell>
          <cell r="E424" t="str">
            <v>2012-07-31</v>
          </cell>
          <cell r="F424" t="str">
            <v>470</v>
          </cell>
          <cell r="G424">
            <v>-247.23</v>
          </cell>
          <cell r="H424">
            <v>-24.22</v>
          </cell>
        </row>
        <row r="425">
          <cell r="A425" t="str">
            <v>481003</v>
          </cell>
          <cell r="B425" t="str">
            <v>01943</v>
          </cell>
          <cell r="D425" t="str">
            <v>200</v>
          </cell>
          <cell r="E425" t="str">
            <v>2012-07-31</v>
          </cell>
          <cell r="F425" t="str">
            <v>470</v>
          </cell>
          <cell r="G425">
            <v>-229.61</v>
          </cell>
          <cell r="H425">
            <v>-23.81</v>
          </cell>
        </row>
        <row r="426">
          <cell r="A426" t="str">
            <v>481003</v>
          </cell>
          <cell r="B426" t="str">
            <v>01994</v>
          </cell>
          <cell r="D426" t="str">
            <v>200</v>
          </cell>
          <cell r="E426" t="str">
            <v>2012-07-31</v>
          </cell>
          <cell r="F426" t="str">
            <v>470</v>
          </cell>
          <cell r="G426">
            <v>-33.770000000000003</v>
          </cell>
          <cell r="H426">
            <v>-3.31</v>
          </cell>
        </row>
        <row r="427">
          <cell r="A427" t="str">
            <v>481003</v>
          </cell>
          <cell r="B427" t="str">
            <v>01977</v>
          </cell>
          <cell r="D427" t="str">
            <v>200</v>
          </cell>
          <cell r="E427" t="str">
            <v>2012-07-31</v>
          </cell>
          <cell r="F427" t="str">
            <v>470</v>
          </cell>
          <cell r="G427">
            <v>-22122.11</v>
          </cell>
          <cell r="H427">
            <v>-2167.09</v>
          </cell>
        </row>
        <row r="428">
          <cell r="A428" t="str">
            <v>481003</v>
          </cell>
          <cell r="B428" t="str">
            <v>01968</v>
          </cell>
          <cell r="D428" t="str">
            <v>200</v>
          </cell>
          <cell r="E428" t="str">
            <v>2012-07-31</v>
          </cell>
          <cell r="F428" t="str">
            <v>470</v>
          </cell>
          <cell r="G428">
            <v>-9.68</v>
          </cell>
          <cell r="H428">
            <v>-0.95</v>
          </cell>
        </row>
        <row r="429">
          <cell r="A429" t="str">
            <v>481003</v>
          </cell>
          <cell r="B429" t="str">
            <v>01987</v>
          </cell>
          <cell r="D429" t="str">
            <v>200</v>
          </cell>
          <cell r="E429" t="str">
            <v>2012-07-31</v>
          </cell>
          <cell r="F429" t="str">
            <v>470</v>
          </cell>
          <cell r="G429">
            <v>-0.03</v>
          </cell>
          <cell r="H429">
            <v>0</v>
          </cell>
        </row>
        <row r="430">
          <cell r="A430" t="str">
            <v>481003</v>
          </cell>
          <cell r="B430" t="str">
            <v>01974</v>
          </cell>
          <cell r="D430" t="str">
            <v>200</v>
          </cell>
          <cell r="E430" t="str">
            <v>2012-07-31</v>
          </cell>
          <cell r="F430" t="str">
            <v>470</v>
          </cell>
          <cell r="G430">
            <v>-9951.91</v>
          </cell>
          <cell r="H430">
            <v>-974.86</v>
          </cell>
        </row>
        <row r="431">
          <cell r="A431" t="str">
            <v>481003</v>
          </cell>
          <cell r="B431" t="str">
            <v>01952</v>
          </cell>
          <cell r="D431" t="str">
            <v>200</v>
          </cell>
          <cell r="E431" t="str">
            <v>2012-07-31</v>
          </cell>
          <cell r="F431" t="str">
            <v>470</v>
          </cell>
          <cell r="G431">
            <v>-34827.82</v>
          </cell>
          <cell r="H431">
            <v>-3411.67</v>
          </cell>
        </row>
        <row r="432">
          <cell r="A432" t="str">
            <v>481003</v>
          </cell>
          <cell r="B432" t="str">
            <v>01993</v>
          </cell>
          <cell r="D432" t="str">
            <v>200</v>
          </cell>
          <cell r="E432" t="str">
            <v>2012-07-31</v>
          </cell>
          <cell r="F432" t="str">
            <v>470</v>
          </cell>
          <cell r="G432">
            <v>-4431.6499999999996</v>
          </cell>
          <cell r="H432">
            <v>-459.64</v>
          </cell>
        </row>
        <row r="433">
          <cell r="A433" t="str">
            <v>481003</v>
          </cell>
          <cell r="B433" t="str">
            <v>01968</v>
          </cell>
          <cell r="D433" t="str">
            <v>200</v>
          </cell>
          <cell r="E433" t="str">
            <v>2012-07-31</v>
          </cell>
          <cell r="F433" t="str">
            <v>470</v>
          </cell>
          <cell r="G433">
            <v>-5423.97</v>
          </cell>
          <cell r="H433">
            <v>-531.30999999999995</v>
          </cell>
        </row>
        <row r="434">
          <cell r="A434" t="str">
            <v>481003</v>
          </cell>
          <cell r="B434" t="str">
            <v>01943</v>
          </cell>
          <cell r="D434" t="str">
            <v>200</v>
          </cell>
          <cell r="E434" t="str">
            <v>2012-07-31</v>
          </cell>
          <cell r="F434" t="str">
            <v>470</v>
          </cell>
          <cell r="G434">
            <v>-2719.21</v>
          </cell>
          <cell r="H434">
            <v>-282.02</v>
          </cell>
        </row>
        <row r="435">
          <cell r="A435" t="str">
            <v>481003</v>
          </cell>
          <cell r="B435" t="str">
            <v>01953</v>
          </cell>
          <cell r="D435" t="str">
            <v>200</v>
          </cell>
          <cell r="E435" t="str">
            <v>2012-07-31</v>
          </cell>
          <cell r="F435" t="str">
            <v>470</v>
          </cell>
          <cell r="G435">
            <v>-63.7</v>
          </cell>
          <cell r="H435">
            <v>-6.24</v>
          </cell>
        </row>
        <row r="436">
          <cell r="A436" t="str">
            <v>481003</v>
          </cell>
          <cell r="B436" t="str">
            <v>01986</v>
          </cell>
          <cell r="D436" t="str">
            <v>200</v>
          </cell>
          <cell r="E436" t="str">
            <v>2012-07-31</v>
          </cell>
          <cell r="F436" t="str">
            <v>470</v>
          </cell>
          <cell r="G436">
            <v>-0.02</v>
          </cell>
          <cell r="H436">
            <v>0</v>
          </cell>
        </row>
        <row r="437">
          <cell r="A437" t="str">
            <v>481003</v>
          </cell>
          <cell r="B437" t="str">
            <v>01995</v>
          </cell>
          <cell r="D437" t="str">
            <v>200</v>
          </cell>
          <cell r="E437" t="str">
            <v>2012-07-31</v>
          </cell>
          <cell r="F437" t="str">
            <v>470</v>
          </cell>
          <cell r="G437">
            <v>-24945.16</v>
          </cell>
          <cell r="H437">
            <v>-2443.65</v>
          </cell>
        </row>
        <row r="438">
          <cell r="A438" t="str">
            <v>481003</v>
          </cell>
          <cell r="B438" t="str">
            <v>01994</v>
          </cell>
          <cell r="D438" t="str">
            <v>200</v>
          </cell>
          <cell r="E438" t="str">
            <v>2012-07-31</v>
          </cell>
          <cell r="F438" t="str">
            <v>470</v>
          </cell>
          <cell r="G438">
            <v>-33628.26</v>
          </cell>
          <cell r="H438">
            <v>-3294.22</v>
          </cell>
        </row>
        <row r="439">
          <cell r="A439" t="str">
            <v>481003</v>
          </cell>
          <cell r="B439" t="str">
            <v>01953</v>
          </cell>
          <cell r="D439" t="str">
            <v>200</v>
          </cell>
          <cell r="E439" t="str">
            <v>2012-07-31</v>
          </cell>
          <cell r="F439" t="str">
            <v>470</v>
          </cell>
          <cell r="G439">
            <v>-21382.66</v>
          </cell>
          <cell r="H439">
            <v>-2094.63</v>
          </cell>
        </row>
        <row r="440">
          <cell r="A440" t="str">
            <v>481003</v>
          </cell>
          <cell r="B440" t="str">
            <v>01970</v>
          </cell>
          <cell r="D440" t="str">
            <v>200</v>
          </cell>
          <cell r="E440" t="str">
            <v>2012-09-30</v>
          </cell>
          <cell r="F440" t="str">
            <v>BINGV53029</v>
          </cell>
          <cell r="G440">
            <v>20043.18</v>
          </cell>
          <cell r="H440">
            <v>1954.2</v>
          </cell>
        </row>
        <row r="441">
          <cell r="A441" t="str">
            <v>481003</v>
          </cell>
          <cell r="B441" t="str">
            <v>01971</v>
          </cell>
          <cell r="D441" t="str">
            <v>200</v>
          </cell>
          <cell r="E441" t="str">
            <v>2012-09-30</v>
          </cell>
          <cell r="F441" t="str">
            <v>BINGV53029</v>
          </cell>
          <cell r="G441">
            <v>-10242.719999999999</v>
          </cell>
          <cell r="H441">
            <v>-1003.56</v>
          </cell>
        </row>
        <row r="442">
          <cell r="A442" t="str">
            <v>481003</v>
          </cell>
          <cell r="B442" t="str">
            <v>01973</v>
          </cell>
          <cell r="D442" t="str">
            <v>200</v>
          </cell>
          <cell r="E442" t="str">
            <v>2012-09-30</v>
          </cell>
          <cell r="F442" t="str">
            <v>BINGV53029</v>
          </cell>
          <cell r="G442">
            <v>-5974.41</v>
          </cell>
          <cell r="H442">
            <v>-585.36</v>
          </cell>
        </row>
        <row r="443">
          <cell r="A443" t="str">
            <v>481003</v>
          </cell>
          <cell r="B443" t="str">
            <v>01986</v>
          </cell>
          <cell r="D443" t="str">
            <v>200</v>
          </cell>
          <cell r="E443" t="str">
            <v>2012-09-30</v>
          </cell>
          <cell r="F443" t="str">
            <v>BINGV53029</v>
          </cell>
          <cell r="G443">
            <v>-26314.25</v>
          </cell>
          <cell r="H443">
            <v>-2578.2199999999998</v>
          </cell>
        </row>
        <row r="444">
          <cell r="A444" t="str">
            <v>481003</v>
          </cell>
          <cell r="B444" t="str">
            <v>01989</v>
          </cell>
          <cell r="D444" t="str">
            <v>200</v>
          </cell>
          <cell r="E444" t="str">
            <v>2012-09-30</v>
          </cell>
          <cell r="F444" t="str">
            <v>BINGV53029</v>
          </cell>
          <cell r="G444">
            <v>-4384.05</v>
          </cell>
          <cell r="H444">
            <v>-429.54</v>
          </cell>
        </row>
        <row r="445">
          <cell r="A445" t="str">
            <v>481003</v>
          </cell>
          <cell r="B445" t="str">
            <v>01992</v>
          </cell>
          <cell r="D445" t="str">
            <v>200</v>
          </cell>
          <cell r="E445" t="str">
            <v>2012-09-30</v>
          </cell>
          <cell r="F445" t="str">
            <v>BINGV53029</v>
          </cell>
          <cell r="G445">
            <v>-66120.2</v>
          </cell>
          <cell r="H445">
            <v>-6478.32</v>
          </cell>
        </row>
        <row r="446">
          <cell r="A446" t="str">
            <v>481003</v>
          </cell>
          <cell r="B446" t="str">
            <v>01995</v>
          </cell>
          <cell r="D446" t="str">
            <v>200</v>
          </cell>
          <cell r="E446" t="str">
            <v>2012-08-31</v>
          </cell>
          <cell r="F446" t="str">
            <v>470</v>
          </cell>
          <cell r="G446">
            <v>-24.25</v>
          </cell>
          <cell r="H446">
            <v>-2.38</v>
          </cell>
        </row>
        <row r="447">
          <cell r="A447" t="str">
            <v>481003</v>
          </cell>
          <cell r="B447" t="str">
            <v>01978</v>
          </cell>
          <cell r="D447" t="str">
            <v>200</v>
          </cell>
          <cell r="E447" t="str">
            <v>2012-08-31</v>
          </cell>
          <cell r="F447" t="str">
            <v>470</v>
          </cell>
          <cell r="G447">
            <v>-25132.92</v>
          </cell>
          <cell r="H447">
            <v>-2434.6799999999998</v>
          </cell>
        </row>
        <row r="448">
          <cell r="A448" t="str">
            <v>481003</v>
          </cell>
          <cell r="B448" t="str">
            <v>01959</v>
          </cell>
          <cell r="D448" t="str">
            <v>200</v>
          </cell>
          <cell r="E448" t="str">
            <v>2012-08-31</v>
          </cell>
          <cell r="F448" t="str">
            <v>470</v>
          </cell>
          <cell r="G448">
            <v>-57000.91</v>
          </cell>
          <cell r="H448">
            <v>-5583.77</v>
          </cell>
        </row>
        <row r="449">
          <cell r="A449" t="str">
            <v>481003</v>
          </cell>
          <cell r="B449" t="str">
            <v>01959</v>
          </cell>
          <cell r="D449" t="str">
            <v>200</v>
          </cell>
          <cell r="E449" t="str">
            <v>2012-08-31</v>
          </cell>
          <cell r="F449" t="str">
            <v>470</v>
          </cell>
          <cell r="G449">
            <v>-189.59</v>
          </cell>
          <cell r="H449">
            <v>-18.57</v>
          </cell>
        </row>
        <row r="450">
          <cell r="A450" t="str">
            <v>481003</v>
          </cell>
          <cell r="B450" t="str">
            <v>01990</v>
          </cell>
          <cell r="D450" t="str">
            <v>200</v>
          </cell>
          <cell r="E450" t="str">
            <v>2012-08-31</v>
          </cell>
          <cell r="F450" t="str">
            <v>470</v>
          </cell>
          <cell r="G450">
            <v>-44535.92</v>
          </cell>
          <cell r="H450">
            <v>-4362.71</v>
          </cell>
        </row>
        <row r="451">
          <cell r="A451" t="str">
            <v>481003</v>
          </cell>
          <cell r="B451" t="str">
            <v>01987</v>
          </cell>
          <cell r="D451" t="str">
            <v>200</v>
          </cell>
          <cell r="E451" t="str">
            <v>2012-08-31</v>
          </cell>
          <cell r="F451" t="str">
            <v>470</v>
          </cell>
          <cell r="G451">
            <v>-22924.86</v>
          </cell>
          <cell r="H451">
            <v>-2245.71</v>
          </cell>
        </row>
        <row r="452">
          <cell r="A452" t="str">
            <v>481003</v>
          </cell>
          <cell r="B452" t="str">
            <v>01943</v>
          </cell>
          <cell r="D452" t="str">
            <v>200</v>
          </cell>
          <cell r="E452" t="str">
            <v>2012-08-31</v>
          </cell>
          <cell r="F452" t="str">
            <v>470</v>
          </cell>
          <cell r="G452">
            <v>-268.98</v>
          </cell>
          <cell r="H452">
            <v>-27.9</v>
          </cell>
        </row>
        <row r="453">
          <cell r="A453" t="str">
            <v>481003</v>
          </cell>
          <cell r="B453" t="str">
            <v>01994</v>
          </cell>
          <cell r="D453" t="str">
            <v>200</v>
          </cell>
          <cell r="E453" t="str">
            <v>2012-08-31</v>
          </cell>
          <cell r="F453" t="str">
            <v>470</v>
          </cell>
          <cell r="G453">
            <v>-101.6</v>
          </cell>
          <cell r="H453">
            <v>-9.9499999999999993</v>
          </cell>
        </row>
        <row r="454">
          <cell r="A454" t="str">
            <v>481003</v>
          </cell>
          <cell r="B454" t="str">
            <v>01986</v>
          </cell>
          <cell r="D454" t="str">
            <v>200</v>
          </cell>
          <cell r="E454" t="str">
            <v>2012-08-31</v>
          </cell>
          <cell r="F454" t="str">
            <v>470</v>
          </cell>
          <cell r="G454">
            <v>-4645.97</v>
          </cell>
          <cell r="H454">
            <v>-455.12</v>
          </cell>
        </row>
        <row r="455">
          <cell r="A455" t="str">
            <v>481003</v>
          </cell>
          <cell r="B455" t="str">
            <v>01974</v>
          </cell>
          <cell r="D455" t="str">
            <v>200</v>
          </cell>
          <cell r="E455" t="str">
            <v>2012-08-31</v>
          </cell>
          <cell r="F455" t="str">
            <v>470</v>
          </cell>
          <cell r="G455">
            <v>-7.95</v>
          </cell>
          <cell r="H455">
            <v>-0.78</v>
          </cell>
        </row>
        <row r="456">
          <cell r="A456" t="str">
            <v>481003</v>
          </cell>
          <cell r="B456" t="str">
            <v>01977</v>
          </cell>
          <cell r="D456" t="str">
            <v>200</v>
          </cell>
          <cell r="E456" t="str">
            <v>2012-08-31</v>
          </cell>
          <cell r="F456" t="str">
            <v>470</v>
          </cell>
          <cell r="G456">
            <v>-26036.28</v>
          </cell>
          <cell r="H456">
            <v>-2550.4899999999998</v>
          </cell>
        </row>
        <row r="457">
          <cell r="A457" t="str">
            <v>481003</v>
          </cell>
          <cell r="B457" t="str">
            <v>01968</v>
          </cell>
          <cell r="D457" t="str">
            <v>200</v>
          </cell>
          <cell r="E457" t="str">
            <v>2012-08-31</v>
          </cell>
          <cell r="F457" t="str">
            <v>470</v>
          </cell>
          <cell r="G457">
            <v>-23.64</v>
          </cell>
          <cell r="H457">
            <v>-2.3199999999999998</v>
          </cell>
        </row>
        <row r="458">
          <cell r="A458" t="str">
            <v>481003</v>
          </cell>
          <cell r="B458" t="str">
            <v>01987</v>
          </cell>
          <cell r="D458" t="str">
            <v>200</v>
          </cell>
          <cell r="E458" t="str">
            <v>2012-08-31</v>
          </cell>
          <cell r="F458" t="str">
            <v>470</v>
          </cell>
          <cell r="G458">
            <v>-5.37</v>
          </cell>
          <cell r="H458">
            <v>-0.53</v>
          </cell>
        </row>
        <row r="459">
          <cell r="A459" t="str">
            <v>481003</v>
          </cell>
          <cell r="B459" t="str">
            <v>01952</v>
          </cell>
          <cell r="D459" t="str">
            <v>200</v>
          </cell>
          <cell r="E459" t="str">
            <v>2012-08-31</v>
          </cell>
          <cell r="F459" t="str">
            <v>470</v>
          </cell>
          <cell r="G459">
            <v>-42786.76</v>
          </cell>
          <cell r="H459">
            <v>-4191.37</v>
          </cell>
        </row>
        <row r="460">
          <cell r="A460" t="str">
            <v>481003</v>
          </cell>
          <cell r="B460" t="str">
            <v>01974</v>
          </cell>
          <cell r="D460" t="str">
            <v>200</v>
          </cell>
          <cell r="E460" t="str">
            <v>2012-08-31</v>
          </cell>
          <cell r="F460" t="str">
            <v>470</v>
          </cell>
          <cell r="G460">
            <v>-9558.7900000000009</v>
          </cell>
          <cell r="H460">
            <v>-936.36</v>
          </cell>
        </row>
        <row r="461">
          <cell r="A461" t="str">
            <v>481003</v>
          </cell>
          <cell r="B461" t="str">
            <v>01978</v>
          </cell>
          <cell r="D461" t="str">
            <v>200</v>
          </cell>
          <cell r="E461" t="str">
            <v>2012-08-31</v>
          </cell>
          <cell r="F461" t="str">
            <v>470</v>
          </cell>
          <cell r="G461">
            <v>-21.44</v>
          </cell>
          <cell r="H461">
            <v>-2.1</v>
          </cell>
        </row>
        <row r="462">
          <cell r="A462" t="str">
            <v>481003</v>
          </cell>
          <cell r="B462" t="str">
            <v>01993</v>
          </cell>
          <cell r="D462" t="str">
            <v>200</v>
          </cell>
          <cell r="E462" t="str">
            <v>2012-08-31</v>
          </cell>
          <cell r="F462" t="str">
            <v>470</v>
          </cell>
          <cell r="G462">
            <v>-5656.45</v>
          </cell>
          <cell r="H462">
            <v>-586.66</v>
          </cell>
        </row>
        <row r="463">
          <cell r="A463" t="str">
            <v>481003</v>
          </cell>
          <cell r="B463" t="str">
            <v>01994</v>
          </cell>
          <cell r="D463" t="str">
            <v>200</v>
          </cell>
          <cell r="E463" t="str">
            <v>2012-08-31</v>
          </cell>
          <cell r="F463" t="str">
            <v>470</v>
          </cell>
          <cell r="G463">
            <v>-40117.599999999999</v>
          </cell>
          <cell r="H463">
            <v>-3929.91</v>
          </cell>
        </row>
        <row r="464">
          <cell r="A464" t="str">
            <v>481003</v>
          </cell>
          <cell r="B464" t="str">
            <v>01995</v>
          </cell>
          <cell r="D464" t="str">
            <v>200</v>
          </cell>
          <cell r="E464" t="str">
            <v>2012-08-31</v>
          </cell>
          <cell r="F464" t="str">
            <v>470</v>
          </cell>
          <cell r="G464">
            <v>-32148.17</v>
          </cell>
          <cell r="H464">
            <v>-3149.23</v>
          </cell>
        </row>
        <row r="465">
          <cell r="A465" t="str">
            <v>481003</v>
          </cell>
          <cell r="B465" t="str">
            <v>01953</v>
          </cell>
          <cell r="D465" t="str">
            <v>200</v>
          </cell>
          <cell r="E465" t="str">
            <v>2012-08-31</v>
          </cell>
          <cell r="F465" t="str">
            <v>470</v>
          </cell>
          <cell r="G465">
            <v>-27360.69</v>
          </cell>
          <cell r="H465">
            <v>-2680.23</v>
          </cell>
        </row>
        <row r="466">
          <cell r="A466" t="str">
            <v>481003</v>
          </cell>
          <cell r="B466" t="str">
            <v>01968</v>
          </cell>
          <cell r="D466" t="str">
            <v>200</v>
          </cell>
          <cell r="E466" t="str">
            <v>2012-08-31</v>
          </cell>
          <cell r="F466" t="str">
            <v>470</v>
          </cell>
          <cell r="G466">
            <v>-5869.63</v>
          </cell>
          <cell r="H466">
            <v>-574.98</v>
          </cell>
        </row>
        <row r="467">
          <cell r="A467" t="str">
            <v>481003</v>
          </cell>
          <cell r="B467" t="str">
            <v>01943</v>
          </cell>
          <cell r="D467" t="str">
            <v>200</v>
          </cell>
          <cell r="E467" t="str">
            <v>2012-08-31</v>
          </cell>
          <cell r="F467" t="str">
            <v>470</v>
          </cell>
          <cell r="G467">
            <v>-3206.17</v>
          </cell>
          <cell r="H467">
            <v>-332.54</v>
          </cell>
        </row>
        <row r="468">
          <cell r="A468" t="str">
            <v>481003</v>
          </cell>
          <cell r="B468" t="str">
            <v>01953</v>
          </cell>
          <cell r="D468" t="str">
            <v>200</v>
          </cell>
          <cell r="E468" t="str">
            <v>2012-08-31</v>
          </cell>
          <cell r="F468" t="str">
            <v>470</v>
          </cell>
          <cell r="G468">
            <v>-167.35</v>
          </cell>
          <cell r="H468">
            <v>-16.39</v>
          </cell>
        </row>
        <row r="469">
          <cell r="A469" t="str">
            <v>481003</v>
          </cell>
          <cell r="B469" t="str">
            <v>01953</v>
          </cell>
          <cell r="D469" t="str">
            <v>200</v>
          </cell>
          <cell r="E469" t="str">
            <v>2012-08-31</v>
          </cell>
          <cell r="F469" t="str">
            <v>472B</v>
          </cell>
          <cell r="G469">
            <v>-195.49</v>
          </cell>
          <cell r="H469">
            <v>-19.149999999999999</v>
          </cell>
        </row>
        <row r="470">
          <cell r="A470" t="str">
            <v>481003</v>
          </cell>
          <cell r="B470" t="str">
            <v>01954</v>
          </cell>
          <cell r="D470" t="str">
            <v>200</v>
          </cell>
          <cell r="E470" t="str">
            <v>2012-08-31</v>
          </cell>
          <cell r="F470" t="str">
            <v>472B</v>
          </cell>
          <cell r="G470">
            <v>-34.56</v>
          </cell>
          <cell r="H470">
            <v>-3.39</v>
          </cell>
        </row>
        <row r="471">
          <cell r="A471" t="str">
            <v>481003</v>
          </cell>
          <cell r="B471" t="str">
            <v>01987</v>
          </cell>
          <cell r="D471" t="str">
            <v>200</v>
          </cell>
          <cell r="E471" t="str">
            <v>2012-09-30</v>
          </cell>
          <cell r="F471" t="str">
            <v>470</v>
          </cell>
          <cell r="G471">
            <v>-19.95</v>
          </cell>
          <cell r="H471">
            <v>-1.96</v>
          </cell>
        </row>
        <row r="472">
          <cell r="A472" t="str">
            <v>481003</v>
          </cell>
          <cell r="B472" t="str">
            <v>01952</v>
          </cell>
          <cell r="D472" t="str">
            <v>200</v>
          </cell>
          <cell r="E472" t="str">
            <v>2012-09-30</v>
          </cell>
          <cell r="F472" t="str">
            <v>470</v>
          </cell>
          <cell r="G472">
            <v>-34990.54</v>
          </cell>
          <cell r="H472">
            <v>-3442.96</v>
          </cell>
        </row>
        <row r="473">
          <cell r="A473" t="str">
            <v>481003</v>
          </cell>
          <cell r="B473" t="str">
            <v>01974</v>
          </cell>
          <cell r="D473" t="str">
            <v>200</v>
          </cell>
          <cell r="E473" t="str">
            <v>2012-09-30</v>
          </cell>
          <cell r="F473" t="str">
            <v>470</v>
          </cell>
          <cell r="G473">
            <v>-9298.5300000000007</v>
          </cell>
          <cell r="H473">
            <v>-914.96</v>
          </cell>
        </row>
        <row r="474">
          <cell r="A474" t="str">
            <v>481003</v>
          </cell>
          <cell r="B474" t="str">
            <v>01978</v>
          </cell>
          <cell r="D474" t="str">
            <v>200</v>
          </cell>
          <cell r="E474" t="str">
            <v>2012-09-30</v>
          </cell>
          <cell r="F474" t="str">
            <v>470</v>
          </cell>
          <cell r="G474">
            <v>-107.03</v>
          </cell>
          <cell r="H474">
            <v>-10.53</v>
          </cell>
        </row>
        <row r="475">
          <cell r="A475" t="str">
            <v>481003</v>
          </cell>
          <cell r="B475" t="str">
            <v>01993</v>
          </cell>
          <cell r="D475" t="str">
            <v>200</v>
          </cell>
          <cell r="E475" t="str">
            <v>2012-09-30</v>
          </cell>
          <cell r="F475" t="str">
            <v>470</v>
          </cell>
          <cell r="G475">
            <v>-4541.01</v>
          </cell>
          <cell r="H475">
            <v>-470.97</v>
          </cell>
        </row>
        <row r="476">
          <cell r="A476" t="str">
            <v>481003</v>
          </cell>
          <cell r="B476" t="str">
            <v>01968</v>
          </cell>
          <cell r="D476" t="str">
            <v>200</v>
          </cell>
          <cell r="E476" t="str">
            <v>2012-09-30</v>
          </cell>
          <cell r="F476" t="str">
            <v>470</v>
          </cell>
          <cell r="G476">
            <v>-4933.71</v>
          </cell>
          <cell r="H476">
            <v>-485.51</v>
          </cell>
        </row>
        <row r="477">
          <cell r="A477" t="str">
            <v>481003</v>
          </cell>
          <cell r="B477" t="str">
            <v>01943</v>
          </cell>
          <cell r="D477" t="str">
            <v>200</v>
          </cell>
          <cell r="E477" t="str">
            <v>2012-09-30</v>
          </cell>
          <cell r="F477" t="str">
            <v>470</v>
          </cell>
          <cell r="G477">
            <v>-2992.75</v>
          </cell>
          <cell r="H477">
            <v>-310.39999999999998</v>
          </cell>
        </row>
        <row r="478">
          <cell r="A478" t="str">
            <v>481003</v>
          </cell>
          <cell r="B478" t="str">
            <v>01953</v>
          </cell>
          <cell r="D478" t="str">
            <v>200</v>
          </cell>
          <cell r="E478" t="str">
            <v>2012-09-30</v>
          </cell>
          <cell r="F478" t="str">
            <v>470</v>
          </cell>
          <cell r="G478">
            <v>-152.88</v>
          </cell>
          <cell r="H478">
            <v>-15.03</v>
          </cell>
        </row>
        <row r="479">
          <cell r="A479" t="str">
            <v>481003</v>
          </cell>
          <cell r="B479" t="str">
            <v>01991</v>
          </cell>
          <cell r="D479" t="str">
            <v>200</v>
          </cell>
          <cell r="E479" t="str">
            <v>2012-08-31</v>
          </cell>
          <cell r="F479" t="str">
            <v>472B</v>
          </cell>
          <cell r="G479">
            <v>-6.7</v>
          </cell>
          <cell r="H479">
            <v>-0.66</v>
          </cell>
        </row>
        <row r="480">
          <cell r="A480" t="str">
            <v>481003</v>
          </cell>
          <cell r="B480" t="str">
            <v>01994</v>
          </cell>
          <cell r="D480" t="str">
            <v>200</v>
          </cell>
          <cell r="E480" t="str">
            <v>2012-09-30</v>
          </cell>
          <cell r="F480" t="str">
            <v>470</v>
          </cell>
          <cell r="G480">
            <v>-32016.17</v>
          </cell>
          <cell r="H480">
            <v>-3150.24</v>
          </cell>
        </row>
        <row r="481">
          <cell r="A481" t="str">
            <v>481003</v>
          </cell>
          <cell r="B481" t="str">
            <v>01953</v>
          </cell>
          <cell r="D481" t="str">
            <v>200</v>
          </cell>
          <cell r="E481" t="str">
            <v>2012-09-30</v>
          </cell>
          <cell r="F481" t="str">
            <v>470</v>
          </cell>
          <cell r="G481">
            <v>-21667.24</v>
          </cell>
          <cell r="H481">
            <v>-2132.1999999999998</v>
          </cell>
        </row>
        <row r="482">
          <cell r="A482" t="str">
            <v>481003</v>
          </cell>
          <cell r="B482" t="str">
            <v>01995</v>
          </cell>
          <cell r="D482" t="str">
            <v>200</v>
          </cell>
          <cell r="E482" t="str">
            <v>2012-09-30</v>
          </cell>
          <cell r="F482" t="str">
            <v>470</v>
          </cell>
          <cell r="G482">
            <v>-24585.68</v>
          </cell>
          <cell r="H482">
            <v>-2419.12</v>
          </cell>
        </row>
        <row r="483">
          <cell r="A483" t="str">
            <v>481003</v>
          </cell>
          <cell r="B483" t="str">
            <v>01993</v>
          </cell>
          <cell r="D483" t="str">
            <v>200</v>
          </cell>
          <cell r="E483" t="str">
            <v>2012-09-30</v>
          </cell>
          <cell r="F483" t="str">
            <v>470</v>
          </cell>
          <cell r="G483">
            <v>-534.91999999999996</v>
          </cell>
          <cell r="H483">
            <v>-55.48</v>
          </cell>
        </row>
        <row r="484">
          <cell r="A484" t="str">
            <v>481003</v>
          </cell>
          <cell r="B484" t="str">
            <v>01969</v>
          </cell>
          <cell r="D484" t="str">
            <v>200</v>
          </cell>
          <cell r="E484" t="str">
            <v>2012-09-30</v>
          </cell>
          <cell r="F484" t="str">
            <v>470</v>
          </cell>
          <cell r="G484">
            <v>-10.15</v>
          </cell>
          <cell r="H484">
            <v>-1</v>
          </cell>
        </row>
        <row r="485">
          <cell r="A485" t="str">
            <v>481003</v>
          </cell>
          <cell r="B485" t="str">
            <v>01952</v>
          </cell>
          <cell r="D485" t="str">
            <v>200</v>
          </cell>
          <cell r="E485" t="str">
            <v>2012-09-30</v>
          </cell>
          <cell r="F485" t="str">
            <v>470</v>
          </cell>
          <cell r="G485">
            <v>-32.51</v>
          </cell>
          <cell r="H485">
            <v>-3.2</v>
          </cell>
        </row>
        <row r="486">
          <cell r="A486" t="str">
            <v>481003</v>
          </cell>
          <cell r="B486" t="str">
            <v>01969</v>
          </cell>
          <cell r="D486" t="str">
            <v>200</v>
          </cell>
          <cell r="E486" t="str">
            <v>2012-09-30</v>
          </cell>
          <cell r="F486" t="str">
            <v>470</v>
          </cell>
          <cell r="G486">
            <v>-8609.7199999999993</v>
          </cell>
          <cell r="H486">
            <v>-846.58</v>
          </cell>
        </row>
        <row r="487">
          <cell r="A487" t="str">
            <v>481003</v>
          </cell>
          <cell r="B487" t="str">
            <v>01995</v>
          </cell>
          <cell r="D487" t="str">
            <v>200</v>
          </cell>
          <cell r="E487" t="str">
            <v>2012-09-30</v>
          </cell>
          <cell r="F487" t="str">
            <v>470</v>
          </cell>
          <cell r="G487">
            <v>-54.65</v>
          </cell>
          <cell r="H487">
            <v>-5.37</v>
          </cell>
        </row>
        <row r="488">
          <cell r="A488" t="str">
            <v>481003</v>
          </cell>
          <cell r="B488" t="str">
            <v>01959</v>
          </cell>
          <cell r="D488" t="str">
            <v>200</v>
          </cell>
          <cell r="E488" t="str">
            <v>2012-09-30</v>
          </cell>
          <cell r="F488" t="str">
            <v>470</v>
          </cell>
          <cell r="G488">
            <v>-48090.080000000002</v>
          </cell>
          <cell r="H488">
            <v>-4731.91</v>
          </cell>
        </row>
        <row r="489">
          <cell r="A489" t="str">
            <v>481003</v>
          </cell>
          <cell r="B489" t="str">
            <v>01978</v>
          </cell>
          <cell r="D489" t="str">
            <v>200</v>
          </cell>
          <cell r="E489" t="str">
            <v>2012-09-30</v>
          </cell>
          <cell r="F489" t="str">
            <v>470</v>
          </cell>
          <cell r="G489">
            <v>-19619.810000000001</v>
          </cell>
          <cell r="H489">
            <v>-1930.43</v>
          </cell>
        </row>
        <row r="490">
          <cell r="A490" t="str">
            <v>481003</v>
          </cell>
          <cell r="B490" t="str">
            <v>01987</v>
          </cell>
          <cell r="D490" t="str">
            <v>200</v>
          </cell>
          <cell r="E490" t="str">
            <v>2012-09-30</v>
          </cell>
          <cell r="F490" t="str">
            <v>470</v>
          </cell>
          <cell r="G490">
            <v>-18462.71</v>
          </cell>
          <cell r="H490">
            <v>-1816.65</v>
          </cell>
        </row>
        <row r="491">
          <cell r="A491" t="str">
            <v>481003</v>
          </cell>
          <cell r="B491" t="str">
            <v>01943</v>
          </cell>
          <cell r="D491" t="str">
            <v>200</v>
          </cell>
          <cell r="E491" t="str">
            <v>2012-09-30</v>
          </cell>
          <cell r="F491" t="str">
            <v>470</v>
          </cell>
          <cell r="G491">
            <v>-333.02</v>
          </cell>
          <cell r="H491">
            <v>-34.54</v>
          </cell>
        </row>
        <row r="492">
          <cell r="A492" t="str">
            <v>481003</v>
          </cell>
          <cell r="B492" t="str">
            <v>01990</v>
          </cell>
          <cell r="D492" t="str">
            <v>200</v>
          </cell>
          <cell r="E492" t="str">
            <v>2012-09-30</v>
          </cell>
          <cell r="F492" t="str">
            <v>470</v>
          </cell>
          <cell r="G492">
            <v>-37220.49</v>
          </cell>
          <cell r="H492">
            <v>-3662.4</v>
          </cell>
        </row>
        <row r="493">
          <cell r="A493" t="str">
            <v>481003</v>
          </cell>
          <cell r="B493" t="str">
            <v>01986</v>
          </cell>
          <cell r="D493" t="str">
            <v>200</v>
          </cell>
          <cell r="E493" t="str">
            <v>2012-09-30</v>
          </cell>
          <cell r="F493" t="str">
            <v>470</v>
          </cell>
          <cell r="G493">
            <v>-5093.97</v>
          </cell>
          <cell r="H493">
            <v>-501.27</v>
          </cell>
        </row>
        <row r="494">
          <cell r="A494" t="str">
            <v>481003</v>
          </cell>
          <cell r="B494" t="str">
            <v>01959</v>
          </cell>
          <cell r="D494" t="str">
            <v>200</v>
          </cell>
          <cell r="E494" t="str">
            <v>2012-09-30</v>
          </cell>
          <cell r="F494" t="str">
            <v>470</v>
          </cell>
          <cell r="G494">
            <v>-70.84</v>
          </cell>
          <cell r="H494">
            <v>-6.97</v>
          </cell>
        </row>
        <row r="495">
          <cell r="A495" t="str">
            <v>481003</v>
          </cell>
          <cell r="B495" t="str">
            <v>01994</v>
          </cell>
          <cell r="D495" t="str">
            <v>200</v>
          </cell>
          <cell r="E495" t="str">
            <v>2012-09-30</v>
          </cell>
          <cell r="F495" t="str">
            <v>470</v>
          </cell>
          <cell r="G495">
            <v>-37.909999999999997</v>
          </cell>
          <cell r="H495">
            <v>-3.72</v>
          </cell>
        </row>
        <row r="496">
          <cell r="A496" t="str">
            <v>481003</v>
          </cell>
          <cell r="B496" t="str">
            <v>01977</v>
          </cell>
          <cell r="D496" t="str">
            <v>200</v>
          </cell>
          <cell r="E496" t="str">
            <v>2012-09-30</v>
          </cell>
          <cell r="F496" t="str">
            <v>470</v>
          </cell>
          <cell r="G496">
            <v>-20331.38</v>
          </cell>
          <cell r="H496">
            <v>-2000.5</v>
          </cell>
        </row>
        <row r="497">
          <cell r="A497" t="str">
            <v>481003</v>
          </cell>
          <cell r="B497" t="str">
            <v>01968</v>
          </cell>
          <cell r="D497" t="str">
            <v>200</v>
          </cell>
          <cell r="E497" t="str">
            <v>2012-09-30</v>
          </cell>
          <cell r="F497" t="str">
            <v>470</v>
          </cell>
          <cell r="G497">
            <v>-47.92</v>
          </cell>
          <cell r="H497">
            <v>-4.72</v>
          </cell>
        </row>
        <row r="498">
          <cell r="A498" t="str">
            <v>481003</v>
          </cell>
          <cell r="B498" t="str">
            <v>01943</v>
          </cell>
          <cell r="D498" t="str">
            <v>200</v>
          </cell>
          <cell r="E498" t="str">
            <v>2012-08-31</v>
          </cell>
          <cell r="F498" t="str">
            <v>472B</v>
          </cell>
          <cell r="G498">
            <v>-4360.96</v>
          </cell>
          <cell r="H498">
            <v>-452.3</v>
          </cell>
        </row>
        <row r="499">
          <cell r="A499" t="str">
            <v>481003</v>
          </cell>
          <cell r="B499" t="str">
            <v>01993</v>
          </cell>
          <cell r="D499" t="str">
            <v>200</v>
          </cell>
          <cell r="E499" t="str">
            <v>2012-08-31</v>
          </cell>
          <cell r="F499" t="str">
            <v>470</v>
          </cell>
          <cell r="G499">
            <v>-609.91999999999996</v>
          </cell>
          <cell r="H499">
            <v>-63.26</v>
          </cell>
        </row>
        <row r="500">
          <cell r="A500" t="str">
            <v>481003</v>
          </cell>
          <cell r="B500" t="str">
            <v>01990</v>
          </cell>
          <cell r="D500" t="str">
            <v>200</v>
          </cell>
          <cell r="E500" t="str">
            <v>2012-08-31</v>
          </cell>
          <cell r="F500" t="str">
            <v>470</v>
          </cell>
          <cell r="G500">
            <v>-31.63</v>
          </cell>
          <cell r="H500">
            <v>-3.1</v>
          </cell>
        </row>
        <row r="501">
          <cell r="A501" t="str">
            <v>481003</v>
          </cell>
          <cell r="B501" t="str">
            <v>01952</v>
          </cell>
          <cell r="D501" t="str">
            <v>200</v>
          </cell>
          <cell r="E501" t="str">
            <v>2012-08-31</v>
          </cell>
          <cell r="F501" t="str">
            <v>470</v>
          </cell>
          <cell r="G501">
            <v>-24.49</v>
          </cell>
          <cell r="H501">
            <v>-2.4</v>
          </cell>
        </row>
        <row r="502">
          <cell r="A502" t="str">
            <v>481003</v>
          </cell>
          <cell r="B502" t="str">
            <v>01969</v>
          </cell>
          <cell r="D502" t="str">
            <v>200</v>
          </cell>
          <cell r="E502" t="str">
            <v>2012-08-31</v>
          </cell>
          <cell r="F502" t="str">
            <v>470</v>
          </cell>
          <cell r="G502">
            <v>-11416.66</v>
          </cell>
          <cell r="H502">
            <v>-1118.3699999999999</v>
          </cell>
        </row>
        <row r="503">
          <cell r="A503" t="str">
            <v>481003</v>
          </cell>
          <cell r="B503" t="str">
            <v>01977</v>
          </cell>
          <cell r="D503" t="str">
            <v>200</v>
          </cell>
          <cell r="E503" t="str">
            <v>2012-08-31</v>
          </cell>
          <cell r="F503" t="str">
            <v>470</v>
          </cell>
          <cell r="G503">
            <v>-0.02</v>
          </cell>
          <cell r="H503">
            <v>0</v>
          </cell>
        </row>
        <row r="504">
          <cell r="A504" t="str">
            <v>481003</v>
          </cell>
          <cell r="B504" t="str">
            <v>01988</v>
          </cell>
          <cell r="D504" t="str">
            <v>200</v>
          </cell>
          <cell r="E504" t="str">
            <v>2012-02-29</v>
          </cell>
          <cell r="F504" t="str">
            <v>470</v>
          </cell>
          <cell r="G504">
            <v>-10174.17</v>
          </cell>
          <cell r="H504">
            <v>-996.19</v>
          </cell>
        </row>
        <row r="505">
          <cell r="A505" t="str">
            <v>481003</v>
          </cell>
          <cell r="B505" t="str">
            <v>01993</v>
          </cell>
          <cell r="D505" t="str">
            <v>200</v>
          </cell>
          <cell r="E505" t="str">
            <v>2012-02-29</v>
          </cell>
          <cell r="F505" t="str">
            <v>470</v>
          </cell>
          <cell r="G505">
            <v>-170.9</v>
          </cell>
          <cell r="H505">
            <v>-17.3</v>
          </cell>
        </row>
        <row r="506">
          <cell r="A506" t="str">
            <v>481003</v>
          </cell>
          <cell r="B506" t="str">
            <v>01969</v>
          </cell>
          <cell r="D506" t="str">
            <v>200</v>
          </cell>
          <cell r="E506" t="str">
            <v>2012-02-29</v>
          </cell>
          <cell r="F506" t="str">
            <v>470</v>
          </cell>
          <cell r="G506">
            <v>-6.22</v>
          </cell>
          <cell r="H506">
            <v>-0.6</v>
          </cell>
        </row>
        <row r="507">
          <cell r="A507" t="str">
            <v>481003</v>
          </cell>
          <cell r="B507" t="str">
            <v>01952</v>
          </cell>
          <cell r="D507" t="str">
            <v>200</v>
          </cell>
          <cell r="E507" t="str">
            <v>2012-02-29</v>
          </cell>
          <cell r="F507" t="str">
            <v>470</v>
          </cell>
          <cell r="G507">
            <v>-55.98</v>
          </cell>
          <cell r="H507">
            <v>-5.49</v>
          </cell>
        </row>
        <row r="508">
          <cell r="A508" t="str">
            <v>481003</v>
          </cell>
          <cell r="B508" t="str">
            <v>01990</v>
          </cell>
          <cell r="D508" t="str">
            <v>200</v>
          </cell>
          <cell r="E508" t="str">
            <v>2012-02-29</v>
          </cell>
          <cell r="F508" t="str">
            <v>470</v>
          </cell>
          <cell r="G508">
            <v>-10.89</v>
          </cell>
          <cell r="H508">
            <v>-1.07</v>
          </cell>
        </row>
        <row r="509">
          <cell r="A509" t="str">
            <v>481003</v>
          </cell>
          <cell r="B509" t="str">
            <v>01969</v>
          </cell>
          <cell r="D509" t="str">
            <v>200</v>
          </cell>
          <cell r="E509" t="str">
            <v>2012-02-29</v>
          </cell>
          <cell r="F509" t="str">
            <v>470</v>
          </cell>
          <cell r="G509">
            <v>-8923.7800000000007</v>
          </cell>
          <cell r="H509">
            <v>-873.24</v>
          </cell>
        </row>
        <row r="510">
          <cell r="A510" t="str">
            <v>481003</v>
          </cell>
          <cell r="B510" t="str">
            <v>01959</v>
          </cell>
          <cell r="D510" t="str">
            <v>200</v>
          </cell>
          <cell r="E510" t="str">
            <v>2012-02-29</v>
          </cell>
          <cell r="F510" t="str">
            <v>470</v>
          </cell>
          <cell r="G510">
            <v>-45801.73</v>
          </cell>
          <cell r="H510">
            <v>-4484.6400000000003</v>
          </cell>
        </row>
        <row r="511">
          <cell r="A511" t="str">
            <v>481003</v>
          </cell>
          <cell r="B511" t="str">
            <v>01990</v>
          </cell>
          <cell r="D511" t="str">
            <v>200</v>
          </cell>
          <cell r="E511" t="str">
            <v>2012-02-29</v>
          </cell>
          <cell r="F511" t="str">
            <v>470</v>
          </cell>
          <cell r="G511">
            <v>-32690.27</v>
          </cell>
          <cell r="H511">
            <v>-3201.06</v>
          </cell>
        </row>
        <row r="512">
          <cell r="A512" t="str">
            <v>481003</v>
          </cell>
          <cell r="B512" t="str">
            <v>01986</v>
          </cell>
          <cell r="D512" t="str">
            <v>200</v>
          </cell>
          <cell r="E512" t="str">
            <v>2012-02-29</v>
          </cell>
          <cell r="F512" t="str">
            <v>470</v>
          </cell>
          <cell r="G512">
            <v>-3048.65</v>
          </cell>
          <cell r="H512">
            <v>-298.61</v>
          </cell>
        </row>
        <row r="513">
          <cell r="A513" t="str">
            <v>481003</v>
          </cell>
          <cell r="B513" t="str">
            <v>01987</v>
          </cell>
          <cell r="D513" t="str">
            <v>200</v>
          </cell>
          <cell r="E513" t="str">
            <v>2012-02-29</v>
          </cell>
          <cell r="F513" t="str">
            <v>470</v>
          </cell>
          <cell r="G513">
            <v>-18944.439999999999</v>
          </cell>
          <cell r="H513">
            <v>-1855.05</v>
          </cell>
        </row>
        <row r="514">
          <cell r="A514" t="str">
            <v>481003</v>
          </cell>
          <cell r="B514" t="str">
            <v>01978</v>
          </cell>
          <cell r="D514" t="str">
            <v>200</v>
          </cell>
          <cell r="E514" t="str">
            <v>2012-02-29</v>
          </cell>
          <cell r="F514" t="str">
            <v>470</v>
          </cell>
          <cell r="G514">
            <v>-17865.919999999998</v>
          </cell>
          <cell r="H514">
            <v>-1749.4</v>
          </cell>
        </row>
        <row r="515">
          <cell r="A515" t="str">
            <v>481003</v>
          </cell>
          <cell r="B515" t="str">
            <v>01959</v>
          </cell>
          <cell r="D515" t="str">
            <v>200</v>
          </cell>
          <cell r="E515" t="str">
            <v>2012-02-29</v>
          </cell>
          <cell r="F515" t="str">
            <v>470</v>
          </cell>
          <cell r="G515">
            <v>-145.25</v>
          </cell>
          <cell r="H515">
            <v>-14.21</v>
          </cell>
        </row>
        <row r="516">
          <cell r="A516" t="str">
            <v>481003</v>
          </cell>
          <cell r="B516" t="str">
            <v>01943</v>
          </cell>
          <cell r="D516" t="str">
            <v>200</v>
          </cell>
          <cell r="E516" t="str">
            <v>2012-02-29</v>
          </cell>
          <cell r="F516" t="str">
            <v>470</v>
          </cell>
          <cell r="G516">
            <v>-35.06</v>
          </cell>
          <cell r="H516">
            <v>-3.55</v>
          </cell>
        </row>
        <row r="517">
          <cell r="A517" t="str">
            <v>481003</v>
          </cell>
          <cell r="B517" t="str">
            <v>01988</v>
          </cell>
          <cell r="D517" t="str">
            <v>200</v>
          </cell>
          <cell r="E517" t="str">
            <v>2012-02-29</v>
          </cell>
          <cell r="F517" t="str">
            <v>470</v>
          </cell>
          <cell r="G517">
            <v>-11.81</v>
          </cell>
          <cell r="H517">
            <v>-1.1599999999999999</v>
          </cell>
        </row>
        <row r="518">
          <cell r="A518" t="str">
            <v>481003</v>
          </cell>
          <cell r="B518" t="str">
            <v>01977</v>
          </cell>
          <cell r="D518" t="str">
            <v>200</v>
          </cell>
          <cell r="E518" t="str">
            <v>2012-02-29</v>
          </cell>
          <cell r="F518" t="str">
            <v>470</v>
          </cell>
          <cell r="G518">
            <v>-18553.88</v>
          </cell>
          <cell r="H518">
            <v>-1816.78</v>
          </cell>
        </row>
        <row r="519">
          <cell r="A519" t="str">
            <v>481003</v>
          </cell>
          <cell r="B519" t="str">
            <v>01968</v>
          </cell>
          <cell r="D519" t="str">
            <v>200</v>
          </cell>
          <cell r="E519" t="str">
            <v>2012-02-29</v>
          </cell>
          <cell r="F519" t="str">
            <v>470</v>
          </cell>
          <cell r="G519">
            <v>-31.24</v>
          </cell>
          <cell r="H519">
            <v>-3.06</v>
          </cell>
        </row>
        <row r="520">
          <cell r="A520" t="str">
            <v>481003</v>
          </cell>
          <cell r="B520" t="str">
            <v>01987</v>
          </cell>
          <cell r="D520" t="str">
            <v>200</v>
          </cell>
          <cell r="E520" t="str">
            <v>2012-02-29</v>
          </cell>
          <cell r="F520" t="str">
            <v>470</v>
          </cell>
          <cell r="G520">
            <v>-26.66</v>
          </cell>
          <cell r="H520">
            <v>-2.61</v>
          </cell>
        </row>
        <row r="521">
          <cell r="A521" t="str">
            <v>481003</v>
          </cell>
          <cell r="B521" t="str">
            <v>01952</v>
          </cell>
          <cell r="D521" t="str">
            <v>200</v>
          </cell>
          <cell r="E521" t="str">
            <v>2012-02-29</v>
          </cell>
          <cell r="F521" t="str">
            <v>470</v>
          </cell>
          <cell r="G521">
            <v>-30166.86</v>
          </cell>
          <cell r="H521">
            <v>-2953.91</v>
          </cell>
        </row>
        <row r="522">
          <cell r="A522" t="str">
            <v>481003</v>
          </cell>
          <cell r="B522" t="str">
            <v>01974</v>
          </cell>
          <cell r="D522" t="str">
            <v>200</v>
          </cell>
          <cell r="E522" t="str">
            <v>2012-02-29</v>
          </cell>
          <cell r="F522" t="str">
            <v>470</v>
          </cell>
          <cell r="G522">
            <v>-12068.04</v>
          </cell>
          <cell r="H522">
            <v>-1181.69</v>
          </cell>
        </row>
        <row r="523">
          <cell r="A523" t="str">
            <v>481003</v>
          </cell>
          <cell r="B523" t="str">
            <v>01978</v>
          </cell>
          <cell r="D523" t="str">
            <v>200</v>
          </cell>
          <cell r="E523" t="str">
            <v>2012-02-29</v>
          </cell>
          <cell r="F523" t="str">
            <v>470</v>
          </cell>
          <cell r="G523">
            <v>-15.43</v>
          </cell>
          <cell r="H523">
            <v>-1.51</v>
          </cell>
        </row>
        <row r="524">
          <cell r="A524" t="str">
            <v>481003</v>
          </cell>
          <cell r="B524" t="str">
            <v>01968</v>
          </cell>
          <cell r="D524" t="str">
            <v>200</v>
          </cell>
          <cell r="E524" t="str">
            <v>2012-02-29</v>
          </cell>
          <cell r="F524" t="str">
            <v>470</v>
          </cell>
          <cell r="G524">
            <v>-6041.77</v>
          </cell>
          <cell r="H524">
            <v>-591.62</v>
          </cell>
        </row>
        <row r="525">
          <cell r="A525" t="str">
            <v>481003</v>
          </cell>
          <cell r="B525" t="str">
            <v>01993</v>
          </cell>
          <cell r="D525" t="str">
            <v>200</v>
          </cell>
          <cell r="E525" t="str">
            <v>2012-02-29</v>
          </cell>
          <cell r="F525" t="str">
            <v>470</v>
          </cell>
          <cell r="G525">
            <v>-2777.07</v>
          </cell>
          <cell r="H525">
            <v>-281.23</v>
          </cell>
        </row>
        <row r="526">
          <cell r="A526" t="str">
            <v>481003</v>
          </cell>
          <cell r="B526" t="str">
            <v>01943</v>
          </cell>
          <cell r="D526" t="str">
            <v>200</v>
          </cell>
          <cell r="E526" t="str">
            <v>2012-02-29</v>
          </cell>
          <cell r="F526" t="str">
            <v>470</v>
          </cell>
          <cell r="G526">
            <v>-1284.03</v>
          </cell>
          <cell r="H526">
            <v>-130.03</v>
          </cell>
        </row>
        <row r="527">
          <cell r="A527" t="str">
            <v>481003</v>
          </cell>
          <cell r="B527" t="str">
            <v>01953</v>
          </cell>
          <cell r="D527" t="str">
            <v>200</v>
          </cell>
          <cell r="E527" t="str">
            <v>2012-02-29</v>
          </cell>
          <cell r="F527" t="str">
            <v>470</v>
          </cell>
          <cell r="G527">
            <v>-42.9</v>
          </cell>
          <cell r="H527">
            <v>-4.2</v>
          </cell>
        </row>
        <row r="528">
          <cell r="A528" t="str">
            <v>481003</v>
          </cell>
          <cell r="B528" t="str">
            <v>01986</v>
          </cell>
          <cell r="D528" t="str">
            <v>200</v>
          </cell>
          <cell r="E528" t="str">
            <v>2012-02-29</v>
          </cell>
          <cell r="F528" t="str">
            <v>470</v>
          </cell>
          <cell r="G528">
            <v>-14.45</v>
          </cell>
          <cell r="H528">
            <v>-1.42</v>
          </cell>
        </row>
        <row r="529">
          <cell r="A529" t="str">
            <v>481003</v>
          </cell>
          <cell r="B529" t="str">
            <v>01953</v>
          </cell>
          <cell r="D529" t="str">
            <v>200</v>
          </cell>
          <cell r="E529" t="str">
            <v>2012-02-29</v>
          </cell>
          <cell r="F529" t="str">
            <v>470</v>
          </cell>
          <cell r="G529">
            <v>-21884.16</v>
          </cell>
          <cell r="H529">
            <v>-2142.87</v>
          </cell>
        </row>
        <row r="530">
          <cell r="A530" t="str">
            <v>481003</v>
          </cell>
          <cell r="B530" t="str">
            <v>01994</v>
          </cell>
          <cell r="D530" t="str">
            <v>200</v>
          </cell>
          <cell r="E530" t="str">
            <v>2012-02-29</v>
          </cell>
          <cell r="F530" t="str">
            <v>470</v>
          </cell>
          <cell r="G530">
            <v>-36070.94</v>
          </cell>
          <cell r="H530">
            <v>-3531.75</v>
          </cell>
        </row>
        <row r="531">
          <cell r="A531" t="str">
            <v>481003</v>
          </cell>
          <cell r="B531" t="str">
            <v>01995</v>
          </cell>
          <cell r="D531" t="str">
            <v>200</v>
          </cell>
          <cell r="E531" t="str">
            <v>2012-02-29</v>
          </cell>
          <cell r="F531" t="str">
            <v>470</v>
          </cell>
          <cell r="G531">
            <v>-23712.55</v>
          </cell>
          <cell r="H531">
            <v>-2321.92</v>
          </cell>
        </row>
        <row r="532">
          <cell r="A532" t="str">
            <v>481003</v>
          </cell>
          <cell r="B532" t="str">
            <v>01953</v>
          </cell>
          <cell r="D532" t="str">
            <v>200</v>
          </cell>
          <cell r="E532" t="str">
            <v>2012-04-30</v>
          </cell>
          <cell r="F532" t="str">
            <v>472B</v>
          </cell>
          <cell r="G532">
            <v>-154.16</v>
          </cell>
          <cell r="H532">
            <v>-15.1</v>
          </cell>
        </row>
        <row r="533">
          <cell r="A533" t="str">
            <v>481003</v>
          </cell>
          <cell r="B533" t="str">
            <v>01943</v>
          </cell>
          <cell r="D533" t="str">
            <v>200</v>
          </cell>
          <cell r="E533" t="str">
            <v>2012-04-30</v>
          </cell>
          <cell r="F533" t="str">
            <v>472B</v>
          </cell>
          <cell r="G533">
            <v>-3131.68</v>
          </cell>
          <cell r="H533">
            <v>-324.81</v>
          </cell>
        </row>
        <row r="534">
          <cell r="A534" t="str">
            <v>481003</v>
          </cell>
          <cell r="B534" t="str">
            <v>01991</v>
          </cell>
          <cell r="D534" t="str">
            <v>200</v>
          </cell>
          <cell r="E534" t="str">
            <v>2012-04-30</v>
          </cell>
          <cell r="F534" t="str">
            <v>472B</v>
          </cell>
          <cell r="G534">
            <v>-9.57</v>
          </cell>
          <cell r="H534">
            <v>-0.77</v>
          </cell>
        </row>
        <row r="535">
          <cell r="A535" t="str">
            <v>481003</v>
          </cell>
          <cell r="B535" t="str">
            <v>01954</v>
          </cell>
          <cell r="D535" t="str">
            <v>200</v>
          </cell>
          <cell r="E535" t="str">
            <v>2012-04-30</v>
          </cell>
          <cell r="F535" t="str">
            <v>472B</v>
          </cell>
          <cell r="G535">
            <v>-35.76</v>
          </cell>
          <cell r="H535">
            <v>-3.5</v>
          </cell>
        </row>
        <row r="536">
          <cell r="A536" t="str">
            <v>481003</v>
          </cell>
          <cell r="B536" t="str">
            <v>01988</v>
          </cell>
          <cell r="D536" t="str">
            <v>200</v>
          </cell>
          <cell r="E536" t="str">
            <v>2012-03-31</v>
          </cell>
          <cell r="F536" t="str">
            <v>470</v>
          </cell>
          <cell r="G536">
            <v>-12885.94</v>
          </cell>
          <cell r="H536">
            <v>-1262.3</v>
          </cell>
        </row>
        <row r="537">
          <cell r="A537" t="str">
            <v>481003</v>
          </cell>
          <cell r="B537" t="str">
            <v>01993</v>
          </cell>
          <cell r="D537" t="str">
            <v>200</v>
          </cell>
          <cell r="E537" t="str">
            <v>2012-03-31</v>
          </cell>
          <cell r="F537" t="str">
            <v>470</v>
          </cell>
          <cell r="G537">
            <v>-206.99</v>
          </cell>
          <cell r="H537">
            <v>-20.96</v>
          </cell>
        </row>
        <row r="538">
          <cell r="A538" t="str">
            <v>481003</v>
          </cell>
          <cell r="B538" t="str">
            <v>01990</v>
          </cell>
          <cell r="D538" t="str">
            <v>200</v>
          </cell>
          <cell r="E538" t="str">
            <v>2012-03-31</v>
          </cell>
          <cell r="F538" t="str">
            <v>470</v>
          </cell>
          <cell r="G538">
            <v>-40.299999999999997</v>
          </cell>
          <cell r="H538">
            <v>-3.95</v>
          </cell>
        </row>
        <row r="539">
          <cell r="A539" t="str">
            <v>481003</v>
          </cell>
          <cell r="B539" t="str">
            <v>01969</v>
          </cell>
          <cell r="D539" t="str">
            <v>200</v>
          </cell>
          <cell r="E539" t="str">
            <v>2012-03-31</v>
          </cell>
          <cell r="F539" t="str">
            <v>470</v>
          </cell>
          <cell r="G539">
            <v>-11925.51</v>
          </cell>
          <cell r="H539">
            <v>-1168.2</v>
          </cell>
        </row>
        <row r="540">
          <cell r="A540" t="str">
            <v>481003</v>
          </cell>
          <cell r="B540" t="str">
            <v>01959</v>
          </cell>
          <cell r="D540" t="str">
            <v>200</v>
          </cell>
          <cell r="E540" t="str">
            <v>2012-03-31</v>
          </cell>
          <cell r="F540" t="str">
            <v>470</v>
          </cell>
          <cell r="G540">
            <v>-60219.19</v>
          </cell>
          <cell r="H540">
            <v>-5899.06</v>
          </cell>
        </row>
        <row r="541">
          <cell r="A541" t="str">
            <v>481003</v>
          </cell>
          <cell r="B541" t="str">
            <v>01987</v>
          </cell>
          <cell r="D541" t="str">
            <v>200</v>
          </cell>
          <cell r="E541" t="str">
            <v>2012-03-31</v>
          </cell>
          <cell r="F541" t="str">
            <v>470</v>
          </cell>
          <cell r="G541">
            <v>-23065.16</v>
          </cell>
          <cell r="H541">
            <v>-2259.42</v>
          </cell>
        </row>
        <row r="542">
          <cell r="A542" t="str">
            <v>481003</v>
          </cell>
          <cell r="B542" t="str">
            <v>01990</v>
          </cell>
          <cell r="D542" t="str">
            <v>200</v>
          </cell>
          <cell r="E542" t="str">
            <v>2012-03-31</v>
          </cell>
          <cell r="F542" t="str">
            <v>470</v>
          </cell>
          <cell r="G542">
            <v>-39213.72</v>
          </cell>
          <cell r="H542">
            <v>-3841.33</v>
          </cell>
        </row>
        <row r="543">
          <cell r="A543" t="str">
            <v>481003</v>
          </cell>
          <cell r="B543" t="str">
            <v>01986</v>
          </cell>
          <cell r="D543" t="str">
            <v>200</v>
          </cell>
          <cell r="E543" t="str">
            <v>2012-03-31</v>
          </cell>
          <cell r="F543" t="str">
            <v>470</v>
          </cell>
          <cell r="G543">
            <v>-3888.54</v>
          </cell>
          <cell r="H543">
            <v>-380.92</v>
          </cell>
        </row>
        <row r="544">
          <cell r="A544" t="str">
            <v>481003</v>
          </cell>
          <cell r="B544" t="str">
            <v>01978</v>
          </cell>
          <cell r="D544" t="str">
            <v>200</v>
          </cell>
          <cell r="E544" t="str">
            <v>2012-03-31</v>
          </cell>
          <cell r="F544" t="str">
            <v>470</v>
          </cell>
          <cell r="G544">
            <v>-22353.119999999999</v>
          </cell>
          <cell r="H544">
            <v>-2189.67</v>
          </cell>
        </row>
        <row r="545">
          <cell r="A545" t="str">
            <v>481003</v>
          </cell>
          <cell r="B545" t="str">
            <v>01943</v>
          </cell>
          <cell r="D545" t="str">
            <v>200</v>
          </cell>
          <cell r="E545" t="str">
            <v>2012-03-31</v>
          </cell>
          <cell r="F545" t="str">
            <v>470</v>
          </cell>
          <cell r="G545">
            <v>-213.5</v>
          </cell>
          <cell r="H545">
            <v>-21.62</v>
          </cell>
        </row>
        <row r="546">
          <cell r="A546" t="str">
            <v>481003</v>
          </cell>
          <cell r="B546" t="str">
            <v>01959</v>
          </cell>
          <cell r="D546" t="str">
            <v>200</v>
          </cell>
          <cell r="E546" t="str">
            <v>2012-03-31</v>
          </cell>
          <cell r="F546" t="str">
            <v>470</v>
          </cell>
          <cell r="G546">
            <v>-172.38</v>
          </cell>
          <cell r="H546">
            <v>-16.89</v>
          </cell>
        </row>
        <row r="547">
          <cell r="A547" t="str">
            <v>481003</v>
          </cell>
          <cell r="B547" t="str">
            <v>01974</v>
          </cell>
          <cell r="D547" t="str">
            <v>200</v>
          </cell>
          <cell r="E547" t="str">
            <v>2012-03-31</v>
          </cell>
          <cell r="F547" t="str">
            <v>470</v>
          </cell>
          <cell r="G547">
            <v>-22.14</v>
          </cell>
          <cell r="H547">
            <v>-2.17</v>
          </cell>
        </row>
        <row r="548">
          <cell r="A548" t="str">
            <v>481003</v>
          </cell>
          <cell r="B548" t="str">
            <v>01994</v>
          </cell>
          <cell r="D548" t="str">
            <v>200</v>
          </cell>
          <cell r="E548" t="str">
            <v>2012-03-31</v>
          </cell>
          <cell r="F548" t="str">
            <v>470</v>
          </cell>
          <cell r="G548">
            <v>-81.25</v>
          </cell>
          <cell r="H548">
            <v>-7.96</v>
          </cell>
        </row>
        <row r="549">
          <cell r="A549" t="str">
            <v>481003</v>
          </cell>
          <cell r="B549" t="str">
            <v>01977</v>
          </cell>
          <cell r="D549" t="str">
            <v>200</v>
          </cell>
          <cell r="E549" t="str">
            <v>2012-03-31</v>
          </cell>
          <cell r="F549" t="str">
            <v>470</v>
          </cell>
          <cell r="G549">
            <v>-22740.85</v>
          </cell>
          <cell r="H549">
            <v>-2227.6799999999998</v>
          </cell>
        </row>
        <row r="550">
          <cell r="A550" t="str">
            <v>481003</v>
          </cell>
          <cell r="B550" t="str">
            <v>01968</v>
          </cell>
          <cell r="D550" t="str">
            <v>200</v>
          </cell>
          <cell r="E550" t="str">
            <v>2012-03-31</v>
          </cell>
          <cell r="F550" t="str">
            <v>470</v>
          </cell>
          <cell r="G550">
            <v>-73.5</v>
          </cell>
          <cell r="H550">
            <v>-7.2</v>
          </cell>
        </row>
        <row r="551">
          <cell r="A551" t="str">
            <v>481003</v>
          </cell>
          <cell r="B551" t="str">
            <v>01987</v>
          </cell>
          <cell r="D551" t="str">
            <v>200</v>
          </cell>
          <cell r="E551" t="str">
            <v>2012-03-31</v>
          </cell>
          <cell r="F551" t="str">
            <v>470</v>
          </cell>
          <cell r="G551">
            <v>-11.64</v>
          </cell>
          <cell r="H551">
            <v>-1.1399999999999999</v>
          </cell>
        </row>
        <row r="552">
          <cell r="A552" t="str">
            <v>481003</v>
          </cell>
          <cell r="B552" t="str">
            <v>01974</v>
          </cell>
          <cell r="D552" t="str">
            <v>200</v>
          </cell>
          <cell r="E552" t="str">
            <v>2012-03-31</v>
          </cell>
          <cell r="F552" t="str">
            <v>470</v>
          </cell>
          <cell r="G552">
            <v>-16024.54</v>
          </cell>
          <cell r="H552">
            <v>-1569.72</v>
          </cell>
        </row>
        <row r="553">
          <cell r="A553" t="str">
            <v>481003</v>
          </cell>
          <cell r="B553" t="str">
            <v>01978</v>
          </cell>
          <cell r="D553" t="str">
            <v>200</v>
          </cell>
          <cell r="E553" t="str">
            <v>2012-03-31</v>
          </cell>
          <cell r="F553" t="str">
            <v>470</v>
          </cell>
          <cell r="G553">
            <v>-55.24</v>
          </cell>
          <cell r="H553">
            <v>-5.41</v>
          </cell>
        </row>
        <row r="554">
          <cell r="A554" t="str">
            <v>481003</v>
          </cell>
          <cell r="B554" t="str">
            <v>01993</v>
          </cell>
          <cell r="D554" t="str">
            <v>200</v>
          </cell>
          <cell r="E554" t="str">
            <v>2012-03-31</v>
          </cell>
          <cell r="F554" t="str">
            <v>470</v>
          </cell>
          <cell r="G554">
            <v>-3672.96</v>
          </cell>
          <cell r="H554">
            <v>-371.94</v>
          </cell>
        </row>
        <row r="555">
          <cell r="A555" t="str">
            <v>481003</v>
          </cell>
          <cell r="B555" t="str">
            <v>01968</v>
          </cell>
          <cell r="D555" t="str">
            <v>200</v>
          </cell>
          <cell r="E555" t="str">
            <v>2012-03-31</v>
          </cell>
          <cell r="F555" t="str">
            <v>470</v>
          </cell>
          <cell r="G555">
            <v>-6713.22</v>
          </cell>
          <cell r="H555">
            <v>-657.6</v>
          </cell>
        </row>
        <row r="556">
          <cell r="A556" t="str">
            <v>481003</v>
          </cell>
          <cell r="B556" t="str">
            <v>01943</v>
          </cell>
          <cell r="D556" t="str">
            <v>200</v>
          </cell>
          <cell r="E556" t="str">
            <v>2012-03-31</v>
          </cell>
          <cell r="F556" t="str">
            <v>470</v>
          </cell>
          <cell r="G556">
            <v>-1593.53</v>
          </cell>
          <cell r="H556">
            <v>-161.34</v>
          </cell>
        </row>
        <row r="557">
          <cell r="A557" t="str">
            <v>481003</v>
          </cell>
          <cell r="B557" t="str">
            <v>01953</v>
          </cell>
          <cell r="D557" t="str">
            <v>200</v>
          </cell>
          <cell r="E557" t="str">
            <v>2012-03-31</v>
          </cell>
          <cell r="F557" t="str">
            <v>470</v>
          </cell>
          <cell r="G557">
            <v>-133.49</v>
          </cell>
          <cell r="H557">
            <v>-13.08</v>
          </cell>
        </row>
        <row r="558">
          <cell r="A558" t="str">
            <v>481003</v>
          </cell>
          <cell r="B558" t="str">
            <v>01995</v>
          </cell>
          <cell r="D558" t="str">
            <v>200</v>
          </cell>
          <cell r="E558" t="str">
            <v>2012-03-31</v>
          </cell>
          <cell r="F558" t="str">
            <v>470</v>
          </cell>
          <cell r="G558">
            <v>-31049.14</v>
          </cell>
          <cell r="H558">
            <v>-3041.53</v>
          </cell>
        </row>
        <row r="559">
          <cell r="A559" t="str">
            <v>481003</v>
          </cell>
          <cell r="B559" t="str">
            <v>01994</v>
          </cell>
          <cell r="D559" t="str">
            <v>200</v>
          </cell>
          <cell r="E559" t="str">
            <v>2012-03-31</v>
          </cell>
          <cell r="F559" t="str">
            <v>470</v>
          </cell>
          <cell r="G559">
            <v>-43547.29</v>
          </cell>
          <cell r="H559">
            <v>-4265.83</v>
          </cell>
        </row>
        <row r="560">
          <cell r="A560" t="str">
            <v>481003</v>
          </cell>
          <cell r="B560" t="str">
            <v>01953</v>
          </cell>
          <cell r="D560" t="str">
            <v>200</v>
          </cell>
          <cell r="E560" t="str">
            <v>2012-03-31</v>
          </cell>
          <cell r="F560" t="str">
            <v>470</v>
          </cell>
          <cell r="G560">
            <v>-25894.02</v>
          </cell>
          <cell r="H560">
            <v>-2536.56</v>
          </cell>
        </row>
        <row r="561">
          <cell r="A561" t="str">
            <v>481003</v>
          </cell>
          <cell r="B561" t="str">
            <v>01952</v>
          </cell>
          <cell r="D561" t="str">
            <v>200</v>
          </cell>
          <cell r="E561" t="str">
            <v>2012-04-30</v>
          </cell>
          <cell r="F561" t="str">
            <v>GLCOR15</v>
          </cell>
          <cell r="G561">
            <v>-23.65</v>
          </cell>
          <cell r="H561">
            <v>-2.3199999999999998</v>
          </cell>
        </row>
        <row r="562">
          <cell r="A562" t="str">
            <v>481003</v>
          </cell>
          <cell r="B562" t="str">
            <v>01952</v>
          </cell>
          <cell r="D562" t="str">
            <v>200</v>
          </cell>
          <cell r="E562" t="str">
            <v>2012-04-30</v>
          </cell>
          <cell r="F562" t="str">
            <v>GLCOR15</v>
          </cell>
          <cell r="G562">
            <v>-38928.44</v>
          </cell>
          <cell r="H562">
            <v>-3813.41</v>
          </cell>
        </row>
        <row r="563">
          <cell r="A563" t="str">
            <v>481003</v>
          </cell>
          <cell r="B563" t="str">
            <v>01993</v>
          </cell>
          <cell r="D563" t="str">
            <v>200</v>
          </cell>
          <cell r="E563" t="str">
            <v>2012-04-30</v>
          </cell>
          <cell r="F563" t="str">
            <v>470</v>
          </cell>
          <cell r="G563">
            <v>-274.19</v>
          </cell>
          <cell r="H563">
            <v>-28.25</v>
          </cell>
        </row>
        <row r="564">
          <cell r="A564" t="str">
            <v>481003</v>
          </cell>
          <cell r="B564" t="str">
            <v>01988</v>
          </cell>
          <cell r="D564" t="str">
            <v>200</v>
          </cell>
          <cell r="E564" t="str">
            <v>2012-04-30</v>
          </cell>
          <cell r="F564" t="str">
            <v>470</v>
          </cell>
          <cell r="G564">
            <v>-3757.62</v>
          </cell>
          <cell r="H564">
            <v>-368.09</v>
          </cell>
        </row>
        <row r="565">
          <cell r="A565" t="str">
            <v>481003</v>
          </cell>
          <cell r="B565" t="str">
            <v>01952</v>
          </cell>
          <cell r="D565" t="str">
            <v>200</v>
          </cell>
          <cell r="E565" t="str">
            <v>2012-04-30</v>
          </cell>
          <cell r="F565" t="str">
            <v>470</v>
          </cell>
          <cell r="G565">
            <v>-38.270000000000003</v>
          </cell>
          <cell r="H565">
            <v>-3.75</v>
          </cell>
        </row>
        <row r="566">
          <cell r="A566" t="str">
            <v>481003</v>
          </cell>
          <cell r="B566" t="str">
            <v>01990</v>
          </cell>
          <cell r="D566" t="str">
            <v>200</v>
          </cell>
          <cell r="E566" t="str">
            <v>2012-04-30</v>
          </cell>
          <cell r="F566" t="str">
            <v>470</v>
          </cell>
          <cell r="G566">
            <v>-119.95</v>
          </cell>
          <cell r="H566">
            <v>-11.75</v>
          </cell>
        </row>
        <row r="567">
          <cell r="A567" t="str">
            <v>481003</v>
          </cell>
          <cell r="B567" t="str">
            <v>01969</v>
          </cell>
          <cell r="D567" t="str">
            <v>200</v>
          </cell>
          <cell r="E567" t="str">
            <v>2012-04-30</v>
          </cell>
          <cell r="F567" t="str">
            <v>470</v>
          </cell>
          <cell r="G567">
            <v>-10037.44</v>
          </cell>
          <cell r="H567">
            <v>-983.28</v>
          </cell>
        </row>
        <row r="568">
          <cell r="A568" t="str">
            <v>481003</v>
          </cell>
          <cell r="B568" t="str">
            <v>01977</v>
          </cell>
          <cell r="D568" t="str">
            <v>200</v>
          </cell>
          <cell r="E568" t="str">
            <v>2012-04-30</v>
          </cell>
          <cell r="F568" t="str">
            <v>470</v>
          </cell>
          <cell r="G568">
            <v>-13.99</v>
          </cell>
          <cell r="H568">
            <v>-1.37</v>
          </cell>
        </row>
        <row r="569">
          <cell r="A569" t="str">
            <v>481003</v>
          </cell>
          <cell r="B569" t="str">
            <v>01990</v>
          </cell>
          <cell r="D569" t="str">
            <v>200</v>
          </cell>
          <cell r="E569" t="str">
            <v>2012-04-30</v>
          </cell>
          <cell r="F569" t="str">
            <v>470</v>
          </cell>
          <cell r="G569">
            <v>-44155.31</v>
          </cell>
          <cell r="H569">
            <v>-4325.3900000000003</v>
          </cell>
        </row>
        <row r="570">
          <cell r="A570" t="str">
            <v>481003</v>
          </cell>
          <cell r="B570" t="str">
            <v>01959</v>
          </cell>
          <cell r="D570" t="str">
            <v>200</v>
          </cell>
          <cell r="E570" t="str">
            <v>2012-04-30</v>
          </cell>
          <cell r="F570" t="str">
            <v>470</v>
          </cell>
          <cell r="G570">
            <v>-63038.42</v>
          </cell>
          <cell r="H570">
            <v>-6175.2</v>
          </cell>
        </row>
        <row r="571">
          <cell r="A571" t="str">
            <v>481003</v>
          </cell>
          <cell r="B571" t="str">
            <v>01987</v>
          </cell>
          <cell r="D571" t="str">
            <v>200</v>
          </cell>
          <cell r="E571" t="str">
            <v>2012-04-30</v>
          </cell>
          <cell r="F571" t="str">
            <v>470</v>
          </cell>
          <cell r="G571">
            <v>-23411.86</v>
          </cell>
          <cell r="H571">
            <v>-2293.41</v>
          </cell>
        </row>
        <row r="572">
          <cell r="A572" t="str">
            <v>481003</v>
          </cell>
          <cell r="B572" t="str">
            <v>01986</v>
          </cell>
          <cell r="D572" t="str">
            <v>200</v>
          </cell>
          <cell r="E572" t="str">
            <v>2012-04-30</v>
          </cell>
          <cell r="F572" t="str">
            <v>470</v>
          </cell>
          <cell r="G572">
            <v>-3859.93</v>
          </cell>
          <cell r="H572">
            <v>-378.12</v>
          </cell>
        </row>
        <row r="573">
          <cell r="A573" t="str">
            <v>481003</v>
          </cell>
          <cell r="B573" t="str">
            <v>01943</v>
          </cell>
          <cell r="D573" t="str">
            <v>200</v>
          </cell>
          <cell r="E573" t="str">
            <v>2012-04-30</v>
          </cell>
          <cell r="F573" t="str">
            <v>470</v>
          </cell>
          <cell r="G573">
            <v>-231.64</v>
          </cell>
          <cell r="H573">
            <v>-23.84</v>
          </cell>
        </row>
        <row r="574">
          <cell r="A574" t="str">
            <v>481003</v>
          </cell>
          <cell r="B574" t="str">
            <v>01994</v>
          </cell>
          <cell r="D574" t="str">
            <v>200</v>
          </cell>
          <cell r="E574" t="str">
            <v>2012-04-30</v>
          </cell>
          <cell r="F574" t="str">
            <v>470</v>
          </cell>
          <cell r="G574">
            <v>-74.55</v>
          </cell>
          <cell r="H574">
            <v>-7.3</v>
          </cell>
        </row>
        <row r="575">
          <cell r="A575" t="str">
            <v>481003</v>
          </cell>
          <cell r="B575" t="str">
            <v>01978</v>
          </cell>
          <cell r="D575" t="str">
            <v>200</v>
          </cell>
          <cell r="E575" t="str">
            <v>2012-04-30</v>
          </cell>
          <cell r="F575" t="str">
            <v>470</v>
          </cell>
          <cell r="G575">
            <v>-25269.9</v>
          </cell>
          <cell r="H575">
            <v>-2475.4</v>
          </cell>
        </row>
        <row r="576">
          <cell r="A576" t="str">
            <v>481003</v>
          </cell>
          <cell r="B576" t="str">
            <v>01959</v>
          </cell>
          <cell r="D576" t="str">
            <v>200</v>
          </cell>
          <cell r="E576" t="str">
            <v>2012-04-30</v>
          </cell>
          <cell r="F576" t="str">
            <v>470</v>
          </cell>
          <cell r="G576">
            <v>-71.319999999999993</v>
          </cell>
          <cell r="H576">
            <v>-6.99</v>
          </cell>
        </row>
        <row r="577">
          <cell r="A577" t="str">
            <v>481003</v>
          </cell>
          <cell r="B577" t="str">
            <v>01954</v>
          </cell>
          <cell r="D577" t="str">
            <v>200</v>
          </cell>
          <cell r="E577" t="str">
            <v>2012-03-31</v>
          </cell>
          <cell r="F577" t="str">
            <v>472B</v>
          </cell>
          <cell r="G577">
            <v>-43.7</v>
          </cell>
          <cell r="H577">
            <v>-4.28</v>
          </cell>
        </row>
        <row r="578">
          <cell r="A578" t="str">
            <v>481003</v>
          </cell>
          <cell r="B578" t="str">
            <v>01991</v>
          </cell>
          <cell r="D578" t="str">
            <v>200</v>
          </cell>
          <cell r="E578" t="str">
            <v>2012-02-29</v>
          </cell>
          <cell r="F578" t="str">
            <v>472B</v>
          </cell>
          <cell r="G578">
            <v>-12.06</v>
          </cell>
          <cell r="H578">
            <v>-0.97</v>
          </cell>
        </row>
        <row r="579">
          <cell r="A579" t="str">
            <v>481003</v>
          </cell>
          <cell r="B579" t="str">
            <v>01974</v>
          </cell>
          <cell r="D579" t="str">
            <v>200</v>
          </cell>
          <cell r="E579" t="str">
            <v>2012-04-30</v>
          </cell>
          <cell r="F579" t="str">
            <v>470</v>
          </cell>
          <cell r="G579">
            <v>-12.13</v>
          </cell>
          <cell r="H579">
            <v>-1.19</v>
          </cell>
        </row>
        <row r="580">
          <cell r="A580" t="str">
            <v>481003</v>
          </cell>
          <cell r="B580" t="str">
            <v>01977</v>
          </cell>
          <cell r="D580" t="str">
            <v>200</v>
          </cell>
          <cell r="E580" t="str">
            <v>2012-04-30</v>
          </cell>
          <cell r="F580" t="str">
            <v>470</v>
          </cell>
          <cell r="G580">
            <v>-24708.23</v>
          </cell>
          <cell r="H580">
            <v>-2420.4</v>
          </cell>
        </row>
        <row r="581">
          <cell r="A581" t="str">
            <v>481003</v>
          </cell>
          <cell r="B581" t="str">
            <v>01987</v>
          </cell>
          <cell r="D581" t="str">
            <v>200</v>
          </cell>
          <cell r="E581" t="str">
            <v>2012-04-30</v>
          </cell>
          <cell r="F581" t="str">
            <v>470</v>
          </cell>
          <cell r="G581">
            <v>-75.61</v>
          </cell>
          <cell r="H581">
            <v>-7.41</v>
          </cell>
        </row>
        <row r="582">
          <cell r="A582" t="str">
            <v>481003</v>
          </cell>
          <cell r="B582" t="str">
            <v>01968</v>
          </cell>
          <cell r="D582" t="str">
            <v>200</v>
          </cell>
          <cell r="E582" t="str">
            <v>2012-04-30</v>
          </cell>
          <cell r="F582" t="str">
            <v>470</v>
          </cell>
          <cell r="G582">
            <v>-51.31</v>
          </cell>
          <cell r="H582">
            <v>-5.03</v>
          </cell>
        </row>
        <row r="583">
          <cell r="A583" t="str">
            <v>481003</v>
          </cell>
          <cell r="B583" t="str">
            <v>01974</v>
          </cell>
          <cell r="D583" t="str">
            <v>200</v>
          </cell>
          <cell r="E583" t="str">
            <v>2012-04-30</v>
          </cell>
          <cell r="F583" t="str">
            <v>470</v>
          </cell>
          <cell r="G583">
            <v>-16976.599999999999</v>
          </cell>
          <cell r="H583">
            <v>-1663</v>
          </cell>
        </row>
        <row r="584">
          <cell r="A584" t="str">
            <v>481003</v>
          </cell>
          <cell r="B584" t="str">
            <v>01952</v>
          </cell>
          <cell r="D584" t="str">
            <v>200</v>
          </cell>
          <cell r="E584" t="str">
            <v>2012-04-30</v>
          </cell>
          <cell r="F584" t="str">
            <v>470</v>
          </cell>
          <cell r="G584">
            <v>-43871.42</v>
          </cell>
          <cell r="H584">
            <v>-4297.6000000000004</v>
          </cell>
        </row>
        <row r="585">
          <cell r="A585" t="str">
            <v>481003</v>
          </cell>
          <cell r="B585" t="str">
            <v>01978</v>
          </cell>
          <cell r="D585" t="str">
            <v>200</v>
          </cell>
          <cell r="E585" t="str">
            <v>2012-04-30</v>
          </cell>
          <cell r="F585" t="str">
            <v>470</v>
          </cell>
          <cell r="G585">
            <v>-8.35</v>
          </cell>
          <cell r="H585">
            <v>-0.82</v>
          </cell>
        </row>
        <row r="586">
          <cell r="A586" t="str">
            <v>481003</v>
          </cell>
          <cell r="B586" t="str">
            <v>01993</v>
          </cell>
          <cell r="D586" t="str">
            <v>200</v>
          </cell>
          <cell r="E586" t="str">
            <v>2012-04-30</v>
          </cell>
          <cell r="F586" t="str">
            <v>470</v>
          </cell>
          <cell r="G586">
            <v>-4089.42</v>
          </cell>
          <cell r="H586">
            <v>-421.56</v>
          </cell>
        </row>
        <row r="587">
          <cell r="A587" t="str">
            <v>481003</v>
          </cell>
          <cell r="B587" t="str">
            <v>01968</v>
          </cell>
          <cell r="D587" t="str">
            <v>200</v>
          </cell>
          <cell r="E587" t="str">
            <v>2012-04-30</v>
          </cell>
          <cell r="F587" t="str">
            <v>470</v>
          </cell>
          <cell r="G587">
            <v>-8062.72</v>
          </cell>
          <cell r="H587">
            <v>-789.8</v>
          </cell>
        </row>
        <row r="588">
          <cell r="A588" t="str">
            <v>481003</v>
          </cell>
          <cell r="B588" t="str">
            <v>01943</v>
          </cell>
          <cell r="D588" t="str">
            <v>200</v>
          </cell>
          <cell r="E588" t="str">
            <v>2012-04-30</v>
          </cell>
          <cell r="F588" t="str">
            <v>470</v>
          </cell>
          <cell r="G588">
            <v>-2036.69</v>
          </cell>
          <cell r="H588">
            <v>-209.64</v>
          </cell>
        </row>
        <row r="589">
          <cell r="A589" t="str">
            <v>481003</v>
          </cell>
          <cell r="B589" t="str">
            <v>01953</v>
          </cell>
          <cell r="D589" t="str">
            <v>200</v>
          </cell>
          <cell r="E589" t="str">
            <v>2012-04-30</v>
          </cell>
          <cell r="F589" t="str">
            <v>470</v>
          </cell>
          <cell r="G589">
            <v>-100.3</v>
          </cell>
          <cell r="H589">
            <v>-9.83</v>
          </cell>
        </row>
        <row r="590">
          <cell r="A590" t="str">
            <v>481003</v>
          </cell>
          <cell r="B590" t="str">
            <v>01953</v>
          </cell>
          <cell r="D590" t="str">
            <v>200</v>
          </cell>
          <cell r="E590" t="str">
            <v>2012-04-30</v>
          </cell>
          <cell r="F590" t="str">
            <v>470</v>
          </cell>
          <cell r="G590">
            <v>-26539.81</v>
          </cell>
          <cell r="H590">
            <v>-2599.8200000000002</v>
          </cell>
        </row>
        <row r="591">
          <cell r="A591" t="str">
            <v>481003</v>
          </cell>
          <cell r="B591" t="str">
            <v>01994</v>
          </cell>
          <cell r="D591" t="str">
            <v>200</v>
          </cell>
          <cell r="E591" t="str">
            <v>2012-04-30</v>
          </cell>
          <cell r="F591" t="str">
            <v>470</v>
          </cell>
          <cell r="G591">
            <v>-45297.98</v>
          </cell>
          <cell r="H591">
            <v>-4437.3500000000004</v>
          </cell>
        </row>
        <row r="592">
          <cell r="A592" t="str">
            <v>481003</v>
          </cell>
          <cell r="B592" t="str">
            <v>01995</v>
          </cell>
          <cell r="D592" t="str">
            <v>200</v>
          </cell>
          <cell r="E592" t="str">
            <v>2012-04-30</v>
          </cell>
          <cell r="F592" t="str">
            <v>470</v>
          </cell>
          <cell r="G592">
            <v>-31855.07</v>
          </cell>
          <cell r="H592">
            <v>-3120.47</v>
          </cell>
        </row>
        <row r="593">
          <cell r="A593" t="str">
            <v>481003</v>
          </cell>
          <cell r="B593" t="str">
            <v>01991</v>
          </cell>
          <cell r="D593" t="str">
            <v>200</v>
          </cell>
          <cell r="E593" t="str">
            <v>2012-03-31</v>
          </cell>
          <cell r="F593" t="str">
            <v>472B</v>
          </cell>
          <cell r="G593">
            <v>-14.15</v>
          </cell>
          <cell r="H593">
            <v>-1.1399999999999999</v>
          </cell>
        </row>
        <row r="594">
          <cell r="A594" t="str">
            <v>481003</v>
          </cell>
          <cell r="B594" t="str">
            <v>01943</v>
          </cell>
          <cell r="D594" t="str">
            <v>200</v>
          </cell>
          <cell r="E594" t="str">
            <v>2012-03-31</v>
          </cell>
          <cell r="F594" t="str">
            <v>472B</v>
          </cell>
          <cell r="G594">
            <v>-2136.91</v>
          </cell>
          <cell r="H594">
            <v>-216.4</v>
          </cell>
        </row>
        <row r="595">
          <cell r="A595" t="str">
            <v>481003</v>
          </cell>
          <cell r="B595" t="str">
            <v>01953</v>
          </cell>
          <cell r="D595" t="str">
            <v>200</v>
          </cell>
          <cell r="E595" t="str">
            <v>2012-02-29</v>
          </cell>
          <cell r="F595" t="str">
            <v>472B</v>
          </cell>
          <cell r="G595">
            <v>-177.19</v>
          </cell>
          <cell r="H595">
            <v>-17.36</v>
          </cell>
        </row>
        <row r="596">
          <cell r="A596" t="str">
            <v>481003</v>
          </cell>
          <cell r="B596" t="str">
            <v>01953</v>
          </cell>
          <cell r="D596" t="str">
            <v>200</v>
          </cell>
          <cell r="E596" t="str">
            <v>2012-03-31</v>
          </cell>
          <cell r="F596" t="str">
            <v>472B</v>
          </cell>
          <cell r="G596">
            <v>-199.91</v>
          </cell>
          <cell r="H596">
            <v>-19.579999999999998</v>
          </cell>
        </row>
        <row r="597">
          <cell r="A597" t="str">
            <v>481003</v>
          </cell>
          <cell r="B597" t="str">
            <v>01954</v>
          </cell>
          <cell r="D597" t="str">
            <v>200</v>
          </cell>
          <cell r="E597" t="str">
            <v>2012-02-29</v>
          </cell>
          <cell r="F597" t="str">
            <v>472B</v>
          </cell>
          <cell r="G597">
            <v>-27.21</v>
          </cell>
          <cell r="H597">
            <v>-2.67</v>
          </cell>
        </row>
        <row r="598">
          <cell r="A598" t="str">
            <v>481003</v>
          </cell>
          <cell r="B598" t="str">
            <v>15600</v>
          </cell>
          <cell r="D598" t="str">
            <v>200</v>
          </cell>
          <cell r="E598" t="str">
            <v>2012-04-30</v>
          </cell>
          <cell r="F598" t="str">
            <v>440</v>
          </cell>
          <cell r="G598">
            <v>0</v>
          </cell>
          <cell r="H598">
            <v>0</v>
          </cell>
        </row>
        <row r="599">
          <cell r="A599" t="str">
            <v>481003</v>
          </cell>
          <cell r="B599" t="str">
            <v>01970</v>
          </cell>
          <cell r="D599" t="str">
            <v>200</v>
          </cell>
          <cell r="E599" t="str">
            <v>2012-04-30</v>
          </cell>
          <cell r="F599" t="str">
            <v>BINGV50942</v>
          </cell>
          <cell r="G599">
            <v>-8113.79</v>
          </cell>
          <cell r="H599">
            <v>-794.97</v>
          </cell>
        </row>
        <row r="600">
          <cell r="A600" t="str">
            <v>481003</v>
          </cell>
          <cell r="B600" t="str">
            <v>01971</v>
          </cell>
          <cell r="D600" t="str">
            <v>200</v>
          </cell>
          <cell r="E600" t="str">
            <v>2012-04-30</v>
          </cell>
          <cell r="F600" t="str">
            <v>BINGV50942</v>
          </cell>
          <cell r="G600">
            <v>-7801.76</v>
          </cell>
          <cell r="H600">
            <v>-764.4</v>
          </cell>
        </row>
        <row r="601">
          <cell r="A601" t="str">
            <v>481003</v>
          </cell>
          <cell r="B601" t="str">
            <v>01973</v>
          </cell>
          <cell r="D601" t="str">
            <v>200</v>
          </cell>
          <cell r="E601" t="str">
            <v>2012-04-30</v>
          </cell>
          <cell r="F601" t="str">
            <v>BINGV50942</v>
          </cell>
          <cell r="G601">
            <v>-7477.19</v>
          </cell>
          <cell r="H601">
            <v>-732.6</v>
          </cell>
        </row>
        <row r="602">
          <cell r="A602" t="str">
            <v>481003</v>
          </cell>
          <cell r="B602" t="str">
            <v>01986</v>
          </cell>
          <cell r="D602" t="str">
            <v>200</v>
          </cell>
          <cell r="E602" t="str">
            <v>2012-04-30</v>
          </cell>
          <cell r="F602" t="str">
            <v>BINGV50942</v>
          </cell>
          <cell r="G602">
            <v>-23401.9</v>
          </cell>
          <cell r="H602">
            <v>-2292.87</v>
          </cell>
        </row>
        <row r="603">
          <cell r="A603" t="str">
            <v>481003</v>
          </cell>
          <cell r="B603" t="str">
            <v>01989</v>
          </cell>
          <cell r="D603" t="str">
            <v>200</v>
          </cell>
          <cell r="E603" t="str">
            <v>2012-04-30</v>
          </cell>
          <cell r="F603" t="str">
            <v>BINGV50942</v>
          </cell>
          <cell r="G603">
            <v>-2525.98</v>
          </cell>
          <cell r="H603">
            <v>-247.49</v>
          </cell>
        </row>
        <row r="604">
          <cell r="A604" t="str">
            <v>481003</v>
          </cell>
          <cell r="B604" t="str">
            <v>01992</v>
          </cell>
          <cell r="D604" t="str">
            <v>200</v>
          </cell>
          <cell r="E604" t="str">
            <v>2012-04-30</v>
          </cell>
          <cell r="F604" t="str">
            <v>BINGV50942</v>
          </cell>
          <cell r="G604">
            <v>-52927.02</v>
          </cell>
          <cell r="H604">
            <v>-5185.68</v>
          </cell>
        </row>
        <row r="605">
          <cell r="A605" t="str">
            <v>481003</v>
          </cell>
          <cell r="B605" t="str">
            <v>01970</v>
          </cell>
          <cell r="D605" t="str">
            <v>200</v>
          </cell>
          <cell r="E605" t="str">
            <v>2012-03-31</v>
          </cell>
          <cell r="F605" t="str">
            <v>BINGV50324</v>
          </cell>
          <cell r="G605">
            <v>-8254.01</v>
          </cell>
          <cell r="H605">
            <v>-808.71</v>
          </cell>
        </row>
        <row r="606">
          <cell r="A606" t="str">
            <v>481003</v>
          </cell>
          <cell r="B606" t="str">
            <v>01971</v>
          </cell>
          <cell r="D606" t="str">
            <v>200</v>
          </cell>
          <cell r="E606" t="str">
            <v>2012-03-31</v>
          </cell>
          <cell r="F606" t="str">
            <v>BINGV50324</v>
          </cell>
          <cell r="G606">
            <v>-6921.15</v>
          </cell>
          <cell r="H606">
            <v>-678.12</v>
          </cell>
        </row>
        <row r="607">
          <cell r="A607" t="str">
            <v>481003</v>
          </cell>
          <cell r="B607" t="str">
            <v>01973</v>
          </cell>
          <cell r="D607" t="str">
            <v>200</v>
          </cell>
          <cell r="E607" t="str">
            <v>2012-03-31</v>
          </cell>
          <cell r="F607" t="str">
            <v>BINGV50324</v>
          </cell>
          <cell r="G607">
            <v>-6843.99</v>
          </cell>
          <cell r="H607">
            <v>-670.56</v>
          </cell>
        </row>
        <row r="608">
          <cell r="A608" t="str">
            <v>481003</v>
          </cell>
          <cell r="B608" t="str">
            <v>01986</v>
          </cell>
          <cell r="D608" t="str">
            <v>200</v>
          </cell>
          <cell r="E608" t="str">
            <v>2012-03-31</v>
          </cell>
          <cell r="F608" t="str">
            <v>BINGV50324</v>
          </cell>
          <cell r="G608">
            <v>-19356.78</v>
          </cell>
          <cell r="H608">
            <v>-1896.54</v>
          </cell>
        </row>
        <row r="609">
          <cell r="A609" t="str">
            <v>481003</v>
          </cell>
          <cell r="B609" t="str">
            <v>01989</v>
          </cell>
          <cell r="D609" t="str">
            <v>200</v>
          </cell>
          <cell r="E609" t="str">
            <v>2012-03-31</v>
          </cell>
          <cell r="F609" t="str">
            <v>BINGV50324</v>
          </cell>
          <cell r="G609">
            <v>-3181.84</v>
          </cell>
          <cell r="H609">
            <v>-311.75</v>
          </cell>
        </row>
        <row r="610">
          <cell r="A610" t="str">
            <v>481003</v>
          </cell>
          <cell r="B610" t="str">
            <v>01992</v>
          </cell>
          <cell r="D610" t="str">
            <v>200</v>
          </cell>
          <cell r="E610" t="str">
            <v>2012-03-31</v>
          </cell>
          <cell r="F610" t="str">
            <v>BINGV50324</v>
          </cell>
          <cell r="G610">
            <v>-49026.14</v>
          </cell>
          <cell r="H610">
            <v>-4803.4799999999996</v>
          </cell>
        </row>
      </sheetData>
      <sheetData sheetId="6">
        <row r="3">
          <cell r="K3" t="str">
            <v>Account</v>
          </cell>
          <cell r="L3" t="str">
            <v>Dept</v>
          </cell>
          <cell r="M3" t="str">
            <v>Sum Amount</v>
          </cell>
          <cell r="N3" t="str">
            <v>Trans</v>
          </cell>
          <cell r="O3" t="str">
            <v>Product</v>
          </cell>
          <cell r="P3" t="str">
            <v>Sum Stat Amt</v>
          </cell>
          <cell r="Q3" t="str">
            <v>Period</v>
          </cell>
          <cell r="R3" t="str">
            <v>Date</v>
          </cell>
          <cell r="U3" t="str">
            <v>Account</v>
          </cell>
          <cell r="V3" t="str">
            <v>Dept</v>
          </cell>
          <cell r="W3" t="str">
            <v>Sum Amount</v>
          </cell>
          <cell r="X3" t="str">
            <v>Trans</v>
          </cell>
          <cell r="Y3" t="str">
            <v>Product</v>
          </cell>
          <cell r="Z3" t="str">
            <v>Sum Stat Amt</v>
          </cell>
          <cell r="AA3" t="str">
            <v>Period</v>
          </cell>
          <cell r="AB3" t="str">
            <v>Date</v>
          </cell>
          <cell r="AE3" t="str">
            <v>Account</v>
          </cell>
          <cell r="AF3" t="str">
            <v>Dept</v>
          </cell>
          <cell r="AG3" t="str">
            <v>Sum Amount</v>
          </cell>
          <cell r="AH3" t="str">
            <v>Trans</v>
          </cell>
          <cell r="AI3" t="str">
            <v>Product</v>
          </cell>
          <cell r="AJ3" t="str">
            <v>Sum Stat Amt</v>
          </cell>
          <cell r="AK3" t="str">
            <v>Period</v>
          </cell>
          <cell r="AL3" t="str">
            <v>Date</v>
          </cell>
          <cell r="AO3" t="str">
            <v>Account</v>
          </cell>
          <cell r="AP3" t="str">
            <v>Dept</v>
          </cell>
          <cell r="AQ3" t="str">
            <v>Sum Amount</v>
          </cell>
          <cell r="AR3" t="str">
            <v>Trans</v>
          </cell>
          <cell r="AS3" t="str">
            <v>Product</v>
          </cell>
          <cell r="AT3" t="str">
            <v>Sum Stat Amt</v>
          </cell>
          <cell r="AU3" t="str">
            <v>Period</v>
          </cell>
          <cell r="AV3" t="str">
            <v>Date</v>
          </cell>
          <cell r="AY3" t="str">
            <v>Account</v>
          </cell>
          <cell r="AZ3" t="str">
            <v>Dept</v>
          </cell>
          <cell r="BA3" t="str">
            <v>Sum Amount</v>
          </cell>
          <cell r="BB3" t="str">
            <v>Trans</v>
          </cell>
          <cell r="BC3" t="str">
            <v>Product</v>
          </cell>
          <cell r="BD3" t="str">
            <v>Sum Stat Amt</v>
          </cell>
          <cell r="BE3" t="str">
            <v>Period</v>
          </cell>
          <cell r="BF3" t="str">
            <v>Date</v>
          </cell>
          <cell r="BI3" t="str">
            <v>Account</v>
          </cell>
          <cell r="BJ3" t="str">
            <v>Dept</v>
          </cell>
          <cell r="BK3" t="str">
            <v>Sum Amount</v>
          </cell>
          <cell r="BL3" t="str">
            <v>Trans</v>
          </cell>
          <cell r="BM3" t="str">
            <v>Product</v>
          </cell>
          <cell r="BN3" t="str">
            <v>Sum Stat Amt</v>
          </cell>
          <cell r="BO3" t="str">
            <v>Period</v>
          </cell>
          <cell r="BP3" t="str">
            <v>Date</v>
          </cell>
          <cell r="BS3" t="str">
            <v>Account</v>
          </cell>
          <cell r="BT3" t="str">
            <v>Dept</v>
          </cell>
          <cell r="BU3" t="str">
            <v>Sum Amount</v>
          </cell>
          <cell r="BV3" t="str">
            <v>Trans</v>
          </cell>
          <cell r="BW3" t="str">
            <v>Product</v>
          </cell>
          <cell r="BX3" t="str">
            <v>Sum Stat Amt</v>
          </cell>
          <cell r="BY3" t="str">
            <v>Period</v>
          </cell>
          <cell r="BZ3" t="str">
            <v>Date</v>
          </cell>
          <cell r="CC3" t="str">
            <v>Account</v>
          </cell>
          <cell r="CD3" t="str">
            <v>Dept</v>
          </cell>
          <cell r="CE3" t="str">
            <v>Sum Amount</v>
          </cell>
          <cell r="CF3" t="str">
            <v>Trans</v>
          </cell>
          <cell r="CG3" t="str">
            <v>Product</v>
          </cell>
          <cell r="CH3" t="str">
            <v>Sum Stat Amt</v>
          </cell>
          <cell r="CI3" t="str">
            <v>Period</v>
          </cell>
          <cell r="CJ3" t="str">
            <v>Date</v>
          </cell>
          <cell r="CM3" t="str">
            <v>Account</v>
          </cell>
          <cell r="CN3" t="str">
            <v>Dept</v>
          </cell>
          <cell r="CO3" t="str">
            <v>Sum Amount</v>
          </cell>
          <cell r="CP3" t="str">
            <v>Trans</v>
          </cell>
          <cell r="CQ3" t="str">
            <v>Product</v>
          </cell>
          <cell r="CR3" t="str">
            <v>Sum Stat Amt</v>
          </cell>
          <cell r="CS3" t="str">
            <v>Period</v>
          </cell>
          <cell r="CT3" t="str">
            <v>Date</v>
          </cell>
          <cell r="CW3" t="str">
            <v>Account</v>
          </cell>
          <cell r="CX3" t="str">
            <v>Dept</v>
          </cell>
          <cell r="CY3" t="str">
            <v>Sum Amount</v>
          </cell>
          <cell r="CZ3" t="str">
            <v>Trans</v>
          </cell>
          <cell r="DA3" t="str">
            <v>Product</v>
          </cell>
          <cell r="DB3" t="str">
            <v>Sum Stat Amt</v>
          </cell>
          <cell r="DC3" t="str">
            <v>Period</v>
          </cell>
          <cell r="DD3" t="str">
            <v>Date</v>
          </cell>
          <cell r="DG3" t="str">
            <v>Account</v>
          </cell>
          <cell r="DH3" t="str">
            <v>Dept</v>
          </cell>
          <cell r="DI3" t="str">
            <v>Sum Amount</v>
          </cell>
          <cell r="DJ3" t="str">
            <v>Trans</v>
          </cell>
          <cell r="DK3" t="str">
            <v>Product</v>
          </cell>
          <cell r="DL3" t="str">
            <v>Sum Stat Amt</v>
          </cell>
          <cell r="DM3" t="str">
            <v>Period</v>
          </cell>
          <cell r="DN3" t="str">
            <v>Date</v>
          </cell>
          <cell r="DQ3" t="str">
            <v>Account</v>
          </cell>
          <cell r="DR3" t="str">
            <v>Dept</v>
          </cell>
          <cell r="DS3" t="str">
            <v>Sum Amount</v>
          </cell>
          <cell r="DT3" t="str">
            <v>Trans</v>
          </cell>
          <cell r="DU3" t="str">
            <v>Product</v>
          </cell>
          <cell r="DV3" t="str">
            <v>Sum Stat Amt</v>
          </cell>
          <cell r="DW3" t="str">
            <v>Period</v>
          </cell>
          <cell r="DX3" t="str">
            <v>Date</v>
          </cell>
        </row>
        <row r="4">
          <cell r="N4">
            <v>202</v>
          </cell>
          <cell r="O4">
            <v>407</v>
          </cell>
          <cell r="R4">
            <v>40939</v>
          </cell>
          <cell r="X4">
            <v>202</v>
          </cell>
          <cell r="Y4">
            <v>407</v>
          </cell>
          <cell r="AB4">
            <v>40968</v>
          </cell>
          <cell r="AH4">
            <v>202</v>
          </cell>
          <cell r="AI4">
            <v>407</v>
          </cell>
          <cell r="AL4">
            <v>40999</v>
          </cell>
          <cell r="AR4">
            <v>202</v>
          </cell>
          <cell r="AS4">
            <v>407</v>
          </cell>
          <cell r="AV4">
            <v>41029</v>
          </cell>
          <cell r="BB4">
            <v>202</v>
          </cell>
          <cell r="BC4">
            <v>407</v>
          </cell>
          <cell r="BF4">
            <v>41060</v>
          </cell>
          <cell r="BL4">
            <v>202</v>
          </cell>
          <cell r="BM4">
            <v>407</v>
          </cell>
          <cell r="BP4">
            <v>41090</v>
          </cell>
          <cell r="BV4">
            <v>202</v>
          </cell>
          <cell r="BW4">
            <v>407</v>
          </cell>
          <cell r="BZ4">
            <v>41121</v>
          </cell>
          <cell r="CF4">
            <v>202</v>
          </cell>
          <cell r="CG4">
            <v>407</v>
          </cell>
          <cell r="CJ4">
            <v>41152</v>
          </cell>
          <cell r="CP4">
            <v>202</v>
          </cell>
          <cell r="CQ4">
            <v>407</v>
          </cell>
          <cell r="CT4">
            <v>41182</v>
          </cell>
          <cell r="CZ4">
            <v>202</v>
          </cell>
          <cell r="DA4">
            <v>407</v>
          </cell>
          <cell r="DD4">
            <v>41213</v>
          </cell>
          <cell r="DJ4">
            <v>202</v>
          </cell>
          <cell r="DK4">
            <v>407</v>
          </cell>
          <cell r="DN4">
            <v>41243</v>
          </cell>
          <cell r="DT4">
            <v>202</v>
          </cell>
          <cell r="DU4">
            <v>407</v>
          </cell>
          <cell r="DX4">
            <v>41274</v>
          </cell>
        </row>
        <row r="6">
          <cell r="K6" t="str">
            <v>Account</v>
          </cell>
          <cell r="L6" t="str">
            <v>Dept</v>
          </cell>
          <cell r="M6" t="str">
            <v>Sum Amount</v>
          </cell>
          <cell r="N6" t="str">
            <v>Trans</v>
          </cell>
          <cell r="O6" t="str">
            <v>Product</v>
          </cell>
          <cell r="P6" t="str">
            <v>Sum Stat Amt</v>
          </cell>
          <cell r="Q6" t="str">
            <v>Period</v>
          </cell>
          <cell r="R6" t="str">
            <v>Date</v>
          </cell>
          <cell r="U6" t="str">
            <v>Account</v>
          </cell>
          <cell r="V6" t="str">
            <v>Dept</v>
          </cell>
          <cell r="W6" t="str">
            <v>Sum Amount</v>
          </cell>
          <cell r="X6" t="str">
            <v>Trans</v>
          </cell>
          <cell r="Y6" t="str">
            <v>Product</v>
          </cell>
          <cell r="Z6" t="str">
            <v>Sum Stat Amt</v>
          </cell>
          <cell r="AA6" t="str">
            <v>Period</v>
          </cell>
          <cell r="AB6" t="str">
            <v>Date</v>
          </cell>
          <cell r="AE6" t="str">
            <v>Account</v>
          </cell>
          <cell r="AF6" t="str">
            <v>Dept</v>
          </cell>
          <cell r="AG6" t="str">
            <v>Sum Amount</v>
          </cell>
          <cell r="AH6" t="str">
            <v>Trans</v>
          </cell>
          <cell r="AI6" t="str">
            <v>Product</v>
          </cell>
          <cell r="AJ6" t="str">
            <v>Sum Stat Amt</v>
          </cell>
          <cell r="AK6" t="str">
            <v>Period</v>
          </cell>
          <cell r="AL6" t="str">
            <v>Date</v>
          </cell>
          <cell r="AO6" t="str">
            <v>Account</v>
          </cell>
          <cell r="AP6" t="str">
            <v>Dept</v>
          </cell>
          <cell r="AQ6" t="str">
            <v>Sum Amount</v>
          </cell>
          <cell r="AR6" t="str">
            <v>Trans</v>
          </cell>
          <cell r="AS6" t="str">
            <v>Product</v>
          </cell>
          <cell r="AT6" t="str">
            <v>Sum Stat Amt</v>
          </cell>
          <cell r="AU6" t="str">
            <v>Period</v>
          </cell>
          <cell r="AV6" t="str">
            <v>Date</v>
          </cell>
          <cell r="AY6" t="str">
            <v>Account</v>
          </cell>
          <cell r="AZ6" t="str">
            <v>Dept</v>
          </cell>
          <cell r="BA6" t="str">
            <v>Sum Amount</v>
          </cell>
          <cell r="BB6" t="str">
            <v>Trans</v>
          </cell>
          <cell r="BC6" t="str">
            <v>Product</v>
          </cell>
          <cell r="BD6" t="str">
            <v>Sum Stat Amt</v>
          </cell>
          <cell r="BE6" t="str">
            <v>Period</v>
          </cell>
          <cell r="BF6" t="str">
            <v>Date</v>
          </cell>
          <cell r="BI6" t="str">
            <v>Account</v>
          </cell>
          <cell r="BJ6" t="str">
            <v>Dept</v>
          </cell>
          <cell r="BK6" t="str">
            <v>Sum Amount</v>
          </cell>
          <cell r="BL6" t="str">
            <v>Trans</v>
          </cell>
          <cell r="BM6" t="str">
            <v>Product</v>
          </cell>
          <cell r="BN6" t="str">
            <v>Sum Stat Amt</v>
          </cell>
          <cell r="BO6" t="str">
            <v>Period</v>
          </cell>
          <cell r="BP6" t="str">
            <v>Date</v>
          </cell>
          <cell r="BS6" t="str">
            <v>Account</v>
          </cell>
          <cell r="BT6" t="str">
            <v>Dept</v>
          </cell>
          <cell r="BU6" t="str">
            <v>Sum Amount</v>
          </cell>
          <cell r="BV6" t="str">
            <v>Trans</v>
          </cell>
          <cell r="BW6" t="str">
            <v>Product</v>
          </cell>
          <cell r="BX6" t="str">
            <v>Sum Stat Amt</v>
          </cell>
          <cell r="BY6" t="str">
            <v>Period</v>
          </cell>
          <cell r="BZ6" t="str">
            <v>Date</v>
          </cell>
          <cell r="CC6" t="str">
            <v>Account</v>
          </cell>
          <cell r="CD6" t="str">
            <v>Dept</v>
          </cell>
          <cell r="CE6" t="str">
            <v>Sum Amount</v>
          </cell>
          <cell r="CF6" t="str">
            <v>Trans</v>
          </cell>
          <cell r="CG6" t="str">
            <v>Product</v>
          </cell>
          <cell r="CH6" t="str">
            <v>Sum Stat Amt</v>
          </cell>
          <cell r="CI6" t="str">
            <v>Period</v>
          </cell>
          <cell r="CJ6" t="str">
            <v>Date</v>
          </cell>
          <cell r="CM6" t="str">
            <v>Account</v>
          </cell>
          <cell r="CN6" t="str">
            <v>Dept</v>
          </cell>
          <cell r="CO6" t="str">
            <v>Sum Amount</v>
          </cell>
          <cell r="CP6" t="str">
            <v>Trans</v>
          </cell>
          <cell r="CQ6" t="str">
            <v>Product</v>
          </cell>
          <cell r="CR6" t="str">
            <v>Sum Stat Amt</v>
          </cell>
          <cell r="CS6" t="str">
            <v>Period</v>
          </cell>
          <cell r="CT6" t="str">
            <v>Date</v>
          </cell>
          <cell r="CW6" t="str">
            <v>Account</v>
          </cell>
          <cell r="CX6" t="str">
            <v>Dept</v>
          </cell>
          <cell r="CY6" t="str">
            <v>Sum Amount</v>
          </cell>
          <cell r="CZ6" t="str">
            <v>Trans</v>
          </cell>
          <cell r="DA6" t="str">
            <v>Product</v>
          </cell>
          <cell r="DB6" t="str">
            <v>Sum Stat Amt</v>
          </cell>
          <cell r="DC6" t="str">
            <v>Period</v>
          </cell>
          <cell r="DD6" t="str">
            <v>Date</v>
          </cell>
          <cell r="DG6" t="str">
            <v>Account</v>
          </cell>
          <cell r="DH6" t="str">
            <v>Dept</v>
          </cell>
          <cell r="DI6" t="str">
            <v>Sum Amount</v>
          </cell>
          <cell r="DJ6" t="str">
            <v>Trans</v>
          </cell>
          <cell r="DK6" t="str">
            <v>Product</v>
          </cell>
          <cell r="DL6" t="str">
            <v>Sum Stat Amt</v>
          </cell>
          <cell r="DM6" t="str">
            <v>Period</v>
          </cell>
          <cell r="DN6" t="str">
            <v>Date</v>
          </cell>
          <cell r="DQ6" t="str">
            <v>Account</v>
          </cell>
          <cell r="DR6" t="str">
            <v>Dept</v>
          </cell>
          <cell r="DS6" t="str">
            <v>Sum Amount</v>
          </cell>
          <cell r="DT6" t="str">
            <v>Trans</v>
          </cell>
          <cell r="DU6" t="str">
            <v>Product</v>
          </cell>
          <cell r="DV6" t="str">
            <v>Sum Stat Amt</v>
          </cell>
          <cell r="DW6" t="str">
            <v>Period</v>
          </cell>
          <cell r="DX6" t="str">
            <v>Date</v>
          </cell>
        </row>
        <row r="7">
          <cell r="N7">
            <v>203</v>
          </cell>
          <cell r="O7">
            <v>407</v>
          </cell>
          <cell r="R7">
            <v>40939</v>
          </cell>
          <cell r="X7">
            <v>203</v>
          </cell>
          <cell r="Y7">
            <v>407</v>
          </cell>
          <cell r="AB7">
            <v>40968</v>
          </cell>
          <cell r="AH7">
            <v>203</v>
          </cell>
          <cell r="AI7">
            <v>407</v>
          </cell>
          <cell r="AL7">
            <v>40999</v>
          </cell>
          <cell r="AR7">
            <v>203</v>
          </cell>
          <cell r="AS7">
            <v>407</v>
          </cell>
          <cell r="AV7">
            <v>41029</v>
          </cell>
          <cell r="BB7">
            <v>203</v>
          </cell>
          <cell r="BC7">
            <v>407</v>
          </cell>
          <cell r="BF7">
            <v>41060</v>
          </cell>
          <cell r="BL7">
            <v>203</v>
          </cell>
          <cell r="BM7">
            <v>407</v>
          </cell>
          <cell r="BP7">
            <v>41090</v>
          </cell>
          <cell r="BV7">
            <v>203</v>
          </cell>
          <cell r="BW7">
            <v>407</v>
          </cell>
          <cell r="BZ7">
            <v>41121</v>
          </cell>
          <cell r="CF7">
            <v>203</v>
          </cell>
          <cell r="CG7">
            <v>407</v>
          </cell>
          <cell r="CJ7">
            <v>41152</v>
          </cell>
          <cell r="CP7">
            <v>203</v>
          </cell>
          <cell r="CQ7">
            <v>407</v>
          </cell>
          <cell r="CT7">
            <v>41182</v>
          </cell>
          <cell r="CZ7">
            <v>203</v>
          </cell>
          <cell r="DA7">
            <v>407</v>
          </cell>
          <cell r="DD7">
            <v>41213</v>
          </cell>
          <cell r="DJ7">
            <v>203</v>
          </cell>
          <cell r="DK7">
            <v>407</v>
          </cell>
          <cell r="DN7">
            <v>41243</v>
          </cell>
          <cell r="DT7">
            <v>203</v>
          </cell>
          <cell r="DU7">
            <v>407</v>
          </cell>
          <cell r="DX7">
            <v>41274</v>
          </cell>
        </row>
        <row r="9">
          <cell r="K9" t="str">
            <v>Account</v>
          </cell>
          <cell r="L9" t="str">
            <v>Dept</v>
          </cell>
          <cell r="M9" t="str">
            <v>Sum Amount</v>
          </cell>
          <cell r="N9" t="str">
            <v>Trans</v>
          </cell>
          <cell r="O9" t="str">
            <v>Product</v>
          </cell>
          <cell r="P9" t="str">
            <v>Sum Stat Amt</v>
          </cell>
          <cell r="Q9" t="str">
            <v>Period</v>
          </cell>
          <cell r="R9" t="str">
            <v>Date</v>
          </cell>
          <cell r="U9" t="str">
            <v>Account</v>
          </cell>
          <cell r="V9" t="str">
            <v>Dept</v>
          </cell>
          <cell r="W9" t="str">
            <v>Sum Amount</v>
          </cell>
          <cell r="X9" t="str">
            <v>Trans</v>
          </cell>
          <cell r="Y9" t="str">
            <v>Product</v>
          </cell>
          <cell r="Z9" t="str">
            <v>Sum Stat Amt</v>
          </cell>
          <cell r="AA9" t="str">
            <v>Period</v>
          </cell>
          <cell r="AB9" t="str">
            <v>Date</v>
          </cell>
          <cell r="AE9" t="str">
            <v>Account</v>
          </cell>
          <cell r="AF9" t="str">
            <v>Dept</v>
          </cell>
          <cell r="AG9" t="str">
            <v>Sum Amount</v>
          </cell>
          <cell r="AH9" t="str">
            <v>Trans</v>
          </cell>
          <cell r="AI9" t="str">
            <v>Product</v>
          </cell>
          <cell r="AJ9" t="str">
            <v>Sum Stat Amt</v>
          </cell>
          <cell r="AK9" t="str">
            <v>Period</v>
          </cell>
          <cell r="AL9" t="str">
            <v>Date</v>
          </cell>
          <cell r="AO9" t="str">
            <v>Account</v>
          </cell>
          <cell r="AP9" t="str">
            <v>Dept</v>
          </cell>
          <cell r="AQ9" t="str">
            <v>Sum Amount</v>
          </cell>
          <cell r="AR9" t="str">
            <v>Trans</v>
          </cell>
          <cell r="AS9" t="str">
            <v>Product</v>
          </cell>
          <cell r="AT9" t="str">
            <v>Sum Stat Amt</v>
          </cell>
          <cell r="AU9" t="str">
            <v>Period</v>
          </cell>
          <cell r="AV9" t="str">
            <v>Date</v>
          </cell>
          <cell r="AY9" t="str">
            <v>Account</v>
          </cell>
          <cell r="AZ9" t="str">
            <v>Dept</v>
          </cell>
          <cell r="BA9" t="str">
            <v>Sum Amount</v>
          </cell>
          <cell r="BB9" t="str">
            <v>Trans</v>
          </cell>
          <cell r="BC9" t="str">
            <v>Product</v>
          </cell>
          <cell r="BD9" t="str">
            <v>Sum Stat Amt</v>
          </cell>
          <cell r="BE9" t="str">
            <v>Period</v>
          </cell>
          <cell r="BF9" t="str">
            <v>Date</v>
          </cell>
          <cell r="BI9" t="str">
            <v>Account</v>
          </cell>
          <cell r="BJ9" t="str">
            <v>Dept</v>
          </cell>
          <cell r="BK9" t="str">
            <v>Sum Amount</v>
          </cell>
          <cell r="BL9" t="str">
            <v>Trans</v>
          </cell>
          <cell r="BM9" t="str">
            <v>Product</v>
          </cell>
          <cell r="BN9" t="str">
            <v>Sum Stat Amt</v>
          </cell>
          <cell r="BO9" t="str">
            <v>Period</v>
          </cell>
          <cell r="BP9" t="str">
            <v>Date</v>
          </cell>
          <cell r="BS9" t="str">
            <v>Account</v>
          </cell>
          <cell r="BT9" t="str">
            <v>Dept</v>
          </cell>
          <cell r="BU9" t="str">
            <v>Sum Amount</v>
          </cell>
          <cell r="BV9" t="str">
            <v>Trans</v>
          </cell>
          <cell r="BW9" t="str">
            <v>Product</v>
          </cell>
          <cell r="BX9" t="str">
            <v>Sum Stat Amt</v>
          </cell>
          <cell r="BY9" t="str">
            <v>Period</v>
          </cell>
          <cell r="BZ9" t="str">
            <v>Date</v>
          </cell>
          <cell r="CC9" t="str">
            <v>Account</v>
          </cell>
          <cell r="CD9" t="str">
            <v>Dept</v>
          </cell>
          <cell r="CE9" t="str">
            <v>Sum Amount</v>
          </cell>
          <cell r="CF9" t="str">
            <v>Trans</v>
          </cell>
          <cell r="CG9" t="str">
            <v>Product</v>
          </cell>
          <cell r="CH9" t="str">
            <v>Sum Stat Amt</v>
          </cell>
          <cell r="CI9" t="str">
            <v>Period</v>
          </cell>
          <cell r="CJ9" t="str">
            <v>Date</v>
          </cell>
          <cell r="CM9" t="str">
            <v>Account</v>
          </cell>
          <cell r="CN9" t="str">
            <v>Dept</v>
          </cell>
          <cell r="CO9" t="str">
            <v>Sum Amount</v>
          </cell>
          <cell r="CP9" t="str">
            <v>Trans</v>
          </cell>
          <cell r="CQ9" t="str">
            <v>Product</v>
          </cell>
          <cell r="CR9" t="str">
            <v>Sum Stat Amt</v>
          </cell>
          <cell r="CS9" t="str">
            <v>Period</v>
          </cell>
          <cell r="CT9" t="str">
            <v>Date</v>
          </cell>
          <cell r="CW9" t="str">
            <v>Account</v>
          </cell>
          <cell r="CX9" t="str">
            <v>Dept</v>
          </cell>
          <cell r="CY9" t="str">
            <v>Sum Amount</v>
          </cell>
          <cell r="CZ9" t="str">
            <v>Trans</v>
          </cell>
          <cell r="DA9" t="str">
            <v>Product</v>
          </cell>
          <cell r="DB9" t="str">
            <v>Sum Stat Amt</v>
          </cell>
          <cell r="DC9" t="str">
            <v>Period</v>
          </cell>
          <cell r="DD9" t="str">
            <v>Date</v>
          </cell>
          <cell r="DG9" t="str">
            <v>Account</v>
          </cell>
          <cell r="DH9" t="str">
            <v>Dept</v>
          </cell>
          <cell r="DI9" t="str">
            <v>Sum Amount</v>
          </cell>
          <cell r="DJ9" t="str">
            <v>Trans</v>
          </cell>
          <cell r="DK9" t="str">
            <v>Product</v>
          </cell>
          <cell r="DL9" t="str">
            <v>Sum Stat Amt</v>
          </cell>
          <cell r="DM9" t="str">
            <v>Period</v>
          </cell>
          <cell r="DN9" t="str">
            <v>Date</v>
          </cell>
          <cell r="DQ9" t="str">
            <v>Account</v>
          </cell>
          <cell r="DR9" t="str">
            <v>Dept</v>
          </cell>
          <cell r="DS9" t="str">
            <v>Sum Amount</v>
          </cell>
          <cell r="DT9" t="str">
            <v>Trans</v>
          </cell>
          <cell r="DU9" t="str">
            <v>Product</v>
          </cell>
          <cell r="DV9" t="str">
            <v>Sum Stat Amt</v>
          </cell>
          <cell r="DW9" t="str">
            <v>Period</v>
          </cell>
          <cell r="DX9" t="str">
            <v>Date</v>
          </cell>
        </row>
        <row r="10">
          <cell r="N10">
            <v>204</v>
          </cell>
          <cell r="O10">
            <v>407</v>
          </cell>
          <cell r="R10">
            <v>40939</v>
          </cell>
          <cell r="X10">
            <v>204</v>
          </cell>
          <cell r="Y10">
            <v>407</v>
          </cell>
          <cell r="AB10">
            <v>40968</v>
          </cell>
          <cell r="AH10">
            <v>204</v>
          </cell>
          <cell r="AI10">
            <v>407</v>
          </cell>
          <cell r="AL10">
            <v>40999</v>
          </cell>
          <cell r="AR10">
            <v>204</v>
          </cell>
          <cell r="AS10">
            <v>407</v>
          </cell>
          <cell r="AV10">
            <v>41029</v>
          </cell>
          <cell r="BB10">
            <v>204</v>
          </cell>
          <cell r="BC10">
            <v>407</v>
          </cell>
          <cell r="BF10">
            <v>41060</v>
          </cell>
          <cell r="BL10">
            <v>204</v>
          </cell>
          <cell r="BM10">
            <v>407</v>
          </cell>
          <cell r="BP10">
            <v>41090</v>
          </cell>
          <cell r="BV10">
            <v>204</v>
          </cell>
          <cell r="BW10">
            <v>407</v>
          </cell>
          <cell r="BZ10">
            <v>41121</v>
          </cell>
          <cell r="CF10">
            <v>204</v>
          </cell>
          <cell r="CG10">
            <v>407</v>
          </cell>
          <cell r="CJ10">
            <v>41152</v>
          </cell>
          <cell r="CP10">
            <v>204</v>
          </cell>
          <cell r="CQ10">
            <v>407</v>
          </cell>
          <cell r="CT10">
            <v>41182</v>
          </cell>
          <cell r="CZ10">
            <v>204</v>
          </cell>
          <cell r="DA10">
            <v>407</v>
          </cell>
          <cell r="DD10">
            <v>41213</v>
          </cell>
          <cell r="DJ10">
            <v>204</v>
          </cell>
          <cell r="DK10">
            <v>407</v>
          </cell>
          <cell r="DN10">
            <v>41243</v>
          </cell>
          <cell r="DT10">
            <v>204</v>
          </cell>
          <cell r="DU10">
            <v>407</v>
          </cell>
          <cell r="DX10">
            <v>41274</v>
          </cell>
        </row>
        <row r="12">
          <cell r="K12" t="str">
            <v>Account</v>
          </cell>
          <cell r="L12" t="str">
            <v>Dept</v>
          </cell>
          <cell r="M12" t="str">
            <v>Sum Amount</v>
          </cell>
          <cell r="N12" t="str">
            <v>Trans</v>
          </cell>
          <cell r="O12" t="str">
            <v>Product</v>
          </cell>
          <cell r="P12" t="str">
            <v>Sum Stat Amt</v>
          </cell>
          <cell r="Q12" t="str">
            <v>Period</v>
          </cell>
          <cell r="R12" t="str">
            <v>Date</v>
          </cell>
          <cell r="U12" t="str">
            <v>Account</v>
          </cell>
          <cell r="V12" t="str">
            <v>Dept</v>
          </cell>
          <cell r="W12" t="str">
            <v>Sum Amount</v>
          </cell>
          <cell r="X12" t="str">
            <v>Trans</v>
          </cell>
          <cell r="Y12" t="str">
            <v>Product</v>
          </cell>
          <cell r="Z12" t="str">
            <v>Sum Stat Amt</v>
          </cell>
          <cell r="AA12" t="str">
            <v>Period</v>
          </cell>
          <cell r="AB12" t="str">
            <v>Date</v>
          </cell>
          <cell r="AE12" t="str">
            <v>Account</v>
          </cell>
          <cell r="AF12" t="str">
            <v>Dept</v>
          </cell>
          <cell r="AG12" t="str">
            <v>Sum Amount</v>
          </cell>
          <cell r="AH12" t="str">
            <v>Trans</v>
          </cell>
          <cell r="AI12" t="str">
            <v>Product</v>
          </cell>
          <cell r="AJ12" t="str">
            <v>Sum Stat Amt</v>
          </cell>
          <cell r="AK12" t="str">
            <v>Period</v>
          </cell>
          <cell r="AL12" t="str">
            <v>Date</v>
          </cell>
          <cell r="AO12" t="str">
            <v>Account</v>
          </cell>
          <cell r="AP12" t="str">
            <v>Dept</v>
          </cell>
          <cell r="AQ12" t="str">
            <v>Sum Amount</v>
          </cell>
          <cell r="AR12" t="str">
            <v>Trans</v>
          </cell>
          <cell r="AS12" t="str">
            <v>Product</v>
          </cell>
          <cell r="AT12" t="str">
            <v>Sum Stat Amt</v>
          </cell>
          <cell r="AU12" t="str">
            <v>Period</v>
          </cell>
          <cell r="AV12" t="str">
            <v>Date</v>
          </cell>
          <cell r="AY12" t="str">
            <v>Account</v>
          </cell>
          <cell r="AZ12" t="str">
            <v>Dept</v>
          </cell>
          <cell r="BA12" t="str">
            <v>Sum Amount</v>
          </cell>
          <cell r="BB12" t="str">
            <v>Trans</v>
          </cell>
          <cell r="BC12" t="str">
            <v>Product</v>
          </cell>
          <cell r="BD12" t="str">
            <v>Sum Stat Amt</v>
          </cell>
          <cell r="BE12" t="str">
            <v>Period</v>
          </cell>
          <cell r="BF12" t="str">
            <v>Date</v>
          </cell>
          <cell r="BI12" t="str">
            <v>Account</v>
          </cell>
          <cell r="BJ12" t="str">
            <v>Dept</v>
          </cell>
          <cell r="BK12" t="str">
            <v>Sum Amount</v>
          </cell>
          <cell r="BL12" t="str">
            <v>Trans</v>
          </cell>
          <cell r="BM12" t="str">
            <v>Product</v>
          </cell>
          <cell r="BN12" t="str">
            <v>Sum Stat Amt</v>
          </cell>
          <cell r="BO12" t="str">
            <v>Period</v>
          </cell>
          <cell r="BP12" t="str">
            <v>Date</v>
          </cell>
          <cell r="BS12" t="str">
            <v>Account</v>
          </cell>
          <cell r="BT12" t="str">
            <v>Dept</v>
          </cell>
          <cell r="BU12" t="str">
            <v>Sum Amount</v>
          </cell>
          <cell r="BV12" t="str">
            <v>Trans</v>
          </cell>
          <cell r="BW12" t="str">
            <v>Product</v>
          </cell>
          <cell r="BX12" t="str">
            <v>Sum Stat Amt</v>
          </cell>
          <cell r="BY12" t="str">
            <v>Period</v>
          </cell>
          <cell r="BZ12" t="str">
            <v>Date</v>
          </cell>
          <cell r="CC12" t="str">
            <v>Account</v>
          </cell>
          <cell r="CD12" t="str">
            <v>Dept</v>
          </cell>
          <cell r="CE12" t="str">
            <v>Sum Amount</v>
          </cell>
          <cell r="CF12" t="str">
            <v>Trans</v>
          </cell>
          <cell r="CG12" t="str">
            <v>Product</v>
          </cell>
          <cell r="CH12" t="str">
            <v>Sum Stat Amt</v>
          </cell>
          <cell r="CI12" t="str">
            <v>Period</v>
          </cell>
          <cell r="CJ12" t="str">
            <v>Date</v>
          </cell>
          <cell r="CM12" t="str">
            <v>Account</v>
          </cell>
          <cell r="CN12" t="str">
            <v>Dept</v>
          </cell>
          <cell r="CO12" t="str">
            <v>Sum Amount</v>
          </cell>
          <cell r="CP12" t="str">
            <v>Trans</v>
          </cell>
          <cell r="CQ12" t="str">
            <v>Product</v>
          </cell>
          <cell r="CR12" t="str">
            <v>Sum Stat Amt</v>
          </cell>
          <cell r="CS12" t="str">
            <v>Period</v>
          </cell>
          <cell r="CT12" t="str">
            <v>Date</v>
          </cell>
          <cell r="CW12" t="str">
            <v>Account</v>
          </cell>
          <cell r="CX12" t="str">
            <v>Dept</v>
          </cell>
          <cell r="CY12" t="str">
            <v>Sum Amount</v>
          </cell>
          <cell r="CZ12" t="str">
            <v>Trans</v>
          </cell>
          <cell r="DA12" t="str">
            <v>Product</v>
          </cell>
          <cell r="DB12" t="str">
            <v>Sum Stat Amt</v>
          </cell>
          <cell r="DC12" t="str">
            <v>Period</v>
          </cell>
          <cell r="DD12" t="str">
            <v>Date</v>
          </cell>
          <cell r="DG12" t="str">
            <v>Account</v>
          </cell>
          <cell r="DH12" t="str">
            <v>Dept</v>
          </cell>
          <cell r="DI12" t="str">
            <v>Sum Amount</v>
          </cell>
          <cell r="DJ12" t="str">
            <v>Trans</v>
          </cell>
          <cell r="DK12" t="str">
            <v>Product</v>
          </cell>
          <cell r="DL12" t="str">
            <v>Sum Stat Amt</v>
          </cell>
          <cell r="DM12" t="str">
            <v>Period</v>
          </cell>
          <cell r="DN12" t="str">
            <v>Date</v>
          </cell>
          <cell r="DQ12" t="str">
            <v>Account</v>
          </cell>
          <cell r="DR12" t="str">
            <v>Dept</v>
          </cell>
          <cell r="DS12" t="str">
            <v>Sum Amount</v>
          </cell>
          <cell r="DT12" t="str">
            <v>Trans</v>
          </cell>
          <cell r="DU12" t="str">
            <v>Product</v>
          </cell>
          <cell r="DV12" t="str">
            <v>Sum Stat Amt</v>
          </cell>
          <cell r="DW12" t="str">
            <v>Period</v>
          </cell>
          <cell r="DX12" t="str">
            <v>Date</v>
          </cell>
        </row>
        <row r="13">
          <cell r="N13">
            <v>205</v>
          </cell>
          <cell r="O13">
            <v>407</v>
          </cell>
          <cell r="R13">
            <v>40939</v>
          </cell>
          <cell r="X13">
            <v>205</v>
          </cell>
          <cell r="Y13">
            <v>407</v>
          </cell>
          <cell r="AB13">
            <v>40968</v>
          </cell>
          <cell r="AH13">
            <v>205</v>
          </cell>
          <cell r="AI13">
            <v>407</v>
          </cell>
          <cell r="AL13">
            <v>40999</v>
          </cell>
          <cell r="AR13">
            <v>205</v>
          </cell>
          <cell r="AS13">
            <v>407</v>
          </cell>
          <cell r="AV13">
            <v>41029</v>
          </cell>
          <cell r="BB13">
            <v>205</v>
          </cell>
          <cell r="BC13">
            <v>407</v>
          </cell>
          <cell r="BF13">
            <v>41060</v>
          </cell>
          <cell r="BL13">
            <v>205</v>
          </cell>
          <cell r="BM13">
            <v>407</v>
          </cell>
          <cell r="BP13">
            <v>41090</v>
          </cell>
          <cell r="BV13">
            <v>205</v>
          </cell>
          <cell r="BW13">
            <v>407</v>
          </cell>
          <cell r="BZ13">
            <v>41121</v>
          </cell>
          <cell r="CF13">
            <v>205</v>
          </cell>
          <cell r="CG13">
            <v>407</v>
          </cell>
          <cell r="CJ13">
            <v>41152</v>
          </cell>
          <cell r="CP13">
            <v>205</v>
          </cell>
          <cell r="CQ13">
            <v>407</v>
          </cell>
          <cell r="CT13">
            <v>41182</v>
          </cell>
          <cell r="CZ13">
            <v>205</v>
          </cell>
          <cell r="DA13">
            <v>407</v>
          </cell>
          <cell r="DD13">
            <v>41213</v>
          </cell>
          <cell r="DJ13">
            <v>205</v>
          </cell>
          <cell r="DK13">
            <v>407</v>
          </cell>
          <cell r="DN13">
            <v>41243</v>
          </cell>
          <cell r="DT13">
            <v>205</v>
          </cell>
          <cell r="DU13">
            <v>407</v>
          </cell>
          <cell r="DX13">
            <v>41274</v>
          </cell>
        </row>
        <row r="14">
          <cell r="K14" t="str">
            <v>Account</v>
          </cell>
          <cell r="L14" t="str">
            <v>Dept</v>
          </cell>
          <cell r="M14" t="str">
            <v>Sum Amount</v>
          </cell>
          <cell r="N14" t="str">
            <v>Trans</v>
          </cell>
          <cell r="O14" t="str">
            <v>Product</v>
          </cell>
          <cell r="P14" t="str">
            <v>Sum Stat Amt</v>
          </cell>
          <cell r="Q14" t="str">
            <v>Period</v>
          </cell>
          <cell r="R14" t="str">
            <v>Date</v>
          </cell>
          <cell r="U14" t="str">
            <v>Account</v>
          </cell>
          <cell r="V14" t="str">
            <v>Dept</v>
          </cell>
          <cell r="W14" t="str">
            <v>Sum Amount</v>
          </cell>
          <cell r="X14" t="str">
            <v>Trans</v>
          </cell>
          <cell r="Y14" t="str">
            <v>Product</v>
          </cell>
          <cell r="Z14" t="str">
            <v>Sum Stat Amt</v>
          </cell>
          <cell r="AA14" t="str">
            <v>Period</v>
          </cell>
          <cell r="AB14" t="str">
            <v>Date</v>
          </cell>
          <cell r="AE14" t="str">
            <v>Account</v>
          </cell>
          <cell r="AF14" t="str">
            <v>Dept</v>
          </cell>
          <cell r="AG14" t="str">
            <v>Sum Amount</v>
          </cell>
          <cell r="AH14" t="str">
            <v>Trans</v>
          </cell>
          <cell r="AI14" t="str">
            <v>Product</v>
          </cell>
          <cell r="AJ14" t="str">
            <v>Sum Stat Amt</v>
          </cell>
          <cell r="AK14" t="str">
            <v>Period</v>
          </cell>
          <cell r="AL14" t="str">
            <v>Date</v>
          </cell>
          <cell r="AO14" t="str">
            <v>Account</v>
          </cell>
          <cell r="AP14" t="str">
            <v>Dept</v>
          </cell>
          <cell r="AQ14" t="str">
            <v>Sum Amount</v>
          </cell>
          <cell r="AR14" t="str">
            <v>Trans</v>
          </cell>
          <cell r="AS14" t="str">
            <v>Product</v>
          </cell>
          <cell r="AT14" t="str">
            <v>Sum Stat Amt</v>
          </cell>
          <cell r="AU14" t="str">
            <v>Period</v>
          </cell>
          <cell r="AV14" t="str">
            <v>Date</v>
          </cell>
          <cell r="AY14" t="str">
            <v>Account</v>
          </cell>
          <cell r="AZ14" t="str">
            <v>Dept</v>
          </cell>
          <cell r="BA14" t="str">
            <v>Sum Amount</v>
          </cell>
          <cell r="BB14" t="str">
            <v>Trans</v>
          </cell>
          <cell r="BC14" t="str">
            <v>Product</v>
          </cell>
          <cell r="BD14" t="str">
            <v>Sum Stat Amt</v>
          </cell>
          <cell r="BE14" t="str">
            <v>Period</v>
          </cell>
          <cell r="BF14" t="str">
            <v>Date</v>
          </cell>
          <cell r="BI14" t="str">
            <v>Account</v>
          </cell>
          <cell r="BJ14" t="str">
            <v>Dept</v>
          </cell>
          <cell r="BK14" t="str">
            <v>Sum Amount</v>
          </cell>
          <cell r="BL14" t="str">
            <v>Trans</v>
          </cell>
          <cell r="BM14" t="str">
            <v>Product</v>
          </cell>
          <cell r="BN14" t="str">
            <v>Sum Stat Amt</v>
          </cell>
          <cell r="BO14" t="str">
            <v>Period</v>
          </cell>
          <cell r="BP14" t="str">
            <v>Date</v>
          </cell>
          <cell r="BS14" t="str">
            <v>Account</v>
          </cell>
          <cell r="BT14" t="str">
            <v>Dept</v>
          </cell>
          <cell r="BU14" t="str">
            <v>Sum Amount</v>
          </cell>
          <cell r="BV14" t="str">
            <v>Trans</v>
          </cell>
          <cell r="BW14" t="str">
            <v>Product</v>
          </cell>
          <cell r="BX14" t="str">
            <v>Sum Stat Amt</v>
          </cell>
          <cell r="BY14" t="str">
            <v>Period</v>
          </cell>
          <cell r="BZ14" t="str">
            <v>Date</v>
          </cell>
          <cell r="CC14" t="str">
            <v>Account</v>
          </cell>
          <cell r="CD14" t="str">
            <v>Dept</v>
          </cell>
          <cell r="CE14" t="str">
            <v>Sum Amount</v>
          </cell>
          <cell r="CF14" t="str">
            <v>Trans</v>
          </cell>
          <cell r="CG14" t="str">
            <v>Product</v>
          </cell>
          <cell r="CH14" t="str">
            <v>Sum Stat Amt</v>
          </cell>
          <cell r="CI14" t="str">
            <v>Period</v>
          </cell>
          <cell r="CJ14" t="str">
            <v>Date</v>
          </cell>
          <cell r="CM14" t="str">
            <v>Account</v>
          </cell>
          <cell r="CN14" t="str">
            <v>Dept</v>
          </cell>
          <cell r="CO14" t="str">
            <v>Sum Amount</v>
          </cell>
          <cell r="CP14" t="str">
            <v>Trans</v>
          </cell>
          <cell r="CQ14" t="str">
            <v>Product</v>
          </cell>
          <cell r="CR14" t="str">
            <v>Sum Stat Amt</v>
          </cell>
          <cell r="CS14" t="str">
            <v>Period</v>
          </cell>
          <cell r="CT14" t="str">
            <v>Date</v>
          </cell>
          <cell r="CW14" t="str">
            <v>Account</v>
          </cell>
          <cell r="CX14" t="str">
            <v>Dept</v>
          </cell>
          <cell r="CY14" t="str">
            <v>Sum Amount</v>
          </cell>
          <cell r="CZ14" t="str">
            <v>Trans</v>
          </cell>
          <cell r="DA14" t="str">
            <v>Product</v>
          </cell>
          <cell r="DB14" t="str">
            <v>Sum Stat Amt</v>
          </cell>
          <cell r="DC14" t="str">
            <v>Period</v>
          </cell>
          <cell r="DD14" t="str">
            <v>Date</v>
          </cell>
          <cell r="DG14" t="str">
            <v>Account</v>
          </cell>
          <cell r="DH14" t="str">
            <v>Dept</v>
          </cell>
          <cell r="DI14" t="str">
            <v>Sum Amount</v>
          </cell>
          <cell r="DJ14" t="str">
            <v>Trans</v>
          </cell>
          <cell r="DK14" t="str">
            <v>Product</v>
          </cell>
          <cell r="DL14" t="str">
            <v>Sum Stat Amt</v>
          </cell>
          <cell r="DM14" t="str">
            <v>Period</v>
          </cell>
          <cell r="DN14" t="str">
            <v>Date</v>
          </cell>
          <cell r="DQ14" t="str">
            <v>Account</v>
          </cell>
          <cell r="DR14" t="str">
            <v>Dept</v>
          </cell>
          <cell r="DS14" t="str">
            <v>Sum Amount</v>
          </cell>
          <cell r="DT14" t="str">
            <v>Trans</v>
          </cell>
          <cell r="DU14" t="str">
            <v>Product</v>
          </cell>
          <cell r="DV14" t="str">
            <v>Sum Stat Amt</v>
          </cell>
          <cell r="DW14" t="str">
            <v>Period</v>
          </cell>
          <cell r="DX14" t="str">
            <v>Date</v>
          </cell>
        </row>
        <row r="15">
          <cell r="N15">
            <v>202</v>
          </cell>
          <cell r="O15">
            <v>408</v>
          </cell>
          <cell r="R15">
            <v>40939</v>
          </cell>
          <cell r="X15">
            <v>202</v>
          </cell>
          <cell r="Y15">
            <v>408</v>
          </cell>
          <cell r="AB15">
            <v>40968</v>
          </cell>
          <cell r="AH15">
            <v>202</v>
          </cell>
          <cell r="AI15">
            <v>408</v>
          </cell>
          <cell r="AL15">
            <v>40999</v>
          </cell>
          <cell r="AR15">
            <v>202</v>
          </cell>
          <cell r="AS15">
            <v>408</v>
          </cell>
          <cell r="AV15">
            <v>41029</v>
          </cell>
          <cell r="BB15">
            <v>202</v>
          </cell>
          <cell r="BC15">
            <v>408</v>
          </cell>
          <cell r="BF15">
            <v>41060</v>
          </cell>
          <cell r="BL15">
            <v>202</v>
          </cell>
          <cell r="BM15">
            <v>408</v>
          </cell>
          <cell r="BP15">
            <v>41090</v>
          </cell>
          <cell r="BV15">
            <v>202</v>
          </cell>
          <cell r="BW15">
            <v>408</v>
          </cell>
          <cell r="BZ15">
            <v>41121</v>
          </cell>
          <cell r="CF15">
            <v>202</v>
          </cell>
          <cell r="CG15">
            <v>408</v>
          </cell>
          <cell r="CJ15">
            <v>41152</v>
          </cell>
          <cell r="CP15">
            <v>202</v>
          </cell>
          <cell r="CQ15">
            <v>408</v>
          </cell>
          <cell r="CT15">
            <v>41182</v>
          </cell>
          <cell r="CZ15">
            <v>202</v>
          </cell>
          <cell r="DA15">
            <v>408</v>
          </cell>
          <cell r="DD15">
            <v>41213</v>
          </cell>
          <cell r="DJ15">
            <v>202</v>
          </cell>
          <cell r="DK15">
            <v>408</v>
          </cell>
          <cell r="DN15">
            <v>41243</v>
          </cell>
          <cell r="DT15">
            <v>202</v>
          </cell>
          <cell r="DU15">
            <v>408</v>
          </cell>
          <cell r="DX15">
            <v>41274</v>
          </cell>
        </row>
        <row r="17">
          <cell r="K17" t="str">
            <v>Account</v>
          </cell>
          <cell r="L17" t="str">
            <v>Dept</v>
          </cell>
          <cell r="M17" t="str">
            <v>Sum Amount</v>
          </cell>
          <cell r="N17" t="str">
            <v>Trans</v>
          </cell>
          <cell r="O17" t="str">
            <v>Product</v>
          </cell>
          <cell r="P17" t="str">
            <v>Sum Stat Amt</v>
          </cell>
          <cell r="Q17" t="str">
            <v>Period</v>
          </cell>
          <cell r="R17" t="str">
            <v>Date</v>
          </cell>
          <cell r="U17" t="str">
            <v>Account</v>
          </cell>
          <cell r="V17" t="str">
            <v>Dept</v>
          </cell>
          <cell r="W17" t="str">
            <v>Sum Amount</v>
          </cell>
          <cell r="X17" t="str">
            <v>Trans</v>
          </cell>
          <cell r="Y17" t="str">
            <v>Product</v>
          </cell>
          <cell r="Z17" t="str">
            <v>Sum Stat Amt</v>
          </cell>
          <cell r="AA17" t="str">
            <v>Period</v>
          </cell>
          <cell r="AB17" t="str">
            <v>Date</v>
          </cell>
          <cell r="AE17" t="str">
            <v>Account</v>
          </cell>
          <cell r="AF17" t="str">
            <v>Dept</v>
          </cell>
          <cell r="AG17" t="str">
            <v>Sum Amount</v>
          </cell>
          <cell r="AH17" t="str">
            <v>Trans</v>
          </cell>
          <cell r="AI17" t="str">
            <v>Product</v>
          </cell>
          <cell r="AJ17" t="str">
            <v>Sum Stat Amt</v>
          </cell>
          <cell r="AK17" t="str">
            <v>Period</v>
          </cell>
          <cell r="AL17" t="str">
            <v>Date</v>
          </cell>
          <cell r="AO17" t="str">
            <v>Account</v>
          </cell>
          <cell r="AP17" t="str">
            <v>Dept</v>
          </cell>
          <cell r="AQ17" t="str">
            <v>Sum Amount</v>
          </cell>
          <cell r="AR17" t="str">
            <v>Trans</v>
          </cell>
          <cell r="AS17" t="str">
            <v>Product</v>
          </cell>
          <cell r="AT17" t="str">
            <v>Sum Stat Amt</v>
          </cell>
          <cell r="AU17" t="str">
            <v>Period</v>
          </cell>
          <cell r="AV17" t="str">
            <v>Date</v>
          </cell>
          <cell r="AY17" t="str">
            <v>Account</v>
          </cell>
          <cell r="AZ17" t="str">
            <v>Dept</v>
          </cell>
          <cell r="BA17" t="str">
            <v>Sum Amount</v>
          </cell>
          <cell r="BB17" t="str">
            <v>Trans</v>
          </cell>
          <cell r="BC17" t="str">
            <v>Product</v>
          </cell>
          <cell r="BD17" t="str">
            <v>Sum Stat Amt</v>
          </cell>
          <cell r="BE17" t="str">
            <v>Period</v>
          </cell>
          <cell r="BF17" t="str">
            <v>Date</v>
          </cell>
          <cell r="BI17" t="str">
            <v>Account</v>
          </cell>
          <cell r="BJ17" t="str">
            <v>Dept</v>
          </cell>
          <cell r="BK17" t="str">
            <v>Sum Amount</v>
          </cell>
          <cell r="BL17" t="str">
            <v>Trans</v>
          </cell>
          <cell r="BM17" t="str">
            <v>Product</v>
          </cell>
          <cell r="BN17" t="str">
            <v>Sum Stat Amt</v>
          </cell>
          <cell r="BO17" t="str">
            <v>Period</v>
          </cell>
          <cell r="BP17" t="str">
            <v>Date</v>
          </cell>
          <cell r="BS17" t="str">
            <v>Account</v>
          </cell>
          <cell r="BT17" t="str">
            <v>Dept</v>
          </cell>
          <cell r="BU17" t="str">
            <v>Sum Amount</v>
          </cell>
          <cell r="BV17" t="str">
            <v>Trans</v>
          </cell>
          <cell r="BW17" t="str">
            <v>Product</v>
          </cell>
          <cell r="BX17" t="str">
            <v>Sum Stat Amt</v>
          </cell>
          <cell r="BY17" t="str">
            <v>Period</v>
          </cell>
          <cell r="BZ17" t="str">
            <v>Date</v>
          </cell>
          <cell r="CC17" t="str">
            <v>Account</v>
          </cell>
          <cell r="CD17" t="str">
            <v>Dept</v>
          </cell>
          <cell r="CE17" t="str">
            <v>Sum Amount</v>
          </cell>
          <cell r="CF17" t="str">
            <v>Trans</v>
          </cell>
          <cell r="CG17" t="str">
            <v>Product</v>
          </cell>
          <cell r="CH17" t="str">
            <v>Sum Stat Amt</v>
          </cell>
          <cell r="CI17" t="str">
            <v>Period</v>
          </cell>
          <cell r="CJ17" t="str">
            <v>Date</v>
          </cell>
          <cell r="CM17" t="str">
            <v>Account</v>
          </cell>
          <cell r="CN17" t="str">
            <v>Dept</v>
          </cell>
          <cell r="CO17" t="str">
            <v>Sum Amount</v>
          </cell>
          <cell r="CP17" t="str">
            <v>Trans</v>
          </cell>
          <cell r="CQ17" t="str">
            <v>Product</v>
          </cell>
          <cell r="CR17" t="str">
            <v>Sum Stat Amt</v>
          </cell>
          <cell r="CS17" t="str">
            <v>Period</v>
          </cell>
          <cell r="CT17" t="str">
            <v>Date</v>
          </cell>
          <cell r="CW17" t="str">
            <v>Account</v>
          </cell>
          <cell r="CX17" t="str">
            <v>Dept</v>
          </cell>
          <cell r="CY17" t="str">
            <v>Sum Amount</v>
          </cell>
          <cell r="CZ17" t="str">
            <v>Trans</v>
          </cell>
          <cell r="DA17" t="str">
            <v>Product</v>
          </cell>
          <cell r="DB17" t="str">
            <v>Sum Stat Amt</v>
          </cell>
          <cell r="DC17" t="str">
            <v>Period</v>
          </cell>
          <cell r="DD17" t="str">
            <v>Date</v>
          </cell>
          <cell r="DG17" t="str">
            <v>Account</v>
          </cell>
          <cell r="DH17" t="str">
            <v>Dept</v>
          </cell>
          <cell r="DI17" t="str">
            <v>Sum Amount</v>
          </cell>
          <cell r="DJ17" t="str">
            <v>Trans</v>
          </cell>
          <cell r="DK17" t="str">
            <v>Product</v>
          </cell>
          <cell r="DL17" t="str">
            <v>Sum Stat Amt</v>
          </cell>
          <cell r="DM17" t="str">
            <v>Period</v>
          </cell>
          <cell r="DN17" t="str">
            <v>Date</v>
          </cell>
          <cell r="DQ17" t="str">
            <v>Account</v>
          </cell>
          <cell r="DR17" t="str">
            <v>Dept</v>
          </cell>
          <cell r="DS17" t="str">
            <v>Sum Amount</v>
          </cell>
          <cell r="DT17" t="str">
            <v>Trans</v>
          </cell>
          <cell r="DU17" t="str">
            <v>Product</v>
          </cell>
          <cell r="DV17" t="str">
            <v>Sum Stat Amt</v>
          </cell>
          <cell r="DW17" t="str">
            <v>Period</v>
          </cell>
          <cell r="DX17" t="str">
            <v>Date</v>
          </cell>
        </row>
        <row r="18">
          <cell r="N18">
            <v>203</v>
          </cell>
          <cell r="O18">
            <v>408</v>
          </cell>
          <cell r="R18">
            <v>40939</v>
          </cell>
          <cell r="X18">
            <v>203</v>
          </cell>
          <cell r="Y18">
            <v>408</v>
          </cell>
          <cell r="AB18">
            <v>40968</v>
          </cell>
          <cell r="AH18">
            <v>203</v>
          </cell>
          <cell r="AI18">
            <v>408</v>
          </cell>
          <cell r="AL18">
            <v>40999</v>
          </cell>
          <cell r="AR18">
            <v>203</v>
          </cell>
          <cell r="AS18">
            <v>408</v>
          </cell>
          <cell r="AV18">
            <v>41029</v>
          </cell>
          <cell r="BB18">
            <v>203</v>
          </cell>
          <cell r="BC18">
            <v>408</v>
          </cell>
          <cell r="BF18">
            <v>41060</v>
          </cell>
          <cell r="BL18">
            <v>203</v>
          </cell>
          <cell r="BM18">
            <v>408</v>
          </cell>
          <cell r="BP18">
            <v>41090</v>
          </cell>
          <cell r="BV18">
            <v>203</v>
          </cell>
          <cell r="BW18">
            <v>408</v>
          </cell>
          <cell r="BZ18">
            <v>41121</v>
          </cell>
          <cell r="CF18">
            <v>203</v>
          </cell>
          <cell r="CG18">
            <v>408</v>
          </cell>
          <cell r="CJ18">
            <v>41152</v>
          </cell>
          <cell r="CP18">
            <v>203</v>
          </cell>
          <cell r="CQ18">
            <v>408</v>
          </cell>
          <cell r="CT18">
            <v>41182</v>
          </cell>
          <cell r="CZ18">
            <v>203</v>
          </cell>
          <cell r="DA18">
            <v>408</v>
          </cell>
          <cell r="DD18">
            <v>41213</v>
          </cell>
          <cell r="DJ18">
            <v>203</v>
          </cell>
          <cell r="DK18">
            <v>408</v>
          </cell>
          <cell r="DN18">
            <v>41243</v>
          </cell>
          <cell r="DT18">
            <v>203</v>
          </cell>
          <cell r="DU18">
            <v>408</v>
          </cell>
          <cell r="DX18">
            <v>41274</v>
          </cell>
        </row>
        <row r="20">
          <cell r="K20" t="str">
            <v>Account</v>
          </cell>
          <cell r="L20" t="str">
            <v>Dept</v>
          </cell>
          <cell r="M20" t="str">
            <v>Sum Amount</v>
          </cell>
          <cell r="N20" t="str">
            <v>Trans</v>
          </cell>
          <cell r="O20" t="str">
            <v>Product</v>
          </cell>
          <cell r="P20" t="str">
            <v>Sum Stat Amt</v>
          </cell>
          <cell r="Q20" t="str">
            <v>Period</v>
          </cell>
          <cell r="R20" t="str">
            <v>Date</v>
          </cell>
          <cell r="U20" t="str">
            <v>Account</v>
          </cell>
          <cell r="V20" t="str">
            <v>Dept</v>
          </cell>
          <cell r="W20" t="str">
            <v>Sum Amount</v>
          </cell>
          <cell r="X20" t="str">
            <v>Trans</v>
          </cell>
          <cell r="Y20" t="str">
            <v>Product</v>
          </cell>
          <cell r="Z20" t="str">
            <v>Sum Stat Amt</v>
          </cell>
          <cell r="AA20" t="str">
            <v>Period</v>
          </cell>
          <cell r="AB20" t="str">
            <v>Date</v>
          </cell>
          <cell r="AE20" t="str">
            <v>Account</v>
          </cell>
          <cell r="AF20" t="str">
            <v>Dept</v>
          </cell>
          <cell r="AG20" t="str">
            <v>Sum Amount</v>
          </cell>
          <cell r="AH20" t="str">
            <v>Trans</v>
          </cell>
          <cell r="AI20" t="str">
            <v>Product</v>
          </cell>
          <cell r="AJ20" t="str">
            <v>Sum Stat Amt</v>
          </cell>
          <cell r="AK20" t="str">
            <v>Period</v>
          </cell>
          <cell r="AL20" t="str">
            <v>Date</v>
          </cell>
          <cell r="AO20" t="str">
            <v>Account</v>
          </cell>
          <cell r="AP20" t="str">
            <v>Dept</v>
          </cell>
          <cell r="AQ20" t="str">
            <v>Sum Amount</v>
          </cell>
          <cell r="AR20" t="str">
            <v>Trans</v>
          </cell>
          <cell r="AS20" t="str">
            <v>Product</v>
          </cell>
          <cell r="AT20" t="str">
            <v>Sum Stat Amt</v>
          </cell>
          <cell r="AU20" t="str">
            <v>Period</v>
          </cell>
          <cell r="AV20" t="str">
            <v>Date</v>
          </cell>
          <cell r="AY20" t="str">
            <v>Account</v>
          </cell>
          <cell r="AZ20" t="str">
            <v>Dept</v>
          </cell>
          <cell r="BA20" t="str">
            <v>Sum Amount</v>
          </cell>
          <cell r="BB20" t="str">
            <v>Trans</v>
          </cell>
          <cell r="BC20" t="str">
            <v>Product</v>
          </cell>
          <cell r="BD20" t="str">
            <v>Sum Stat Amt</v>
          </cell>
          <cell r="BE20" t="str">
            <v>Period</v>
          </cell>
          <cell r="BF20" t="str">
            <v>Date</v>
          </cell>
          <cell r="BI20" t="str">
            <v>Account</v>
          </cell>
          <cell r="BJ20" t="str">
            <v>Dept</v>
          </cell>
          <cell r="BK20" t="str">
            <v>Sum Amount</v>
          </cell>
          <cell r="BL20" t="str">
            <v>Trans</v>
          </cell>
          <cell r="BM20" t="str">
            <v>Product</v>
          </cell>
          <cell r="BN20" t="str">
            <v>Sum Stat Amt</v>
          </cell>
          <cell r="BO20" t="str">
            <v>Period</v>
          </cell>
          <cell r="BP20" t="str">
            <v>Date</v>
          </cell>
          <cell r="BS20" t="str">
            <v>Account</v>
          </cell>
          <cell r="BT20" t="str">
            <v>Dept</v>
          </cell>
          <cell r="BU20" t="str">
            <v>Sum Amount</v>
          </cell>
          <cell r="BV20" t="str">
            <v>Trans</v>
          </cell>
          <cell r="BW20" t="str">
            <v>Product</v>
          </cell>
          <cell r="BX20" t="str">
            <v>Sum Stat Amt</v>
          </cell>
          <cell r="BY20" t="str">
            <v>Period</v>
          </cell>
          <cell r="BZ20" t="str">
            <v>Date</v>
          </cell>
          <cell r="CC20" t="str">
            <v>Account</v>
          </cell>
          <cell r="CD20" t="str">
            <v>Dept</v>
          </cell>
          <cell r="CE20" t="str">
            <v>Sum Amount</v>
          </cell>
          <cell r="CF20" t="str">
            <v>Trans</v>
          </cell>
          <cell r="CG20" t="str">
            <v>Product</v>
          </cell>
          <cell r="CH20" t="str">
            <v>Sum Stat Amt</v>
          </cell>
          <cell r="CI20" t="str">
            <v>Period</v>
          </cell>
          <cell r="CJ20" t="str">
            <v>Date</v>
          </cell>
          <cell r="CM20" t="str">
            <v>Account</v>
          </cell>
          <cell r="CN20" t="str">
            <v>Dept</v>
          </cell>
          <cell r="CO20" t="str">
            <v>Sum Amount</v>
          </cell>
          <cell r="CP20" t="str">
            <v>Trans</v>
          </cell>
          <cell r="CQ20" t="str">
            <v>Product</v>
          </cell>
          <cell r="CR20" t="str">
            <v>Sum Stat Amt</v>
          </cell>
          <cell r="CS20" t="str">
            <v>Period</v>
          </cell>
          <cell r="CT20" t="str">
            <v>Date</v>
          </cell>
          <cell r="CW20" t="str">
            <v>Account</v>
          </cell>
          <cell r="CX20" t="str">
            <v>Dept</v>
          </cell>
          <cell r="CY20" t="str">
            <v>Sum Amount</v>
          </cell>
          <cell r="CZ20" t="str">
            <v>Trans</v>
          </cell>
          <cell r="DA20" t="str">
            <v>Product</v>
          </cell>
          <cell r="DB20" t="str">
            <v>Sum Stat Amt</v>
          </cell>
          <cell r="DC20" t="str">
            <v>Period</v>
          </cell>
          <cell r="DD20" t="str">
            <v>Date</v>
          </cell>
          <cell r="DG20" t="str">
            <v>Account</v>
          </cell>
          <cell r="DH20" t="str">
            <v>Dept</v>
          </cell>
          <cell r="DI20" t="str">
            <v>Sum Amount</v>
          </cell>
          <cell r="DJ20" t="str">
            <v>Trans</v>
          </cell>
          <cell r="DK20" t="str">
            <v>Product</v>
          </cell>
          <cell r="DL20" t="str">
            <v>Sum Stat Amt</v>
          </cell>
          <cell r="DM20" t="str">
            <v>Period</v>
          </cell>
          <cell r="DN20" t="str">
            <v>Date</v>
          </cell>
          <cell r="DQ20" t="str">
            <v>Account</v>
          </cell>
          <cell r="DR20" t="str">
            <v>Dept</v>
          </cell>
          <cell r="DS20" t="str">
            <v>Sum Amount</v>
          </cell>
          <cell r="DT20" t="str">
            <v>Trans</v>
          </cell>
          <cell r="DU20" t="str">
            <v>Product</v>
          </cell>
          <cell r="DV20" t="str">
            <v>Sum Stat Amt</v>
          </cell>
          <cell r="DW20" t="str">
            <v>Period</v>
          </cell>
          <cell r="DX20" t="str">
            <v>Date</v>
          </cell>
        </row>
        <row r="21">
          <cell r="N21">
            <v>204</v>
          </cell>
          <cell r="O21">
            <v>408</v>
          </cell>
          <cell r="R21">
            <v>40939</v>
          </cell>
          <cell r="X21">
            <v>204</v>
          </cell>
          <cell r="Y21">
            <v>408</v>
          </cell>
          <cell r="AB21">
            <v>40968</v>
          </cell>
          <cell r="AH21">
            <v>204</v>
          </cell>
          <cell r="AI21">
            <v>408</v>
          </cell>
          <cell r="AL21">
            <v>40999</v>
          </cell>
          <cell r="AR21">
            <v>204</v>
          </cell>
          <cell r="AS21">
            <v>408</v>
          </cell>
          <cell r="AV21">
            <v>41029</v>
          </cell>
          <cell r="BB21">
            <v>204</v>
          </cell>
          <cell r="BC21">
            <v>408</v>
          </cell>
          <cell r="BF21">
            <v>41060</v>
          </cell>
          <cell r="BL21">
            <v>204</v>
          </cell>
          <cell r="BM21">
            <v>408</v>
          </cell>
          <cell r="BP21">
            <v>41090</v>
          </cell>
          <cell r="BV21">
            <v>204</v>
          </cell>
          <cell r="BW21">
            <v>408</v>
          </cell>
          <cell r="BZ21">
            <v>41121</v>
          </cell>
          <cell r="CF21">
            <v>204</v>
          </cell>
          <cell r="CG21">
            <v>408</v>
          </cell>
          <cell r="CJ21">
            <v>41152</v>
          </cell>
          <cell r="CP21">
            <v>204</v>
          </cell>
          <cell r="CQ21">
            <v>408</v>
          </cell>
          <cell r="CT21">
            <v>41182</v>
          </cell>
          <cell r="CZ21">
            <v>204</v>
          </cell>
          <cell r="DA21">
            <v>408</v>
          </cell>
          <cell r="DD21">
            <v>41213</v>
          </cell>
          <cell r="DJ21">
            <v>204</v>
          </cell>
          <cell r="DK21">
            <v>408</v>
          </cell>
          <cell r="DN21">
            <v>41243</v>
          </cell>
          <cell r="DT21">
            <v>204</v>
          </cell>
          <cell r="DU21">
            <v>408</v>
          </cell>
          <cell r="DX21">
            <v>41274</v>
          </cell>
        </row>
        <row r="23">
          <cell r="K23" t="str">
            <v>Account</v>
          </cell>
          <cell r="L23" t="str">
            <v>Dept</v>
          </cell>
          <cell r="M23" t="str">
            <v>Sum Amount</v>
          </cell>
          <cell r="N23" t="str">
            <v>Trans</v>
          </cell>
          <cell r="O23" t="str">
            <v>Product</v>
          </cell>
          <cell r="P23" t="str">
            <v>Sum Stat Amt</v>
          </cell>
          <cell r="Q23" t="str">
            <v>Period</v>
          </cell>
          <cell r="R23" t="str">
            <v>Date</v>
          </cell>
          <cell r="U23" t="str">
            <v>Account</v>
          </cell>
          <cell r="V23" t="str">
            <v>Dept</v>
          </cell>
          <cell r="W23" t="str">
            <v>Sum Amount</v>
          </cell>
          <cell r="X23" t="str">
            <v>Trans</v>
          </cell>
          <cell r="Y23" t="str">
            <v>Product</v>
          </cell>
          <cell r="Z23" t="str">
            <v>Sum Stat Amt</v>
          </cell>
          <cell r="AA23" t="str">
            <v>Period</v>
          </cell>
          <cell r="AB23" t="str">
            <v>Date</v>
          </cell>
          <cell r="AE23" t="str">
            <v>Account</v>
          </cell>
          <cell r="AF23" t="str">
            <v>Dept</v>
          </cell>
          <cell r="AG23" t="str">
            <v>Sum Amount</v>
          </cell>
          <cell r="AH23" t="str">
            <v>Trans</v>
          </cell>
          <cell r="AI23" t="str">
            <v>Product</v>
          </cell>
          <cell r="AJ23" t="str">
            <v>Sum Stat Amt</v>
          </cell>
          <cell r="AK23" t="str">
            <v>Period</v>
          </cell>
          <cell r="AL23" t="str">
            <v>Date</v>
          </cell>
          <cell r="AO23" t="str">
            <v>Account</v>
          </cell>
          <cell r="AP23" t="str">
            <v>Dept</v>
          </cell>
          <cell r="AQ23" t="str">
            <v>Sum Amount</v>
          </cell>
          <cell r="AR23" t="str">
            <v>Trans</v>
          </cell>
          <cell r="AS23" t="str">
            <v>Product</v>
          </cell>
          <cell r="AT23" t="str">
            <v>Sum Stat Amt</v>
          </cell>
          <cell r="AU23" t="str">
            <v>Period</v>
          </cell>
          <cell r="AV23" t="str">
            <v>Date</v>
          </cell>
          <cell r="AY23" t="str">
            <v>Account</v>
          </cell>
          <cell r="AZ23" t="str">
            <v>Dept</v>
          </cell>
          <cell r="BA23" t="str">
            <v>Sum Amount</v>
          </cell>
          <cell r="BB23" t="str">
            <v>Trans</v>
          </cell>
          <cell r="BC23" t="str">
            <v>Product</v>
          </cell>
          <cell r="BD23" t="str">
            <v>Sum Stat Amt</v>
          </cell>
          <cell r="BE23" t="str">
            <v>Period</v>
          </cell>
          <cell r="BF23" t="str">
            <v>Date</v>
          </cell>
          <cell r="BI23" t="str">
            <v>Account</v>
          </cell>
          <cell r="BJ23" t="str">
            <v>Dept</v>
          </cell>
          <cell r="BK23" t="str">
            <v>Sum Amount</v>
          </cell>
          <cell r="BL23" t="str">
            <v>Trans</v>
          </cell>
          <cell r="BM23" t="str">
            <v>Product</v>
          </cell>
          <cell r="BN23" t="str">
            <v>Sum Stat Amt</v>
          </cell>
          <cell r="BO23" t="str">
            <v>Period</v>
          </cell>
          <cell r="BP23" t="str">
            <v>Date</v>
          </cell>
          <cell r="BS23" t="str">
            <v>Account</v>
          </cell>
          <cell r="BT23" t="str">
            <v>Dept</v>
          </cell>
          <cell r="BU23" t="str">
            <v>Sum Amount</v>
          </cell>
          <cell r="BV23" t="str">
            <v>Trans</v>
          </cell>
          <cell r="BW23" t="str">
            <v>Product</v>
          </cell>
          <cell r="BX23" t="str">
            <v>Sum Stat Amt</v>
          </cell>
          <cell r="BY23" t="str">
            <v>Period</v>
          </cell>
          <cell r="BZ23" t="str">
            <v>Date</v>
          </cell>
          <cell r="CC23" t="str">
            <v>Account</v>
          </cell>
          <cell r="CD23" t="str">
            <v>Dept</v>
          </cell>
          <cell r="CE23" t="str">
            <v>Sum Amount</v>
          </cell>
          <cell r="CF23" t="str">
            <v>Trans</v>
          </cell>
          <cell r="CG23" t="str">
            <v>Product</v>
          </cell>
          <cell r="CH23" t="str">
            <v>Sum Stat Amt</v>
          </cell>
          <cell r="CI23" t="str">
            <v>Period</v>
          </cell>
          <cell r="CJ23" t="str">
            <v>Date</v>
          </cell>
          <cell r="CM23" t="str">
            <v>Account</v>
          </cell>
          <cell r="CN23" t="str">
            <v>Dept</v>
          </cell>
          <cell r="CO23" t="str">
            <v>Sum Amount</v>
          </cell>
          <cell r="CP23" t="str">
            <v>Trans</v>
          </cell>
          <cell r="CQ23" t="str">
            <v>Product</v>
          </cell>
          <cell r="CR23" t="str">
            <v>Sum Stat Amt</v>
          </cell>
          <cell r="CS23" t="str">
            <v>Period</v>
          </cell>
          <cell r="CT23" t="str">
            <v>Date</v>
          </cell>
          <cell r="CW23" t="str">
            <v>Account</v>
          </cell>
          <cell r="CX23" t="str">
            <v>Dept</v>
          </cell>
          <cell r="CY23" t="str">
            <v>Sum Amount</v>
          </cell>
          <cell r="CZ23" t="str">
            <v>Trans</v>
          </cell>
          <cell r="DA23" t="str">
            <v>Product</v>
          </cell>
          <cell r="DB23" t="str">
            <v>Sum Stat Amt</v>
          </cell>
          <cell r="DC23" t="str">
            <v>Period</v>
          </cell>
          <cell r="DD23" t="str">
            <v>Date</v>
          </cell>
          <cell r="DG23" t="str">
            <v>Account</v>
          </cell>
          <cell r="DH23" t="str">
            <v>Dept</v>
          </cell>
          <cell r="DI23" t="str">
            <v>Sum Amount</v>
          </cell>
          <cell r="DJ23" t="str">
            <v>Trans</v>
          </cell>
          <cell r="DK23" t="str">
            <v>Product</v>
          </cell>
          <cell r="DL23" t="str">
            <v>Sum Stat Amt</v>
          </cell>
          <cell r="DM23" t="str">
            <v>Period</v>
          </cell>
          <cell r="DN23" t="str">
            <v>Date</v>
          </cell>
          <cell r="DQ23" t="str">
            <v>Account</v>
          </cell>
          <cell r="DR23" t="str">
            <v>Dept</v>
          </cell>
          <cell r="DS23" t="str">
            <v>Sum Amount</v>
          </cell>
          <cell r="DT23" t="str">
            <v>Trans</v>
          </cell>
          <cell r="DU23" t="str">
            <v>Product</v>
          </cell>
          <cell r="DV23" t="str">
            <v>Sum Stat Amt</v>
          </cell>
          <cell r="DW23" t="str">
            <v>Period</v>
          </cell>
          <cell r="DX23" t="str">
            <v>Date</v>
          </cell>
        </row>
        <row r="24">
          <cell r="N24">
            <v>205</v>
          </cell>
          <cell r="O24">
            <v>408</v>
          </cell>
          <cell r="R24">
            <v>40939</v>
          </cell>
          <cell r="X24">
            <v>205</v>
          </cell>
          <cell r="Y24">
            <v>408</v>
          </cell>
          <cell r="AB24">
            <v>40968</v>
          </cell>
          <cell r="AH24">
            <v>205</v>
          </cell>
          <cell r="AI24">
            <v>408</v>
          </cell>
          <cell r="AL24">
            <v>40999</v>
          </cell>
          <cell r="AR24">
            <v>205</v>
          </cell>
          <cell r="AS24">
            <v>408</v>
          </cell>
          <cell r="AV24">
            <v>41029</v>
          </cell>
          <cell r="BB24">
            <v>205</v>
          </cell>
          <cell r="BC24">
            <v>408</v>
          </cell>
          <cell r="BF24">
            <v>41060</v>
          </cell>
          <cell r="BL24">
            <v>205</v>
          </cell>
          <cell r="BM24">
            <v>408</v>
          </cell>
          <cell r="BP24">
            <v>41090</v>
          </cell>
          <cell r="BV24">
            <v>205</v>
          </cell>
          <cell r="BW24">
            <v>408</v>
          </cell>
          <cell r="BZ24">
            <v>41121</v>
          </cell>
          <cell r="CF24">
            <v>205</v>
          </cell>
          <cell r="CG24">
            <v>408</v>
          </cell>
          <cell r="CJ24">
            <v>41152</v>
          </cell>
          <cell r="CP24">
            <v>205</v>
          </cell>
          <cell r="CQ24">
            <v>408</v>
          </cell>
          <cell r="CT24">
            <v>41182</v>
          </cell>
          <cell r="CZ24">
            <v>205</v>
          </cell>
          <cell r="DA24">
            <v>408</v>
          </cell>
          <cell r="DD24">
            <v>41213</v>
          </cell>
          <cell r="DJ24">
            <v>205</v>
          </cell>
          <cell r="DK24">
            <v>408</v>
          </cell>
          <cell r="DN24">
            <v>41243</v>
          </cell>
          <cell r="DT24">
            <v>205</v>
          </cell>
          <cell r="DU24">
            <v>408</v>
          </cell>
          <cell r="DX24">
            <v>41274</v>
          </cell>
        </row>
        <row r="26">
          <cell r="K26" t="str">
            <v>Account</v>
          </cell>
          <cell r="L26" t="str">
            <v>Dept</v>
          </cell>
          <cell r="M26" t="str">
            <v>Sum Amount</v>
          </cell>
          <cell r="N26" t="str">
            <v>Trans</v>
          </cell>
          <cell r="O26" t="str">
            <v>Product</v>
          </cell>
          <cell r="P26" t="str">
            <v>Sum Stat Amt</v>
          </cell>
          <cell r="Q26" t="str">
            <v>Period</v>
          </cell>
          <cell r="R26" t="str">
            <v>Date</v>
          </cell>
          <cell r="U26" t="str">
            <v>Account</v>
          </cell>
          <cell r="V26" t="str">
            <v>Dept</v>
          </cell>
          <cell r="W26" t="str">
            <v>Sum Amount</v>
          </cell>
          <cell r="X26" t="str">
            <v>Trans</v>
          </cell>
          <cell r="Y26" t="str">
            <v>Product</v>
          </cell>
          <cell r="Z26" t="str">
            <v>Sum Stat Amt</v>
          </cell>
          <cell r="AA26" t="str">
            <v>Period</v>
          </cell>
          <cell r="AB26" t="str">
            <v>Date</v>
          </cell>
          <cell r="AE26" t="str">
            <v>Account</v>
          </cell>
          <cell r="AF26" t="str">
            <v>Dept</v>
          </cell>
          <cell r="AG26" t="str">
            <v>Sum Amount</v>
          </cell>
          <cell r="AH26" t="str">
            <v>Trans</v>
          </cell>
          <cell r="AI26" t="str">
            <v>Product</v>
          </cell>
          <cell r="AJ26" t="str">
            <v>Sum Stat Amt</v>
          </cell>
          <cell r="AK26" t="str">
            <v>Period</v>
          </cell>
          <cell r="AL26" t="str">
            <v>Date</v>
          </cell>
          <cell r="AO26" t="str">
            <v>Account</v>
          </cell>
          <cell r="AP26" t="str">
            <v>Dept</v>
          </cell>
          <cell r="AQ26" t="str">
            <v>Sum Amount</v>
          </cell>
          <cell r="AR26" t="str">
            <v>Trans</v>
          </cell>
          <cell r="AS26" t="str">
            <v>Product</v>
          </cell>
          <cell r="AT26" t="str">
            <v>Sum Stat Amt</v>
          </cell>
          <cell r="AU26" t="str">
            <v>Period</v>
          </cell>
          <cell r="AV26" t="str">
            <v>Date</v>
          </cell>
          <cell r="AY26" t="str">
            <v>Account</v>
          </cell>
          <cell r="AZ26" t="str">
            <v>Dept</v>
          </cell>
          <cell r="BA26" t="str">
            <v>Sum Amount</v>
          </cell>
          <cell r="BB26" t="str">
            <v>Trans</v>
          </cell>
          <cell r="BC26" t="str">
            <v>Product</v>
          </cell>
          <cell r="BD26" t="str">
            <v>Sum Stat Amt</v>
          </cell>
          <cell r="BE26" t="str">
            <v>Period</v>
          </cell>
          <cell r="BF26" t="str">
            <v>Date</v>
          </cell>
          <cell r="BI26" t="str">
            <v>Account</v>
          </cell>
          <cell r="BJ26" t="str">
            <v>Dept</v>
          </cell>
          <cell r="BK26" t="str">
            <v>Sum Amount</v>
          </cell>
          <cell r="BL26" t="str">
            <v>Trans</v>
          </cell>
          <cell r="BM26" t="str">
            <v>Product</v>
          </cell>
          <cell r="BN26" t="str">
            <v>Sum Stat Amt</v>
          </cell>
          <cell r="BO26" t="str">
            <v>Period</v>
          </cell>
          <cell r="BP26" t="str">
            <v>Date</v>
          </cell>
          <cell r="BS26" t="str">
            <v>Account</v>
          </cell>
          <cell r="BT26" t="str">
            <v>Dept</v>
          </cell>
          <cell r="BU26" t="str">
            <v>Sum Amount</v>
          </cell>
          <cell r="BV26" t="str">
            <v>Trans</v>
          </cell>
          <cell r="BW26" t="str">
            <v>Product</v>
          </cell>
          <cell r="BX26" t="str">
            <v>Sum Stat Amt</v>
          </cell>
          <cell r="BY26" t="str">
            <v>Period</v>
          </cell>
          <cell r="BZ26" t="str">
            <v>Date</v>
          </cell>
          <cell r="CC26" t="str">
            <v>Account</v>
          </cell>
          <cell r="CD26" t="str">
            <v>Dept</v>
          </cell>
          <cell r="CE26" t="str">
            <v>Sum Amount</v>
          </cell>
          <cell r="CF26" t="str">
            <v>Trans</v>
          </cell>
          <cell r="CG26" t="str">
            <v>Product</v>
          </cell>
          <cell r="CH26" t="str">
            <v>Sum Stat Amt</v>
          </cell>
          <cell r="CI26" t="str">
            <v>Period</v>
          </cell>
          <cell r="CJ26" t="str">
            <v>Date</v>
          </cell>
          <cell r="CM26" t="str">
            <v>Account</v>
          </cell>
          <cell r="CN26" t="str">
            <v>Dept</v>
          </cell>
          <cell r="CO26" t="str">
            <v>Sum Amount</v>
          </cell>
          <cell r="CP26" t="str">
            <v>Trans</v>
          </cell>
          <cell r="CQ26" t="str">
            <v>Product</v>
          </cell>
          <cell r="CR26" t="str">
            <v>Sum Stat Amt</v>
          </cell>
          <cell r="CS26" t="str">
            <v>Period</v>
          </cell>
          <cell r="CT26" t="str">
            <v>Date</v>
          </cell>
          <cell r="CW26" t="str">
            <v>Account</v>
          </cell>
          <cell r="CX26" t="str">
            <v>Dept</v>
          </cell>
          <cell r="CY26" t="str">
            <v>Sum Amount</v>
          </cell>
          <cell r="CZ26" t="str">
            <v>Trans</v>
          </cell>
          <cell r="DA26" t="str">
            <v>Product</v>
          </cell>
          <cell r="DB26" t="str">
            <v>Sum Stat Amt</v>
          </cell>
          <cell r="DC26" t="str">
            <v>Period</v>
          </cell>
          <cell r="DD26" t="str">
            <v>Date</v>
          </cell>
          <cell r="DG26" t="str">
            <v>Account</v>
          </cell>
          <cell r="DH26" t="str">
            <v>Dept</v>
          </cell>
          <cell r="DI26" t="str">
            <v>Sum Amount</v>
          </cell>
          <cell r="DJ26" t="str">
            <v>Trans</v>
          </cell>
          <cell r="DK26" t="str">
            <v>Product</v>
          </cell>
          <cell r="DL26" t="str">
            <v>Sum Stat Amt</v>
          </cell>
          <cell r="DM26" t="str">
            <v>Period</v>
          </cell>
          <cell r="DN26" t="str">
            <v>Date</v>
          </cell>
          <cell r="DQ26" t="str">
            <v>Account</v>
          </cell>
          <cell r="DR26" t="str">
            <v>Dept</v>
          </cell>
          <cell r="DS26" t="str">
            <v>Sum Amount</v>
          </cell>
          <cell r="DT26" t="str">
            <v>Trans</v>
          </cell>
          <cell r="DU26" t="str">
            <v>Product</v>
          </cell>
          <cell r="DV26" t="str">
            <v>Sum Stat Amt</v>
          </cell>
          <cell r="DW26" t="str">
            <v>Period</v>
          </cell>
          <cell r="DX26" t="str">
            <v>Date</v>
          </cell>
        </row>
        <row r="27">
          <cell r="N27">
            <v>202</v>
          </cell>
          <cell r="O27">
            <v>402</v>
          </cell>
          <cell r="R27">
            <v>40939</v>
          </cell>
          <cell r="X27">
            <v>202</v>
          </cell>
          <cell r="Y27">
            <v>402</v>
          </cell>
          <cell r="AB27">
            <v>40968</v>
          </cell>
          <cell r="AH27">
            <v>202</v>
          </cell>
          <cell r="AI27">
            <v>402</v>
          </cell>
          <cell r="AL27">
            <v>40999</v>
          </cell>
          <cell r="AR27">
            <v>202</v>
          </cell>
          <cell r="AS27">
            <v>402</v>
          </cell>
          <cell r="AV27">
            <v>41029</v>
          </cell>
          <cell r="BB27">
            <v>202</v>
          </cell>
          <cell r="BC27">
            <v>402</v>
          </cell>
          <cell r="BF27">
            <v>41060</v>
          </cell>
          <cell r="BL27">
            <v>202</v>
          </cell>
          <cell r="BM27">
            <v>402</v>
          </cell>
          <cell r="BP27">
            <v>41090</v>
          </cell>
          <cell r="BV27">
            <v>202</v>
          </cell>
          <cell r="BW27">
            <v>402</v>
          </cell>
          <cell r="BZ27">
            <v>41121</v>
          </cell>
          <cell r="CF27">
            <v>202</v>
          </cell>
          <cell r="CG27">
            <v>402</v>
          </cell>
          <cell r="CJ27">
            <v>41152</v>
          </cell>
          <cell r="CP27">
            <v>202</v>
          </cell>
          <cell r="CQ27">
            <v>402</v>
          </cell>
          <cell r="CT27">
            <v>41182</v>
          </cell>
          <cell r="CZ27">
            <v>202</v>
          </cell>
          <cell r="DA27">
            <v>402</v>
          </cell>
          <cell r="DD27">
            <v>41213</v>
          </cell>
          <cell r="DJ27">
            <v>202</v>
          </cell>
          <cell r="DK27">
            <v>402</v>
          </cell>
          <cell r="DN27">
            <v>41243</v>
          </cell>
          <cell r="DT27">
            <v>202</v>
          </cell>
          <cell r="DU27">
            <v>402</v>
          </cell>
          <cell r="DX27">
            <v>41274</v>
          </cell>
        </row>
        <row r="29">
          <cell r="K29" t="str">
            <v>Account</v>
          </cell>
          <cell r="L29" t="str">
            <v>Dept</v>
          </cell>
          <cell r="M29" t="str">
            <v>Sum Amount</v>
          </cell>
          <cell r="N29" t="str">
            <v>Trans</v>
          </cell>
          <cell r="O29" t="str">
            <v>Product</v>
          </cell>
          <cell r="P29" t="str">
            <v>Sum Stat Amt</v>
          </cell>
          <cell r="Q29" t="str">
            <v>Period</v>
          </cell>
          <cell r="R29" t="str">
            <v>Date</v>
          </cell>
          <cell r="U29" t="str">
            <v>Account</v>
          </cell>
          <cell r="V29" t="str">
            <v>Dept</v>
          </cell>
          <cell r="W29" t="str">
            <v>Sum Amount</v>
          </cell>
          <cell r="X29" t="str">
            <v>Trans</v>
          </cell>
          <cell r="Y29" t="str">
            <v>Product</v>
          </cell>
          <cell r="Z29" t="str">
            <v>Sum Stat Amt</v>
          </cell>
          <cell r="AA29" t="str">
            <v>Period</v>
          </cell>
          <cell r="AB29" t="str">
            <v>Date</v>
          </cell>
          <cell r="AE29" t="str">
            <v>Account</v>
          </cell>
          <cell r="AF29" t="str">
            <v>Dept</v>
          </cell>
          <cell r="AG29" t="str">
            <v>Sum Amount</v>
          </cell>
          <cell r="AH29" t="str">
            <v>Trans</v>
          </cell>
          <cell r="AI29" t="str">
            <v>Product</v>
          </cell>
          <cell r="AJ29" t="str">
            <v>Sum Stat Amt</v>
          </cell>
          <cell r="AK29" t="str">
            <v>Period</v>
          </cell>
          <cell r="AL29" t="str">
            <v>Date</v>
          </cell>
          <cell r="AO29" t="str">
            <v>Account</v>
          </cell>
          <cell r="AP29" t="str">
            <v>Dept</v>
          </cell>
          <cell r="AQ29" t="str">
            <v>Sum Amount</v>
          </cell>
          <cell r="AR29" t="str">
            <v>Trans</v>
          </cell>
          <cell r="AS29" t="str">
            <v>Product</v>
          </cell>
          <cell r="AT29" t="str">
            <v>Sum Stat Amt</v>
          </cell>
          <cell r="AU29" t="str">
            <v>Period</v>
          </cell>
          <cell r="AV29" t="str">
            <v>Date</v>
          </cell>
          <cell r="AY29" t="str">
            <v>Account</v>
          </cell>
          <cell r="AZ29" t="str">
            <v>Dept</v>
          </cell>
          <cell r="BA29" t="str">
            <v>Sum Amount</v>
          </cell>
          <cell r="BB29" t="str">
            <v>Trans</v>
          </cell>
          <cell r="BC29" t="str">
            <v>Product</v>
          </cell>
          <cell r="BD29" t="str">
            <v>Sum Stat Amt</v>
          </cell>
          <cell r="BE29" t="str">
            <v>Period</v>
          </cell>
          <cell r="BF29" t="str">
            <v>Date</v>
          </cell>
          <cell r="BI29" t="str">
            <v>Account</v>
          </cell>
          <cell r="BJ29" t="str">
            <v>Dept</v>
          </cell>
          <cell r="BK29" t="str">
            <v>Sum Amount</v>
          </cell>
          <cell r="BL29" t="str">
            <v>Trans</v>
          </cell>
          <cell r="BM29" t="str">
            <v>Product</v>
          </cell>
          <cell r="BN29" t="str">
            <v>Sum Stat Amt</v>
          </cell>
          <cell r="BO29" t="str">
            <v>Period</v>
          </cell>
          <cell r="BP29" t="str">
            <v>Date</v>
          </cell>
          <cell r="BS29" t="str">
            <v>Account</v>
          </cell>
          <cell r="BT29" t="str">
            <v>Dept</v>
          </cell>
          <cell r="BU29" t="str">
            <v>Sum Amount</v>
          </cell>
          <cell r="BV29" t="str">
            <v>Trans</v>
          </cell>
          <cell r="BW29" t="str">
            <v>Product</v>
          </cell>
          <cell r="BX29" t="str">
            <v>Sum Stat Amt</v>
          </cell>
          <cell r="BY29" t="str">
            <v>Period</v>
          </cell>
          <cell r="BZ29" t="str">
            <v>Date</v>
          </cell>
          <cell r="CC29" t="str">
            <v>Account</v>
          </cell>
          <cell r="CD29" t="str">
            <v>Dept</v>
          </cell>
          <cell r="CE29" t="str">
            <v>Sum Amount</v>
          </cell>
          <cell r="CF29" t="str">
            <v>Trans</v>
          </cell>
          <cell r="CG29" t="str">
            <v>Product</v>
          </cell>
          <cell r="CH29" t="str">
            <v>Sum Stat Amt</v>
          </cell>
          <cell r="CI29" t="str">
            <v>Period</v>
          </cell>
          <cell r="CJ29" t="str">
            <v>Date</v>
          </cell>
          <cell r="CM29" t="str">
            <v>Account</v>
          </cell>
          <cell r="CN29" t="str">
            <v>Dept</v>
          </cell>
          <cell r="CO29" t="str">
            <v>Sum Amount</v>
          </cell>
          <cell r="CP29" t="str">
            <v>Trans</v>
          </cell>
          <cell r="CQ29" t="str">
            <v>Product</v>
          </cell>
          <cell r="CR29" t="str">
            <v>Sum Stat Amt</v>
          </cell>
          <cell r="CS29" t="str">
            <v>Period</v>
          </cell>
          <cell r="CT29" t="str">
            <v>Date</v>
          </cell>
          <cell r="CW29" t="str">
            <v>Account</v>
          </cell>
          <cell r="CX29" t="str">
            <v>Dept</v>
          </cell>
          <cell r="CY29" t="str">
            <v>Sum Amount</v>
          </cell>
          <cell r="CZ29" t="str">
            <v>Trans</v>
          </cell>
          <cell r="DA29" t="str">
            <v>Product</v>
          </cell>
          <cell r="DB29" t="str">
            <v>Sum Stat Amt</v>
          </cell>
          <cell r="DC29" t="str">
            <v>Period</v>
          </cell>
          <cell r="DD29" t="str">
            <v>Date</v>
          </cell>
          <cell r="DG29" t="str">
            <v>Account</v>
          </cell>
          <cell r="DH29" t="str">
            <v>Dept</v>
          </cell>
          <cell r="DI29" t="str">
            <v>Sum Amount</v>
          </cell>
          <cell r="DJ29" t="str">
            <v>Trans</v>
          </cell>
          <cell r="DK29" t="str">
            <v>Product</v>
          </cell>
          <cell r="DL29" t="str">
            <v>Sum Stat Amt</v>
          </cell>
          <cell r="DM29" t="str">
            <v>Period</v>
          </cell>
          <cell r="DN29" t="str">
            <v>Date</v>
          </cell>
          <cell r="DQ29" t="str">
            <v>Account</v>
          </cell>
          <cell r="DR29" t="str">
            <v>Dept</v>
          </cell>
          <cell r="DS29" t="str">
            <v>Sum Amount</v>
          </cell>
          <cell r="DT29" t="str">
            <v>Trans</v>
          </cell>
          <cell r="DU29" t="str">
            <v>Product</v>
          </cell>
          <cell r="DV29" t="str">
            <v>Sum Stat Amt</v>
          </cell>
          <cell r="DW29" t="str">
            <v>Period</v>
          </cell>
          <cell r="DX29" t="str">
            <v>Date</v>
          </cell>
        </row>
        <row r="30">
          <cell r="N30">
            <v>203</v>
          </cell>
          <cell r="O30">
            <v>402</v>
          </cell>
          <cell r="R30">
            <v>40939</v>
          </cell>
          <cell r="X30">
            <v>203</v>
          </cell>
          <cell r="Y30">
            <v>402</v>
          </cell>
          <cell r="AB30">
            <v>40968</v>
          </cell>
          <cell r="AH30">
            <v>203</v>
          </cell>
          <cell r="AI30">
            <v>402</v>
          </cell>
          <cell r="AL30">
            <v>40999</v>
          </cell>
          <cell r="AR30">
            <v>203</v>
          </cell>
          <cell r="AS30">
            <v>402</v>
          </cell>
          <cell r="AV30">
            <v>41029</v>
          </cell>
          <cell r="BB30">
            <v>203</v>
          </cell>
          <cell r="BC30">
            <v>402</v>
          </cell>
          <cell r="BF30">
            <v>41060</v>
          </cell>
          <cell r="BL30">
            <v>203</v>
          </cell>
          <cell r="BM30">
            <v>402</v>
          </cell>
          <cell r="BP30">
            <v>41090</v>
          </cell>
          <cell r="BV30">
            <v>203</v>
          </cell>
          <cell r="BW30">
            <v>402</v>
          </cell>
          <cell r="BZ30">
            <v>41121</v>
          </cell>
          <cell r="CF30">
            <v>203</v>
          </cell>
          <cell r="CG30">
            <v>402</v>
          </cell>
          <cell r="CJ30">
            <v>41152</v>
          </cell>
          <cell r="CP30">
            <v>203</v>
          </cell>
          <cell r="CQ30">
            <v>402</v>
          </cell>
          <cell r="CT30">
            <v>41182</v>
          </cell>
          <cell r="CZ30">
            <v>203</v>
          </cell>
          <cell r="DA30">
            <v>402</v>
          </cell>
          <cell r="DD30">
            <v>41213</v>
          </cell>
          <cell r="DJ30">
            <v>203</v>
          </cell>
          <cell r="DK30">
            <v>402</v>
          </cell>
          <cell r="DN30">
            <v>41243</v>
          </cell>
          <cell r="DT30">
            <v>203</v>
          </cell>
          <cell r="DU30">
            <v>402</v>
          </cell>
          <cell r="DX30">
            <v>41274</v>
          </cell>
        </row>
        <row r="32">
          <cell r="K32" t="str">
            <v>Account</v>
          </cell>
          <cell r="L32" t="str">
            <v>Dept</v>
          </cell>
          <cell r="M32" t="str">
            <v>Sum Amount</v>
          </cell>
          <cell r="N32" t="str">
            <v>Trans</v>
          </cell>
          <cell r="O32" t="str">
            <v>Product</v>
          </cell>
          <cell r="P32" t="str">
            <v>Sum Stat Amt</v>
          </cell>
          <cell r="Q32" t="str">
            <v>Period</v>
          </cell>
          <cell r="R32" t="str">
            <v>Date</v>
          </cell>
          <cell r="U32" t="str">
            <v>Account</v>
          </cell>
          <cell r="V32" t="str">
            <v>Dept</v>
          </cell>
          <cell r="W32" t="str">
            <v>Sum Amount</v>
          </cell>
          <cell r="X32" t="str">
            <v>Trans</v>
          </cell>
          <cell r="Y32" t="str">
            <v>Product</v>
          </cell>
          <cell r="Z32" t="str">
            <v>Sum Stat Amt</v>
          </cell>
          <cell r="AA32" t="str">
            <v>Period</v>
          </cell>
          <cell r="AB32" t="str">
            <v>Date</v>
          </cell>
          <cell r="AE32" t="str">
            <v>Account</v>
          </cell>
          <cell r="AF32" t="str">
            <v>Dept</v>
          </cell>
          <cell r="AG32" t="str">
            <v>Sum Amount</v>
          </cell>
          <cell r="AH32" t="str">
            <v>Trans</v>
          </cell>
          <cell r="AI32" t="str">
            <v>Product</v>
          </cell>
          <cell r="AJ32" t="str">
            <v>Sum Stat Amt</v>
          </cell>
          <cell r="AK32" t="str">
            <v>Period</v>
          </cell>
          <cell r="AL32" t="str">
            <v>Date</v>
          </cell>
          <cell r="AO32" t="str">
            <v>Account</v>
          </cell>
          <cell r="AP32" t="str">
            <v>Dept</v>
          </cell>
          <cell r="AQ32" t="str">
            <v>Sum Amount</v>
          </cell>
          <cell r="AR32" t="str">
            <v>Trans</v>
          </cell>
          <cell r="AS32" t="str">
            <v>Product</v>
          </cell>
          <cell r="AT32" t="str">
            <v>Sum Stat Amt</v>
          </cell>
          <cell r="AU32" t="str">
            <v>Period</v>
          </cell>
          <cell r="AV32" t="str">
            <v>Date</v>
          </cell>
          <cell r="AY32" t="str">
            <v>Account</v>
          </cell>
          <cell r="AZ32" t="str">
            <v>Dept</v>
          </cell>
          <cell r="BA32" t="str">
            <v>Sum Amount</v>
          </cell>
          <cell r="BB32" t="str">
            <v>Trans</v>
          </cell>
          <cell r="BC32" t="str">
            <v>Product</v>
          </cell>
          <cell r="BD32" t="str">
            <v>Sum Stat Amt</v>
          </cell>
          <cell r="BE32" t="str">
            <v>Period</v>
          </cell>
          <cell r="BF32" t="str">
            <v>Date</v>
          </cell>
          <cell r="BI32" t="str">
            <v>Account</v>
          </cell>
          <cell r="BJ32" t="str">
            <v>Dept</v>
          </cell>
          <cell r="BK32" t="str">
            <v>Sum Amount</v>
          </cell>
          <cell r="BL32" t="str">
            <v>Trans</v>
          </cell>
          <cell r="BM32" t="str">
            <v>Product</v>
          </cell>
          <cell r="BN32" t="str">
            <v>Sum Stat Amt</v>
          </cell>
          <cell r="BO32" t="str">
            <v>Period</v>
          </cell>
          <cell r="BP32" t="str">
            <v>Date</v>
          </cell>
          <cell r="BS32" t="str">
            <v>Account</v>
          </cell>
          <cell r="BT32" t="str">
            <v>Dept</v>
          </cell>
          <cell r="BU32" t="str">
            <v>Sum Amount</v>
          </cell>
          <cell r="BV32" t="str">
            <v>Trans</v>
          </cell>
          <cell r="BW32" t="str">
            <v>Product</v>
          </cell>
          <cell r="BX32" t="str">
            <v>Sum Stat Amt</v>
          </cell>
          <cell r="BY32" t="str">
            <v>Period</v>
          </cell>
          <cell r="BZ32" t="str">
            <v>Date</v>
          </cell>
          <cell r="CC32" t="str">
            <v>Account</v>
          </cell>
          <cell r="CD32" t="str">
            <v>Dept</v>
          </cell>
          <cell r="CE32" t="str">
            <v>Sum Amount</v>
          </cell>
          <cell r="CF32" t="str">
            <v>Trans</v>
          </cell>
          <cell r="CG32" t="str">
            <v>Product</v>
          </cell>
          <cell r="CH32" t="str">
            <v>Sum Stat Amt</v>
          </cell>
          <cell r="CI32" t="str">
            <v>Period</v>
          </cell>
          <cell r="CJ32" t="str">
            <v>Date</v>
          </cell>
          <cell r="CM32" t="str">
            <v>Account</v>
          </cell>
          <cell r="CN32" t="str">
            <v>Dept</v>
          </cell>
          <cell r="CO32" t="str">
            <v>Sum Amount</v>
          </cell>
          <cell r="CP32" t="str">
            <v>Trans</v>
          </cell>
          <cell r="CQ32" t="str">
            <v>Product</v>
          </cell>
          <cell r="CR32" t="str">
            <v>Sum Stat Amt</v>
          </cell>
          <cell r="CS32" t="str">
            <v>Period</v>
          </cell>
          <cell r="CT32" t="str">
            <v>Date</v>
          </cell>
          <cell r="CW32" t="str">
            <v>Account</v>
          </cell>
          <cell r="CX32" t="str">
            <v>Dept</v>
          </cell>
          <cell r="CY32" t="str">
            <v>Sum Amount</v>
          </cell>
          <cell r="CZ32" t="str">
            <v>Trans</v>
          </cell>
          <cell r="DA32" t="str">
            <v>Product</v>
          </cell>
          <cell r="DB32" t="str">
            <v>Sum Stat Amt</v>
          </cell>
          <cell r="DC32" t="str">
            <v>Period</v>
          </cell>
          <cell r="DD32" t="str">
            <v>Date</v>
          </cell>
          <cell r="DG32" t="str">
            <v>Account</v>
          </cell>
          <cell r="DH32" t="str">
            <v>Dept</v>
          </cell>
          <cell r="DI32" t="str">
            <v>Sum Amount</v>
          </cell>
          <cell r="DJ32" t="str">
            <v>Trans</v>
          </cell>
          <cell r="DK32" t="str">
            <v>Product</v>
          </cell>
          <cell r="DL32" t="str">
            <v>Sum Stat Amt</v>
          </cell>
          <cell r="DM32" t="str">
            <v>Period</v>
          </cell>
          <cell r="DN32" t="str">
            <v>Date</v>
          </cell>
          <cell r="DQ32" t="str">
            <v>Account</v>
          </cell>
          <cell r="DR32" t="str">
            <v>Dept</v>
          </cell>
          <cell r="DS32" t="str">
            <v>Sum Amount</v>
          </cell>
          <cell r="DT32" t="str">
            <v>Trans</v>
          </cell>
          <cell r="DU32" t="str">
            <v>Product</v>
          </cell>
          <cell r="DV32" t="str">
            <v>Sum Stat Amt</v>
          </cell>
          <cell r="DW32" t="str">
            <v>Period</v>
          </cell>
          <cell r="DX32" t="str">
            <v>Date</v>
          </cell>
        </row>
        <row r="33">
          <cell r="N33">
            <v>204</v>
          </cell>
          <cell r="O33">
            <v>402</v>
          </cell>
          <cell r="R33">
            <v>40939</v>
          </cell>
          <cell r="X33">
            <v>204</v>
          </cell>
          <cell r="Y33">
            <v>402</v>
          </cell>
          <cell r="AB33">
            <v>40968</v>
          </cell>
          <cell r="AH33">
            <v>204</v>
          </cell>
          <cell r="AI33">
            <v>402</v>
          </cell>
          <cell r="AL33">
            <v>40999</v>
          </cell>
          <cell r="AR33">
            <v>204</v>
          </cell>
          <cell r="AS33">
            <v>402</v>
          </cell>
          <cell r="AV33">
            <v>41029</v>
          </cell>
          <cell r="BB33">
            <v>204</v>
          </cell>
          <cell r="BC33">
            <v>402</v>
          </cell>
          <cell r="BF33">
            <v>41060</v>
          </cell>
          <cell r="BL33">
            <v>204</v>
          </cell>
          <cell r="BM33">
            <v>402</v>
          </cell>
          <cell r="BP33">
            <v>41090</v>
          </cell>
          <cell r="BV33">
            <v>204</v>
          </cell>
          <cell r="BW33">
            <v>402</v>
          </cell>
          <cell r="BZ33">
            <v>41121</v>
          </cell>
          <cell r="CF33">
            <v>204</v>
          </cell>
          <cell r="CG33">
            <v>402</v>
          </cell>
          <cell r="CJ33">
            <v>41152</v>
          </cell>
          <cell r="CP33">
            <v>204</v>
          </cell>
          <cell r="CQ33">
            <v>402</v>
          </cell>
          <cell r="CT33">
            <v>41182</v>
          </cell>
          <cell r="CZ33">
            <v>204</v>
          </cell>
          <cell r="DA33">
            <v>402</v>
          </cell>
          <cell r="DD33">
            <v>41213</v>
          </cell>
          <cell r="DJ33">
            <v>204</v>
          </cell>
          <cell r="DK33">
            <v>402</v>
          </cell>
          <cell r="DN33">
            <v>41243</v>
          </cell>
          <cell r="DT33">
            <v>204</v>
          </cell>
          <cell r="DU33">
            <v>402</v>
          </cell>
          <cell r="DX33">
            <v>41274</v>
          </cell>
        </row>
        <row r="35">
          <cell r="K35" t="str">
            <v>Account</v>
          </cell>
          <cell r="L35" t="str">
            <v>Dept</v>
          </cell>
          <cell r="M35" t="str">
            <v>Sum Amount</v>
          </cell>
          <cell r="N35" t="str">
            <v>Trans</v>
          </cell>
          <cell r="O35" t="str">
            <v>Product</v>
          </cell>
          <cell r="P35" t="str">
            <v>Sum Stat Amt</v>
          </cell>
          <cell r="Q35" t="str">
            <v>Period</v>
          </cell>
          <cell r="R35" t="str">
            <v>Date</v>
          </cell>
          <cell r="U35" t="str">
            <v>Account</v>
          </cell>
          <cell r="V35" t="str">
            <v>Dept</v>
          </cell>
          <cell r="W35" t="str">
            <v>Sum Amount</v>
          </cell>
          <cell r="X35" t="str">
            <v>Trans</v>
          </cell>
          <cell r="Y35" t="str">
            <v>Product</v>
          </cell>
          <cell r="Z35" t="str">
            <v>Sum Stat Amt</v>
          </cell>
          <cell r="AA35" t="str">
            <v>Period</v>
          </cell>
          <cell r="AB35" t="str">
            <v>Date</v>
          </cell>
          <cell r="AE35" t="str">
            <v>Account</v>
          </cell>
          <cell r="AF35" t="str">
            <v>Dept</v>
          </cell>
          <cell r="AG35" t="str">
            <v>Sum Amount</v>
          </cell>
          <cell r="AH35" t="str">
            <v>Trans</v>
          </cell>
          <cell r="AI35" t="str">
            <v>Product</v>
          </cell>
          <cell r="AJ35" t="str">
            <v>Sum Stat Amt</v>
          </cell>
          <cell r="AK35" t="str">
            <v>Period</v>
          </cell>
          <cell r="AL35" t="str">
            <v>Date</v>
          </cell>
          <cell r="AO35" t="str">
            <v>Account</v>
          </cell>
          <cell r="AP35" t="str">
            <v>Dept</v>
          </cell>
          <cell r="AQ35" t="str">
            <v>Sum Amount</v>
          </cell>
          <cell r="AR35" t="str">
            <v>Trans</v>
          </cell>
          <cell r="AS35" t="str">
            <v>Product</v>
          </cell>
          <cell r="AT35" t="str">
            <v>Sum Stat Amt</v>
          </cell>
          <cell r="AU35" t="str">
            <v>Period</v>
          </cell>
          <cell r="AV35" t="str">
            <v>Date</v>
          </cell>
          <cell r="AY35" t="str">
            <v>Account</v>
          </cell>
          <cell r="AZ35" t="str">
            <v>Dept</v>
          </cell>
          <cell r="BA35" t="str">
            <v>Sum Amount</v>
          </cell>
          <cell r="BB35" t="str">
            <v>Trans</v>
          </cell>
          <cell r="BC35" t="str">
            <v>Product</v>
          </cell>
          <cell r="BD35" t="str">
            <v>Sum Stat Amt</v>
          </cell>
          <cell r="BE35" t="str">
            <v>Period</v>
          </cell>
          <cell r="BF35" t="str">
            <v>Date</v>
          </cell>
          <cell r="BI35" t="str">
            <v>Account</v>
          </cell>
          <cell r="BJ35" t="str">
            <v>Dept</v>
          </cell>
          <cell r="BK35" t="str">
            <v>Sum Amount</v>
          </cell>
          <cell r="BL35" t="str">
            <v>Trans</v>
          </cell>
          <cell r="BM35" t="str">
            <v>Product</v>
          </cell>
          <cell r="BN35" t="str">
            <v>Sum Stat Amt</v>
          </cell>
          <cell r="BO35" t="str">
            <v>Period</v>
          </cell>
          <cell r="BP35" t="str">
            <v>Date</v>
          </cell>
          <cell r="BS35" t="str">
            <v>Account</v>
          </cell>
          <cell r="BT35" t="str">
            <v>Dept</v>
          </cell>
          <cell r="BU35" t="str">
            <v>Sum Amount</v>
          </cell>
          <cell r="BV35" t="str">
            <v>Trans</v>
          </cell>
          <cell r="BW35" t="str">
            <v>Product</v>
          </cell>
          <cell r="BX35" t="str">
            <v>Sum Stat Amt</v>
          </cell>
          <cell r="BY35" t="str">
            <v>Period</v>
          </cell>
          <cell r="BZ35" t="str">
            <v>Date</v>
          </cell>
          <cell r="CC35" t="str">
            <v>Account</v>
          </cell>
          <cell r="CD35" t="str">
            <v>Dept</v>
          </cell>
          <cell r="CE35" t="str">
            <v>Sum Amount</v>
          </cell>
          <cell r="CF35" t="str">
            <v>Trans</v>
          </cell>
          <cell r="CG35" t="str">
            <v>Product</v>
          </cell>
          <cell r="CH35" t="str">
            <v>Sum Stat Amt</v>
          </cell>
          <cell r="CI35" t="str">
            <v>Period</v>
          </cell>
          <cell r="CJ35" t="str">
            <v>Date</v>
          </cell>
          <cell r="CM35" t="str">
            <v>Account</v>
          </cell>
          <cell r="CN35" t="str">
            <v>Dept</v>
          </cell>
          <cell r="CO35" t="str">
            <v>Sum Amount</v>
          </cell>
          <cell r="CP35" t="str">
            <v>Trans</v>
          </cell>
          <cell r="CQ35" t="str">
            <v>Product</v>
          </cell>
          <cell r="CR35" t="str">
            <v>Sum Stat Amt</v>
          </cell>
          <cell r="CS35" t="str">
            <v>Period</v>
          </cell>
          <cell r="CT35" t="str">
            <v>Date</v>
          </cell>
          <cell r="CW35" t="str">
            <v>Account</v>
          </cell>
          <cell r="CX35" t="str">
            <v>Dept</v>
          </cell>
          <cell r="CY35" t="str">
            <v>Sum Amount</v>
          </cell>
          <cell r="CZ35" t="str">
            <v>Trans</v>
          </cell>
          <cell r="DA35" t="str">
            <v>Product</v>
          </cell>
          <cell r="DB35" t="str">
            <v>Sum Stat Amt</v>
          </cell>
          <cell r="DC35" t="str">
            <v>Period</v>
          </cell>
          <cell r="DD35" t="str">
            <v>Date</v>
          </cell>
          <cell r="DG35" t="str">
            <v>Account</v>
          </cell>
          <cell r="DH35" t="str">
            <v>Dept</v>
          </cell>
          <cell r="DI35" t="str">
            <v>Sum Amount</v>
          </cell>
          <cell r="DJ35" t="str">
            <v>Trans</v>
          </cell>
          <cell r="DK35" t="str">
            <v>Product</v>
          </cell>
          <cell r="DL35" t="str">
            <v>Sum Stat Amt</v>
          </cell>
          <cell r="DM35" t="str">
            <v>Period</v>
          </cell>
          <cell r="DN35" t="str">
            <v>Date</v>
          </cell>
          <cell r="DQ35" t="str">
            <v>Account</v>
          </cell>
          <cell r="DR35" t="str">
            <v>Dept</v>
          </cell>
          <cell r="DS35" t="str">
            <v>Sum Amount</v>
          </cell>
          <cell r="DT35" t="str">
            <v>Trans</v>
          </cell>
          <cell r="DU35" t="str">
            <v>Product</v>
          </cell>
          <cell r="DV35" t="str">
            <v>Sum Stat Amt</v>
          </cell>
          <cell r="DW35" t="str">
            <v>Period</v>
          </cell>
          <cell r="DX35" t="str">
            <v>Date</v>
          </cell>
        </row>
        <row r="36">
          <cell r="N36">
            <v>205</v>
          </cell>
          <cell r="O36">
            <v>402</v>
          </cell>
          <cell r="R36">
            <v>40939</v>
          </cell>
          <cell r="X36">
            <v>205</v>
          </cell>
          <cell r="Y36">
            <v>402</v>
          </cell>
          <cell r="AB36">
            <v>40968</v>
          </cell>
          <cell r="AH36">
            <v>205</v>
          </cell>
          <cell r="AI36">
            <v>402</v>
          </cell>
          <cell r="AL36">
            <v>40999</v>
          </cell>
          <cell r="AR36">
            <v>205</v>
          </cell>
          <cell r="AS36">
            <v>402</v>
          </cell>
          <cell r="AV36">
            <v>41029</v>
          </cell>
          <cell r="BB36">
            <v>205</v>
          </cell>
          <cell r="BC36">
            <v>402</v>
          </cell>
          <cell r="BF36">
            <v>41060</v>
          </cell>
          <cell r="BL36">
            <v>205</v>
          </cell>
          <cell r="BM36">
            <v>402</v>
          </cell>
          <cell r="BP36">
            <v>41090</v>
          </cell>
          <cell r="BV36">
            <v>205</v>
          </cell>
          <cell r="BW36">
            <v>402</v>
          </cell>
          <cell r="BZ36">
            <v>41121</v>
          </cell>
          <cell r="CF36">
            <v>205</v>
          </cell>
          <cell r="CG36">
            <v>402</v>
          </cell>
          <cell r="CJ36">
            <v>41152</v>
          </cell>
          <cell r="CP36">
            <v>205</v>
          </cell>
          <cell r="CQ36">
            <v>402</v>
          </cell>
          <cell r="CT36">
            <v>41182</v>
          </cell>
          <cell r="CZ36">
            <v>205</v>
          </cell>
          <cell r="DA36">
            <v>402</v>
          </cell>
          <cell r="DD36">
            <v>41213</v>
          </cell>
          <cell r="DJ36">
            <v>205</v>
          </cell>
          <cell r="DK36">
            <v>402</v>
          </cell>
          <cell r="DN36">
            <v>41243</v>
          </cell>
          <cell r="DT36">
            <v>205</v>
          </cell>
          <cell r="DU36">
            <v>402</v>
          </cell>
          <cell r="DX36">
            <v>41274</v>
          </cell>
        </row>
        <row r="37">
          <cell r="K37" t="str">
            <v>Account</v>
          </cell>
          <cell r="L37" t="str">
            <v>Dept</v>
          </cell>
          <cell r="M37" t="str">
            <v>Sum Amount</v>
          </cell>
          <cell r="N37" t="str">
            <v>Trans</v>
          </cell>
          <cell r="O37" t="str">
            <v>Product</v>
          </cell>
          <cell r="P37" t="str">
            <v>Sum Stat Amt</v>
          </cell>
          <cell r="Q37" t="str">
            <v>Period</v>
          </cell>
          <cell r="R37" t="str">
            <v>Date</v>
          </cell>
          <cell r="U37" t="str">
            <v>Account</v>
          </cell>
          <cell r="V37" t="str">
            <v>Dept</v>
          </cell>
          <cell r="W37" t="str">
            <v>Sum Amount</v>
          </cell>
          <cell r="X37" t="str">
            <v>Trans</v>
          </cell>
          <cell r="Y37" t="str">
            <v>Product</v>
          </cell>
          <cell r="Z37" t="str">
            <v>Sum Stat Amt</v>
          </cell>
          <cell r="AA37" t="str">
            <v>Period</v>
          </cell>
          <cell r="AB37" t="str">
            <v>Date</v>
          </cell>
          <cell r="AE37" t="str">
            <v>Account</v>
          </cell>
          <cell r="AF37" t="str">
            <v>Dept</v>
          </cell>
          <cell r="AG37" t="str">
            <v>Sum Amount</v>
          </cell>
          <cell r="AH37" t="str">
            <v>Trans</v>
          </cell>
          <cell r="AI37" t="str">
            <v>Product</v>
          </cell>
          <cell r="AJ37" t="str">
            <v>Sum Stat Amt</v>
          </cell>
          <cell r="AK37" t="str">
            <v>Period</v>
          </cell>
          <cell r="AL37" t="str">
            <v>Date</v>
          </cell>
          <cell r="AO37" t="str">
            <v>Account</v>
          </cell>
          <cell r="AP37" t="str">
            <v>Dept</v>
          </cell>
          <cell r="AQ37" t="str">
            <v>Sum Amount</v>
          </cell>
          <cell r="AR37" t="str">
            <v>Trans</v>
          </cell>
          <cell r="AS37" t="str">
            <v>Product</v>
          </cell>
          <cell r="AT37" t="str">
            <v>Sum Stat Amt</v>
          </cell>
          <cell r="AU37" t="str">
            <v>Period</v>
          </cell>
          <cell r="AV37" t="str">
            <v>Date</v>
          </cell>
          <cell r="AY37" t="str">
            <v>Account</v>
          </cell>
          <cell r="AZ37" t="str">
            <v>Dept</v>
          </cell>
          <cell r="BA37" t="str">
            <v>Sum Amount</v>
          </cell>
          <cell r="BB37" t="str">
            <v>Trans</v>
          </cell>
          <cell r="BC37" t="str">
            <v>Product</v>
          </cell>
          <cell r="BD37" t="str">
            <v>Sum Stat Amt</v>
          </cell>
          <cell r="BE37" t="str">
            <v>Period</v>
          </cell>
          <cell r="BF37" t="str">
            <v>Date</v>
          </cell>
          <cell r="BI37" t="str">
            <v>Account</v>
          </cell>
          <cell r="BJ37" t="str">
            <v>Dept</v>
          </cell>
          <cell r="BK37" t="str">
            <v>Sum Amount</v>
          </cell>
          <cell r="BL37" t="str">
            <v>Trans</v>
          </cell>
          <cell r="BM37" t="str">
            <v>Product</v>
          </cell>
          <cell r="BN37" t="str">
            <v>Sum Stat Amt</v>
          </cell>
          <cell r="BO37" t="str">
            <v>Period</v>
          </cell>
          <cell r="BP37" t="str">
            <v>Date</v>
          </cell>
          <cell r="BS37" t="str">
            <v>Account</v>
          </cell>
          <cell r="BT37" t="str">
            <v>Dept</v>
          </cell>
          <cell r="BU37" t="str">
            <v>Sum Amount</v>
          </cell>
          <cell r="BV37" t="str">
            <v>Trans</v>
          </cell>
          <cell r="BW37" t="str">
            <v>Product</v>
          </cell>
          <cell r="BX37" t="str">
            <v>Sum Stat Amt</v>
          </cell>
          <cell r="BY37" t="str">
            <v>Period</v>
          </cell>
          <cell r="BZ37" t="str">
            <v>Date</v>
          </cell>
          <cell r="CC37" t="str">
            <v>Account</v>
          </cell>
          <cell r="CD37" t="str">
            <v>Dept</v>
          </cell>
          <cell r="CE37" t="str">
            <v>Sum Amount</v>
          </cell>
          <cell r="CF37" t="str">
            <v>Trans</v>
          </cell>
          <cell r="CG37" t="str">
            <v>Product</v>
          </cell>
          <cell r="CH37" t="str">
            <v>Sum Stat Amt</v>
          </cell>
          <cell r="CI37" t="str">
            <v>Period</v>
          </cell>
          <cell r="CJ37" t="str">
            <v>Date</v>
          </cell>
          <cell r="CM37" t="str">
            <v>Account</v>
          </cell>
          <cell r="CN37" t="str">
            <v>Dept</v>
          </cell>
          <cell r="CO37" t="str">
            <v>Sum Amount</v>
          </cell>
          <cell r="CP37" t="str">
            <v>Trans</v>
          </cell>
          <cell r="CQ37" t="str">
            <v>Product</v>
          </cell>
          <cell r="CR37" t="str">
            <v>Sum Stat Amt</v>
          </cell>
          <cell r="CS37" t="str">
            <v>Period</v>
          </cell>
          <cell r="CT37" t="str">
            <v>Date</v>
          </cell>
          <cell r="CW37" t="str">
            <v>Account</v>
          </cell>
          <cell r="CX37" t="str">
            <v>Dept</v>
          </cell>
          <cell r="CY37" t="str">
            <v>Sum Amount</v>
          </cell>
          <cell r="CZ37" t="str">
            <v>Trans</v>
          </cell>
          <cell r="DA37" t="str">
            <v>Product</v>
          </cell>
          <cell r="DB37" t="str">
            <v>Sum Stat Amt</v>
          </cell>
          <cell r="DC37" t="str">
            <v>Period</v>
          </cell>
          <cell r="DD37" t="str">
            <v>Date</v>
          </cell>
          <cell r="DG37" t="str">
            <v>Account</v>
          </cell>
          <cell r="DH37" t="str">
            <v>Dept</v>
          </cell>
          <cell r="DI37" t="str">
            <v>Sum Amount</v>
          </cell>
          <cell r="DJ37" t="str">
            <v>Trans</v>
          </cell>
          <cell r="DK37" t="str">
            <v>Product</v>
          </cell>
          <cell r="DL37" t="str">
            <v>Sum Stat Amt</v>
          </cell>
          <cell r="DM37" t="str">
            <v>Period</v>
          </cell>
          <cell r="DN37" t="str">
            <v>Date</v>
          </cell>
          <cell r="DQ37" t="str">
            <v>Account</v>
          </cell>
          <cell r="DR37" t="str">
            <v>Dept</v>
          </cell>
          <cell r="DS37" t="str">
            <v>Sum Amount</v>
          </cell>
          <cell r="DT37" t="str">
            <v>Trans</v>
          </cell>
          <cell r="DU37" t="str">
            <v>Product</v>
          </cell>
          <cell r="DV37" t="str">
            <v>Sum Stat Amt</v>
          </cell>
          <cell r="DW37" t="str">
            <v>Period</v>
          </cell>
          <cell r="DX37" t="str">
            <v>Date</v>
          </cell>
        </row>
        <row r="38">
          <cell r="N38">
            <v>202</v>
          </cell>
          <cell r="O38">
            <v>403</v>
          </cell>
          <cell r="R38">
            <v>40939</v>
          </cell>
          <cell r="X38">
            <v>202</v>
          </cell>
          <cell r="Y38">
            <v>403</v>
          </cell>
          <cell r="AB38">
            <v>40968</v>
          </cell>
          <cell r="AH38">
            <v>202</v>
          </cell>
          <cell r="AI38">
            <v>403</v>
          </cell>
          <cell r="AL38">
            <v>40999</v>
          </cell>
          <cell r="AR38">
            <v>202</v>
          </cell>
          <cell r="AS38">
            <v>403</v>
          </cell>
          <cell r="AV38">
            <v>41029</v>
          </cell>
          <cell r="BB38">
            <v>202</v>
          </cell>
          <cell r="BC38">
            <v>403</v>
          </cell>
          <cell r="BF38">
            <v>41060</v>
          </cell>
          <cell r="BL38">
            <v>202</v>
          </cell>
          <cell r="BM38">
            <v>403</v>
          </cell>
          <cell r="BP38">
            <v>41090</v>
          </cell>
          <cell r="BV38">
            <v>202</v>
          </cell>
          <cell r="BW38">
            <v>403</v>
          </cell>
          <cell r="BZ38">
            <v>41121</v>
          </cell>
          <cell r="CF38">
            <v>202</v>
          </cell>
          <cell r="CG38">
            <v>403</v>
          </cell>
          <cell r="CJ38">
            <v>41152</v>
          </cell>
          <cell r="CP38">
            <v>202</v>
          </cell>
          <cell r="CQ38">
            <v>403</v>
          </cell>
          <cell r="CT38">
            <v>41182</v>
          </cell>
          <cell r="CZ38">
            <v>202</v>
          </cell>
          <cell r="DA38">
            <v>403</v>
          </cell>
          <cell r="DD38">
            <v>41213</v>
          </cell>
          <cell r="DJ38">
            <v>202</v>
          </cell>
          <cell r="DK38">
            <v>403</v>
          </cell>
          <cell r="DN38">
            <v>41243</v>
          </cell>
          <cell r="DT38">
            <v>202</v>
          </cell>
          <cell r="DU38">
            <v>403</v>
          </cell>
          <cell r="DX38">
            <v>41274</v>
          </cell>
        </row>
        <row r="40">
          <cell r="K40" t="str">
            <v>Account</v>
          </cell>
          <cell r="L40" t="str">
            <v>Dept</v>
          </cell>
          <cell r="M40" t="str">
            <v>Sum Amount</v>
          </cell>
          <cell r="N40" t="str">
            <v>Trans</v>
          </cell>
          <cell r="O40" t="str">
            <v>Product</v>
          </cell>
          <cell r="P40" t="str">
            <v>Sum Stat Amt</v>
          </cell>
          <cell r="Q40" t="str">
            <v>Period</v>
          </cell>
          <cell r="R40" t="str">
            <v>Date</v>
          </cell>
          <cell r="U40" t="str">
            <v>Account</v>
          </cell>
          <cell r="V40" t="str">
            <v>Dept</v>
          </cell>
          <cell r="W40" t="str">
            <v>Sum Amount</v>
          </cell>
          <cell r="X40" t="str">
            <v>Trans</v>
          </cell>
          <cell r="Y40" t="str">
            <v>Product</v>
          </cell>
          <cell r="Z40" t="str">
            <v>Sum Stat Amt</v>
          </cell>
          <cell r="AA40" t="str">
            <v>Period</v>
          </cell>
          <cell r="AB40" t="str">
            <v>Date</v>
          </cell>
          <cell r="AE40" t="str">
            <v>Account</v>
          </cell>
          <cell r="AF40" t="str">
            <v>Dept</v>
          </cell>
          <cell r="AG40" t="str">
            <v>Sum Amount</v>
          </cell>
          <cell r="AH40" t="str">
            <v>Trans</v>
          </cell>
          <cell r="AI40" t="str">
            <v>Product</v>
          </cell>
          <cell r="AJ40" t="str">
            <v>Sum Stat Amt</v>
          </cell>
          <cell r="AK40" t="str">
            <v>Period</v>
          </cell>
          <cell r="AL40" t="str">
            <v>Date</v>
          </cell>
          <cell r="AO40" t="str">
            <v>Account</v>
          </cell>
          <cell r="AP40" t="str">
            <v>Dept</v>
          </cell>
          <cell r="AQ40" t="str">
            <v>Sum Amount</v>
          </cell>
          <cell r="AR40" t="str">
            <v>Trans</v>
          </cell>
          <cell r="AS40" t="str">
            <v>Product</v>
          </cell>
          <cell r="AT40" t="str">
            <v>Sum Stat Amt</v>
          </cell>
          <cell r="AU40" t="str">
            <v>Period</v>
          </cell>
          <cell r="AV40" t="str">
            <v>Date</v>
          </cell>
          <cell r="AY40" t="str">
            <v>Account</v>
          </cell>
          <cell r="AZ40" t="str">
            <v>Dept</v>
          </cell>
          <cell r="BA40" t="str">
            <v>Sum Amount</v>
          </cell>
          <cell r="BB40" t="str">
            <v>Trans</v>
          </cell>
          <cell r="BC40" t="str">
            <v>Product</v>
          </cell>
          <cell r="BD40" t="str">
            <v>Sum Stat Amt</v>
          </cell>
          <cell r="BE40" t="str">
            <v>Period</v>
          </cell>
          <cell r="BF40" t="str">
            <v>Date</v>
          </cell>
          <cell r="BI40" t="str">
            <v>Account</v>
          </cell>
          <cell r="BJ40" t="str">
            <v>Dept</v>
          </cell>
          <cell r="BK40" t="str">
            <v>Sum Amount</v>
          </cell>
          <cell r="BL40" t="str">
            <v>Trans</v>
          </cell>
          <cell r="BM40" t="str">
            <v>Product</v>
          </cell>
          <cell r="BN40" t="str">
            <v>Sum Stat Amt</v>
          </cell>
          <cell r="BO40" t="str">
            <v>Period</v>
          </cell>
          <cell r="BP40" t="str">
            <v>Date</v>
          </cell>
          <cell r="BS40" t="str">
            <v>Account</v>
          </cell>
          <cell r="BT40" t="str">
            <v>Dept</v>
          </cell>
          <cell r="BU40" t="str">
            <v>Sum Amount</v>
          </cell>
          <cell r="BV40" t="str">
            <v>Trans</v>
          </cell>
          <cell r="BW40" t="str">
            <v>Product</v>
          </cell>
          <cell r="BX40" t="str">
            <v>Sum Stat Amt</v>
          </cell>
          <cell r="BY40" t="str">
            <v>Period</v>
          </cell>
          <cell r="BZ40" t="str">
            <v>Date</v>
          </cell>
          <cell r="CC40" t="str">
            <v>Account</v>
          </cell>
          <cell r="CD40" t="str">
            <v>Dept</v>
          </cell>
          <cell r="CE40" t="str">
            <v>Sum Amount</v>
          </cell>
          <cell r="CF40" t="str">
            <v>Trans</v>
          </cell>
          <cell r="CG40" t="str">
            <v>Product</v>
          </cell>
          <cell r="CH40" t="str">
            <v>Sum Stat Amt</v>
          </cell>
          <cell r="CI40" t="str">
            <v>Period</v>
          </cell>
          <cell r="CJ40" t="str">
            <v>Date</v>
          </cell>
          <cell r="CM40" t="str">
            <v>Account</v>
          </cell>
          <cell r="CN40" t="str">
            <v>Dept</v>
          </cell>
          <cell r="CO40" t="str">
            <v>Sum Amount</v>
          </cell>
          <cell r="CP40" t="str">
            <v>Trans</v>
          </cell>
          <cell r="CQ40" t="str">
            <v>Product</v>
          </cell>
          <cell r="CR40" t="str">
            <v>Sum Stat Amt</v>
          </cell>
          <cell r="CS40" t="str">
            <v>Period</v>
          </cell>
          <cell r="CT40" t="str">
            <v>Date</v>
          </cell>
          <cell r="CW40" t="str">
            <v>Account</v>
          </cell>
          <cell r="CX40" t="str">
            <v>Dept</v>
          </cell>
          <cell r="CY40" t="str">
            <v>Sum Amount</v>
          </cell>
          <cell r="CZ40" t="str">
            <v>Trans</v>
          </cell>
          <cell r="DA40" t="str">
            <v>Product</v>
          </cell>
          <cell r="DB40" t="str">
            <v>Sum Stat Amt</v>
          </cell>
          <cell r="DC40" t="str">
            <v>Period</v>
          </cell>
          <cell r="DD40" t="str">
            <v>Date</v>
          </cell>
          <cell r="DG40" t="str">
            <v>Account</v>
          </cell>
          <cell r="DH40" t="str">
            <v>Dept</v>
          </cell>
          <cell r="DI40" t="str">
            <v>Sum Amount</v>
          </cell>
          <cell r="DJ40" t="str">
            <v>Trans</v>
          </cell>
          <cell r="DK40" t="str">
            <v>Product</v>
          </cell>
          <cell r="DL40" t="str">
            <v>Sum Stat Amt</v>
          </cell>
          <cell r="DM40" t="str">
            <v>Period</v>
          </cell>
          <cell r="DN40" t="str">
            <v>Date</v>
          </cell>
          <cell r="DQ40" t="str">
            <v>Account</v>
          </cell>
          <cell r="DR40" t="str">
            <v>Dept</v>
          </cell>
          <cell r="DS40" t="str">
            <v>Sum Amount</v>
          </cell>
          <cell r="DT40" t="str">
            <v>Trans</v>
          </cell>
          <cell r="DU40" t="str">
            <v>Product</v>
          </cell>
          <cell r="DV40" t="str">
            <v>Sum Stat Amt</v>
          </cell>
          <cell r="DW40" t="str">
            <v>Period</v>
          </cell>
          <cell r="DX40" t="str">
            <v>Date</v>
          </cell>
        </row>
        <row r="41">
          <cell r="N41">
            <v>203</v>
          </cell>
          <cell r="O41">
            <v>403</v>
          </cell>
          <cell r="R41">
            <v>40939</v>
          </cell>
          <cell r="X41">
            <v>203</v>
          </cell>
          <cell r="Y41">
            <v>403</v>
          </cell>
          <cell r="AB41">
            <v>40968</v>
          </cell>
          <cell r="AH41">
            <v>203</v>
          </cell>
          <cell r="AI41">
            <v>403</v>
          </cell>
          <cell r="AL41">
            <v>40999</v>
          </cell>
          <cell r="AR41">
            <v>203</v>
          </cell>
          <cell r="AS41">
            <v>403</v>
          </cell>
          <cell r="AV41">
            <v>41029</v>
          </cell>
          <cell r="BB41">
            <v>203</v>
          </cell>
          <cell r="BC41">
            <v>403</v>
          </cell>
          <cell r="BF41">
            <v>41060</v>
          </cell>
          <cell r="BL41">
            <v>203</v>
          </cell>
          <cell r="BM41">
            <v>403</v>
          </cell>
          <cell r="BP41">
            <v>41090</v>
          </cell>
          <cell r="BV41">
            <v>203</v>
          </cell>
          <cell r="BW41">
            <v>403</v>
          </cell>
          <cell r="BZ41">
            <v>41121</v>
          </cell>
          <cell r="CF41">
            <v>203</v>
          </cell>
          <cell r="CG41">
            <v>403</v>
          </cell>
          <cell r="CJ41">
            <v>41152</v>
          </cell>
          <cell r="CP41">
            <v>203</v>
          </cell>
          <cell r="CQ41">
            <v>403</v>
          </cell>
          <cell r="CT41">
            <v>41182</v>
          </cell>
          <cell r="CZ41">
            <v>203</v>
          </cell>
          <cell r="DA41">
            <v>403</v>
          </cell>
          <cell r="DD41">
            <v>41213</v>
          </cell>
          <cell r="DJ41">
            <v>203</v>
          </cell>
          <cell r="DK41">
            <v>403</v>
          </cell>
          <cell r="DN41">
            <v>41243</v>
          </cell>
          <cell r="DT41">
            <v>203</v>
          </cell>
          <cell r="DU41">
            <v>403</v>
          </cell>
          <cell r="DX41">
            <v>41274</v>
          </cell>
        </row>
        <row r="43">
          <cell r="K43" t="str">
            <v>Account</v>
          </cell>
          <cell r="L43" t="str">
            <v>Dept</v>
          </cell>
          <cell r="M43" t="str">
            <v>Sum Amount</v>
          </cell>
          <cell r="N43" t="str">
            <v>Trans</v>
          </cell>
          <cell r="O43" t="str">
            <v>Product</v>
          </cell>
          <cell r="P43" t="str">
            <v>Sum Stat Amt</v>
          </cell>
          <cell r="Q43" t="str">
            <v>Period</v>
          </cell>
          <cell r="R43" t="str">
            <v>Date</v>
          </cell>
          <cell r="U43" t="str">
            <v>Account</v>
          </cell>
          <cell r="V43" t="str">
            <v>Dept</v>
          </cell>
          <cell r="W43" t="str">
            <v>Sum Amount</v>
          </cell>
          <cell r="X43" t="str">
            <v>Trans</v>
          </cell>
          <cell r="Y43" t="str">
            <v>Product</v>
          </cell>
          <cell r="Z43" t="str">
            <v>Sum Stat Amt</v>
          </cell>
          <cell r="AA43" t="str">
            <v>Period</v>
          </cell>
          <cell r="AB43" t="str">
            <v>Date</v>
          </cell>
          <cell r="AE43" t="str">
            <v>Account</v>
          </cell>
          <cell r="AF43" t="str">
            <v>Dept</v>
          </cell>
          <cell r="AG43" t="str">
            <v>Sum Amount</v>
          </cell>
          <cell r="AH43" t="str">
            <v>Trans</v>
          </cell>
          <cell r="AI43" t="str">
            <v>Product</v>
          </cell>
          <cell r="AJ43" t="str">
            <v>Sum Stat Amt</v>
          </cell>
          <cell r="AK43" t="str">
            <v>Period</v>
          </cell>
          <cell r="AL43" t="str">
            <v>Date</v>
          </cell>
          <cell r="AO43" t="str">
            <v>Account</v>
          </cell>
          <cell r="AP43" t="str">
            <v>Dept</v>
          </cell>
          <cell r="AQ43" t="str">
            <v>Sum Amount</v>
          </cell>
          <cell r="AR43" t="str">
            <v>Trans</v>
          </cell>
          <cell r="AS43" t="str">
            <v>Product</v>
          </cell>
          <cell r="AT43" t="str">
            <v>Sum Stat Amt</v>
          </cell>
          <cell r="AU43" t="str">
            <v>Period</v>
          </cell>
          <cell r="AV43" t="str">
            <v>Date</v>
          </cell>
          <cell r="AY43" t="str">
            <v>Account</v>
          </cell>
          <cell r="AZ43" t="str">
            <v>Dept</v>
          </cell>
          <cell r="BA43" t="str">
            <v>Sum Amount</v>
          </cell>
          <cell r="BB43" t="str">
            <v>Trans</v>
          </cell>
          <cell r="BC43" t="str">
            <v>Product</v>
          </cell>
          <cell r="BD43" t="str">
            <v>Sum Stat Amt</v>
          </cell>
          <cell r="BE43" t="str">
            <v>Period</v>
          </cell>
          <cell r="BF43" t="str">
            <v>Date</v>
          </cell>
          <cell r="BI43" t="str">
            <v>Account</v>
          </cell>
          <cell r="BJ43" t="str">
            <v>Dept</v>
          </cell>
          <cell r="BK43" t="str">
            <v>Sum Amount</v>
          </cell>
          <cell r="BL43" t="str">
            <v>Trans</v>
          </cell>
          <cell r="BM43" t="str">
            <v>Product</v>
          </cell>
          <cell r="BN43" t="str">
            <v>Sum Stat Amt</v>
          </cell>
          <cell r="BO43" t="str">
            <v>Period</v>
          </cell>
          <cell r="BP43" t="str">
            <v>Date</v>
          </cell>
          <cell r="BS43" t="str">
            <v>Account</v>
          </cell>
          <cell r="BT43" t="str">
            <v>Dept</v>
          </cell>
          <cell r="BU43" t="str">
            <v>Sum Amount</v>
          </cell>
          <cell r="BV43" t="str">
            <v>Trans</v>
          </cell>
          <cell r="BW43" t="str">
            <v>Product</v>
          </cell>
          <cell r="BX43" t="str">
            <v>Sum Stat Amt</v>
          </cell>
          <cell r="BY43" t="str">
            <v>Period</v>
          </cell>
          <cell r="BZ43" t="str">
            <v>Date</v>
          </cell>
          <cell r="CC43" t="str">
            <v>Account</v>
          </cell>
          <cell r="CD43" t="str">
            <v>Dept</v>
          </cell>
          <cell r="CE43" t="str">
            <v>Sum Amount</v>
          </cell>
          <cell r="CF43" t="str">
            <v>Trans</v>
          </cell>
          <cell r="CG43" t="str">
            <v>Product</v>
          </cell>
          <cell r="CH43" t="str">
            <v>Sum Stat Amt</v>
          </cell>
          <cell r="CI43" t="str">
            <v>Period</v>
          </cell>
          <cell r="CJ43" t="str">
            <v>Date</v>
          </cell>
          <cell r="CM43" t="str">
            <v>Account</v>
          </cell>
          <cell r="CN43" t="str">
            <v>Dept</v>
          </cell>
          <cell r="CO43" t="str">
            <v>Sum Amount</v>
          </cell>
          <cell r="CP43" t="str">
            <v>Trans</v>
          </cell>
          <cell r="CQ43" t="str">
            <v>Product</v>
          </cell>
          <cell r="CR43" t="str">
            <v>Sum Stat Amt</v>
          </cell>
          <cell r="CS43" t="str">
            <v>Period</v>
          </cell>
          <cell r="CT43" t="str">
            <v>Date</v>
          </cell>
          <cell r="CW43" t="str">
            <v>Account</v>
          </cell>
          <cell r="CX43" t="str">
            <v>Dept</v>
          </cell>
          <cell r="CY43" t="str">
            <v>Sum Amount</v>
          </cell>
          <cell r="CZ43" t="str">
            <v>Trans</v>
          </cell>
          <cell r="DA43" t="str">
            <v>Product</v>
          </cell>
          <cell r="DB43" t="str">
            <v>Sum Stat Amt</v>
          </cell>
          <cell r="DC43" t="str">
            <v>Period</v>
          </cell>
          <cell r="DD43" t="str">
            <v>Date</v>
          </cell>
          <cell r="DG43" t="str">
            <v>Account</v>
          </cell>
          <cell r="DH43" t="str">
            <v>Dept</v>
          </cell>
          <cell r="DI43" t="str">
            <v>Sum Amount</v>
          </cell>
          <cell r="DJ43" t="str">
            <v>Trans</v>
          </cell>
          <cell r="DK43" t="str">
            <v>Product</v>
          </cell>
          <cell r="DL43" t="str">
            <v>Sum Stat Amt</v>
          </cell>
          <cell r="DM43" t="str">
            <v>Period</v>
          </cell>
          <cell r="DN43" t="str">
            <v>Date</v>
          </cell>
          <cell r="DQ43" t="str">
            <v>Account</v>
          </cell>
          <cell r="DR43" t="str">
            <v>Dept</v>
          </cell>
          <cell r="DS43" t="str">
            <v>Sum Amount</v>
          </cell>
          <cell r="DT43" t="str">
            <v>Trans</v>
          </cell>
          <cell r="DU43" t="str">
            <v>Product</v>
          </cell>
          <cell r="DV43" t="str">
            <v>Sum Stat Amt</v>
          </cell>
          <cell r="DW43" t="str">
            <v>Period</v>
          </cell>
          <cell r="DX43" t="str">
            <v>Date</v>
          </cell>
        </row>
        <row r="44">
          <cell r="N44">
            <v>204</v>
          </cell>
          <cell r="O44">
            <v>403</v>
          </cell>
          <cell r="R44">
            <v>40939</v>
          </cell>
          <cell r="X44">
            <v>204</v>
          </cell>
          <cell r="Y44">
            <v>403</v>
          </cell>
          <cell r="AB44">
            <v>40968</v>
          </cell>
          <cell r="AH44">
            <v>204</v>
          </cell>
          <cell r="AI44">
            <v>403</v>
          </cell>
          <cell r="AL44">
            <v>40999</v>
          </cell>
          <cell r="AR44">
            <v>204</v>
          </cell>
          <cell r="AS44">
            <v>403</v>
          </cell>
          <cell r="AV44">
            <v>41029</v>
          </cell>
          <cell r="BB44">
            <v>204</v>
          </cell>
          <cell r="BC44">
            <v>403</v>
          </cell>
          <cell r="BF44">
            <v>41060</v>
          </cell>
          <cell r="BL44">
            <v>204</v>
          </cell>
          <cell r="BM44">
            <v>403</v>
          </cell>
          <cell r="BP44">
            <v>41090</v>
          </cell>
          <cell r="BV44">
            <v>204</v>
          </cell>
          <cell r="BW44">
            <v>403</v>
          </cell>
          <cell r="BZ44">
            <v>41121</v>
          </cell>
          <cell r="CF44">
            <v>204</v>
          </cell>
          <cell r="CG44">
            <v>403</v>
          </cell>
          <cell r="CJ44">
            <v>41152</v>
          </cell>
          <cell r="CP44">
            <v>204</v>
          </cell>
          <cell r="CQ44">
            <v>403</v>
          </cell>
          <cell r="CT44">
            <v>41182</v>
          </cell>
          <cell r="CZ44">
            <v>204</v>
          </cell>
          <cell r="DA44">
            <v>403</v>
          </cell>
          <cell r="DD44">
            <v>41213</v>
          </cell>
          <cell r="DJ44">
            <v>204</v>
          </cell>
          <cell r="DK44">
            <v>403</v>
          </cell>
          <cell r="DN44">
            <v>41243</v>
          </cell>
          <cell r="DT44">
            <v>204</v>
          </cell>
          <cell r="DU44">
            <v>403</v>
          </cell>
          <cell r="DX44">
            <v>41274</v>
          </cell>
        </row>
        <row r="46">
          <cell r="K46" t="str">
            <v>Account</v>
          </cell>
          <cell r="L46" t="str">
            <v>Dept</v>
          </cell>
          <cell r="M46" t="str">
            <v>Sum Amount</v>
          </cell>
          <cell r="N46" t="str">
            <v>Trans</v>
          </cell>
          <cell r="O46" t="str">
            <v>Product</v>
          </cell>
          <cell r="P46" t="str">
            <v>Sum Stat Amt</v>
          </cell>
          <cell r="Q46" t="str">
            <v>Period</v>
          </cell>
          <cell r="R46" t="str">
            <v>Date</v>
          </cell>
          <cell r="U46" t="str">
            <v>Account</v>
          </cell>
          <cell r="V46" t="str">
            <v>Dept</v>
          </cell>
          <cell r="W46" t="str">
            <v>Sum Amount</v>
          </cell>
          <cell r="X46" t="str">
            <v>Trans</v>
          </cell>
          <cell r="Y46" t="str">
            <v>Product</v>
          </cell>
          <cell r="Z46" t="str">
            <v>Sum Stat Amt</v>
          </cell>
          <cell r="AA46" t="str">
            <v>Period</v>
          </cell>
          <cell r="AB46" t="str">
            <v>Date</v>
          </cell>
          <cell r="AE46" t="str">
            <v>Account</v>
          </cell>
          <cell r="AF46" t="str">
            <v>Dept</v>
          </cell>
          <cell r="AG46" t="str">
            <v>Sum Amount</v>
          </cell>
          <cell r="AH46" t="str">
            <v>Trans</v>
          </cell>
          <cell r="AI46" t="str">
            <v>Product</v>
          </cell>
          <cell r="AJ46" t="str">
            <v>Sum Stat Amt</v>
          </cell>
          <cell r="AK46" t="str">
            <v>Period</v>
          </cell>
          <cell r="AL46" t="str">
            <v>Date</v>
          </cell>
          <cell r="AO46" t="str">
            <v>Account</v>
          </cell>
          <cell r="AP46" t="str">
            <v>Dept</v>
          </cell>
          <cell r="AQ46" t="str">
            <v>Sum Amount</v>
          </cell>
          <cell r="AR46" t="str">
            <v>Trans</v>
          </cell>
          <cell r="AS46" t="str">
            <v>Product</v>
          </cell>
          <cell r="AT46" t="str">
            <v>Sum Stat Amt</v>
          </cell>
          <cell r="AU46" t="str">
            <v>Period</v>
          </cell>
          <cell r="AV46" t="str">
            <v>Date</v>
          </cell>
          <cell r="AY46" t="str">
            <v>Account</v>
          </cell>
          <cell r="AZ46" t="str">
            <v>Dept</v>
          </cell>
          <cell r="BA46" t="str">
            <v>Sum Amount</v>
          </cell>
          <cell r="BB46" t="str">
            <v>Trans</v>
          </cell>
          <cell r="BC46" t="str">
            <v>Product</v>
          </cell>
          <cell r="BD46" t="str">
            <v>Sum Stat Amt</v>
          </cell>
          <cell r="BE46" t="str">
            <v>Period</v>
          </cell>
          <cell r="BF46" t="str">
            <v>Date</v>
          </cell>
          <cell r="BI46" t="str">
            <v>Account</v>
          </cell>
          <cell r="BJ46" t="str">
            <v>Dept</v>
          </cell>
          <cell r="BK46" t="str">
            <v>Sum Amount</v>
          </cell>
          <cell r="BL46" t="str">
            <v>Trans</v>
          </cell>
          <cell r="BM46" t="str">
            <v>Product</v>
          </cell>
          <cell r="BN46" t="str">
            <v>Sum Stat Amt</v>
          </cell>
          <cell r="BO46" t="str">
            <v>Period</v>
          </cell>
          <cell r="BP46" t="str">
            <v>Date</v>
          </cell>
          <cell r="BS46" t="str">
            <v>Account</v>
          </cell>
          <cell r="BT46" t="str">
            <v>Dept</v>
          </cell>
          <cell r="BU46" t="str">
            <v>Sum Amount</v>
          </cell>
          <cell r="BV46" t="str">
            <v>Trans</v>
          </cell>
          <cell r="BW46" t="str">
            <v>Product</v>
          </cell>
          <cell r="BX46" t="str">
            <v>Sum Stat Amt</v>
          </cell>
          <cell r="BY46" t="str">
            <v>Period</v>
          </cell>
          <cell r="BZ46" t="str">
            <v>Date</v>
          </cell>
          <cell r="CC46" t="str">
            <v>Account</v>
          </cell>
          <cell r="CD46" t="str">
            <v>Dept</v>
          </cell>
          <cell r="CE46" t="str">
            <v>Sum Amount</v>
          </cell>
          <cell r="CF46" t="str">
            <v>Trans</v>
          </cell>
          <cell r="CG46" t="str">
            <v>Product</v>
          </cell>
          <cell r="CH46" t="str">
            <v>Sum Stat Amt</v>
          </cell>
          <cell r="CI46" t="str">
            <v>Period</v>
          </cell>
          <cell r="CJ46" t="str">
            <v>Date</v>
          </cell>
          <cell r="CM46" t="str">
            <v>Account</v>
          </cell>
          <cell r="CN46" t="str">
            <v>Dept</v>
          </cell>
          <cell r="CO46" t="str">
            <v>Sum Amount</v>
          </cell>
          <cell r="CP46" t="str">
            <v>Trans</v>
          </cell>
          <cell r="CQ46" t="str">
            <v>Product</v>
          </cell>
          <cell r="CR46" t="str">
            <v>Sum Stat Amt</v>
          </cell>
          <cell r="CS46" t="str">
            <v>Period</v>
          </cell>
          <cell r="CT46" t="str">
            <v>Date</v>
          </cell>
          <cell r="CW46" t="str">
            <v>Account</v>
          </cell>
          <cell r="CX46" t="str">
            <v>Dept</v>
          </cell>
          <cell r="CY46" t="str">
            <v>Sum Amount</v>
          </cell>
          <cell r="CZ46" t="str">
            <v>Trans</v>
          </cell>
          <cell r="DA46" t="str">
            <v>Product</v>
          </cell>
          <cell r="DB46" t="str">
            <v>Sum Stat Amt</v>
          </cell>
          <cell r="DC46" t="str">
            <v>Period</v>
          </cell>
          <cell r="DD46" t="str">
            <v>Date</v>
          </cell>
          <cell r="DG46" t="str">
            <v>Account</v>
          </cell>
          <cell r="DH46" t="str">
            <v>Dept</v>
          </cell>
          <cell r="DI46" t="str">
            <v>Sum Amount</v>
          </cell>
          <cell r="DJ46" t="str">
            <v>Trans</v>
          </cell>
          <cell r="DK46" t="str">
            <v>Product</v>
          </cell>
          <cell r="DL46" t="str">
            <v>Sum Stat Amt</v>
          </cell>
          <cell r="DM46" t="str">
            <v>Period</v>
          </cell>
          <cell r="DN46" t="str">
            <v>Date</v>
          </cell>
          <cell r="DQ46" t="str">
            <v>Account</v>
          </cell>
          <cell r="DR46" t="str">
            <v>Dept</v>
          </cell>
          <cell r="DS46" t="str">
            <v>Sum Amount</v>
          </cell>
          <cell r="DT46" t="str">
            <v>Trans</v>
          </cell>
          <cell r="DU46" t="str">
            <v>Product</v>
          </cell>
          <cell r="DV46" t="str">
            <v>Sum Stat Amt</v>
          </cell>
          <cell r="DW46" t="str">
            <v>Period</v>
          </cell>
          <cell r="DX46" t="str">
            <v>Date</v>
          </cell>
        </row>
        <row r="47">
          <cell r="N47">
            <v>202</v>
          </cell>
          <cell r="O47">
            <v>409</v>
          </cell>
          <cell r="R47">
            <v>40939</v>
          </cell>
          <cell r="X47">
            <v>202</v>
          </cell>
          <cell r="Y47">
            <v>409</v>
          </cell>
          <cell r="AB47">
            <v>40968</v>
          </cell>
          <cell r="AH47">
            <v>202</v>
          </cell>
          <cell r="AI47">
            <v>409</v>
          </cell>
          <cell r="AL47">
            <v>40999</v>
          </cell>
          <cell r="AR47">
            <v>202</v>
          </cell>
          <cell r="AS47">
            <v>409</v>
          </cell>
          <cell r="AV47">
            <v>41029</v>
          </cell>
          <cell r="BB47">
            <v>202</v>
          </cell>
          <cell r="BC47">
            <v>409</v>
          </cell>
          <cell r="BF47">
            <v>41060</v>
          </cell>
          <cell r="BL47">
            <v>202</v>
          </cell>
          <cell r="BM47">
            <v>409</v>
          </cell>
          <cell r="BP47">
            <v>41090</v>
          </cell>
          <cell r="BV47">
            <v>202</v>
          </cell>
          <cell r="BW47">
            <v>409</v>
          </cell>
          <cell r="BZ47">
            <v>41121</v>
          </cell>
          <cell r="CF47">
            <v>202</v>
          </cell>
          <cell r="CG47">
            <v>409</v>
          </cell>
          <cell r="CJ47">
            <v>41152</v>
          </cell>
          <cell r="CP47">
            <v>202</v>
          </cell>
          <cell r="CQ47">
            <v>409</v>
          </cell>
          <cell r="CT47">
            <v>41182</v>
          </cell>
          <cell r="CZ47">
            <v>202</v>
          </cell>
          <cell r="DA47">
            <v>409</v>
          </cell>
          <cell r="DD47">
            <v>41213</v>
          </cell>
          <cell r="DJ47">
            <v>202</v>
          </cell>
          <cell r="DK47">
            <v>409</v>
          </cell>
          <cell r="DN47">
            <v>41243</v>
          </cell>
          <cell r="DT47">
            <v>202</v>
          </cell>
          <cell r="DU47">
            <v>409</v>
          </cell>
          <cell r="DX47">
            <v>41274</v>
          </cell>
        </row>
        <row r="49">
          <cell r="K49" t="str">
            <v>Account</v>
          </cell>
          <cell r="L49" t="str">
            <v>Dept</v>
          </cell>
          <cell r="M49" t="str">
            <v>Sum Amount</v>
          </cell>
          <cell r="N49" t="str">
            <v>Trans</v>
          </cell>
          <cell r="O49" t="str">
            <v>Product</v>
          </cell>
          <cell r="P49" t="str">
            <v>Sum Stat Amt</v>
          </cell>
          <cell r="Q49" t="str">
            <v>Period</v>
          </cell>
          <cell r="R49" t="str">
            <v>Date</v>
          </cell>
          <cell r="U49" t="str">
            <v>Account</v>
          </cell>
          <cell r="V49" t="str">
            <v>Dept</v>
          </cell>
          <cell r="W49" t="str">
            <v>Sum Amount</v>
          </cell>
          <cell r="X49" t="str">
            <v>Trans</v>
          </cell>
          <cell r="Y49" t="str">
            <v>Product</v>
          </cell>
          <cell r="Z49" t="str">
            <v>Sum Stat Amt</v>
          </cell>
          <cell r="AA49" t="str">
            <v>Period</v>
          </cell>
          <cell r="AB49" t="str">
            <v>Date</v>
          </cell>
          <cell r="AE49" t="str">
            <v>Account</v>
          </cell>
          <cell r="AF49" t="str">
            <v>Dept</v>
          </cell>
          <cell r="AG49" t="str">
            <v>Sum Amount</v>
          </cell>
          <cell r="AH49" t="str">
            <v>Trans</v>
          </cell>
          <cell r="AI49" t="str">
            <v>Product</v>
          </cell>
          <cell r="AJ49" t="str">
            <v>Sum Stat Amt</v>
          </cell>
          <cell r="AK49" t="str">
            <v>Period</v>
          </cell>
          <cell r="AL49" t="str">
            <v>Date</v>
          </cell>
          <cell r="AO49" t="str">
            <v>Account</v>
          </cell>
          <cell r="AP49" t="str">
            <v>Dept</v>
          </cell>
          <cell r="AQ49" t="str">
            <v>Sum Amount</v>
          </cell>
          <cell r="AR49" t="str">
            <v>Trans</v>
          </cell>
          <cell r="AS49" t="str">
            <v>Product</v>
          </cell>
          <cell r="AT49" t="str">
            <v>Sum Stat Amt</v>
          </cell>
          <cell r="AU49" t="str">
            <v>Period</v>
          </cell>
          <cell r="AV49" t="str">
            <v>Date</v>
          </cell>
          <cell r="AY49" t="str">
            <v>Account</v>
          </cell>
          <cell r="AZ49" t="str">
            <v>Dept</v>
          </cell>
          <cell r="BA49" t="str">
            <v>Sum Amount</v>
          </cell>
          <cell r="BB49" t="str">
            <v>Trans</v>
          </cell>
          <cell r="BC49" t="str">
            <v>Product</v>
          </cell>
          <cell r="BD49" t="str">
            <v>Sum Stat Amt</v>
          </cell>
          <cell r="BE49" t="str">
            <v>Period</v>
          </cell>
          <cell r="BF49" t="str">
            <v>Date</v>
          </cell>
          <cell r="BI49" t="str">
            <v>Account</v>
          </cell>
          <cell r="BJ49" t="str">
            <v>Dept</v>
          </cell>
          <cell r="BK49" t="str">
            <v>Sum Amount</v>
          </cell>
          <cell r="BL49" t="str">
            <v>Trans</v>
          </cell>
          <cell r="BM49" t="str">
            <v>Product</v>
          </cell>
          <cell r="BN49" t="str">
            <v>Sum Stat Amt</v>
          </cell>
          <cell r="BO49" t="str">
            <v>Period</v>
          </cell>
          <cell r="BP49" t="str">
            <v>Date</v>
          </cell>
          <cell r="BS49" t="str">
            <v>Account</v>
          </cell>
          <cell r="BT49" t="str">
            <v>Dept</v>
          </cell>
          <cell r="BU49" t="str">
            <v>Sum Amount</v>
          </cell>
          <cell r="BV49" t="str">
            <v>Trans</v>
          </cell>
          <cell r="BW49" t="str">
            <v>Product</v>
          </cell>
          <cell r="BX49" t="str">
            <v>Sum Stat Amt</v>
          </cell>
          <cell r="BY49" t="str">
            <v>Period</v>
          </cell>
          <cell r="BZ49" t="str">
            <v>Date</v>
          </cell>
          <cell r="CC49" t="str">
            <v>Account</v>
          </cell>
          <cell r="CD49" t="str">
            <v>Dept</v>
          </cell>
          <cell r="CE49" t="str">
            <v>Sum Amount</v>
          </cell>
          <cell r="CF49" t="str">
            <v>Trans</v>
          </cell>
          <cell r="CG49" t="str">
            <v>Product</v>
          </cell>
          <cell r="CH49" t="str">
            <v>Sum Stat Amt</v>
          </cell>
          <cell r="CI49" t="str">
            <v>Period</v>
          </cell>
          <cell r="CJ49" t="str">
            <v>Date</v>
          </cell>
          <cell r="CM49" t="str">
            <v>Account</v>
          </cell>
          <cell r="CN49" t="str">
            <v>Dept</v>
          </cell>
          <cell r="CO49" t="str">
            <v>Sum Amount</v>
          </cell>
          <cell r="CP49" t="str">
            <v>Trans</v>
          </cell>
          <cell r="CQ49" t="str">
            <v>Product</v>
          </cell>
          <cell r="CR49" t="str">
            <v>Sum Stat Amt</v>
          </cell>
          <cell r="CS49" t="str">
            <v>Period</v>
          </cell>
          <cell r="CT49" t="str">
            <v>Date</v>
          </cell>
          <cell r="CW49" t="str">
            <v>Account</v>
          </cell>
          <cell r="CX49" t="str">
            <v>Dept</v>
          </cell>
          <cell r="CY49" t="str">
            <v>Sum Amount</v>
          </cell>
          <cell r="CZ49" t="str">
            <v>Trans</v>
          </cell>
          <cell r="DA49" t="str">
            <v>Product</v>
          </cell>
          <cell r="DB49" t="str">
            <v>Sum Stat Amt</v>
          </cell>
          <cell r="DC49" t="str">
            <v>Period</v>
          </cell>
          <cell r="DD49" t="str">
            <v>Date</v>
          </cell>
          <cell r="DG49" t="str">
            <v>Account</v>
          </cell>
          <cell r="DH49" t="str">
            <v>Dept</v>
          </cell>
          <cell r="DI49" t="str">
            <v>Sum Amount</v>
          </cell>
          <cell r="DJ49" t="str">
            <v>Trans</v>
          </cell>
          <cell r="DK49" t="str">
            <v>Product</v>
          </cell>
          <cell r="DL49" t="str">
            <v>Sum Stat Amt</v>
          </cell>
          <cell r="DM49" t="str">
            <v>Period</v>
          </cell>
          <cell r="DN49" t="str">
            <v>Date</v>
          </cell>
          <cell r="DQ49" t="str">
            <v>Account</v>
          </cell>
          <cell r="DR49" t="str">
            <v>Dept</v>
          </cell>
          <cell r="DS49" t="str">
            <v>Sum Amount</v>
          </cell>
          <cell r="DT49" t="str">
            <v>Trans</v>
          </cell>
          <cell r="DU49" t="str">
            <v>Product</v>
          </cell>
          <cell r="DV49" t="str">
            <v>Sum Stat Amt</v>
          </cell>
          <cell r="DW49" t="str">
            <v>Period</v>
          </cell>
          <cell r="DX49" t="str">
            <v>Date</v>
          </cell>
        </row>
        <row r="50">
          <cell r="N50">
            <v>203</v>
          </cell>
          <cell r="O50">
            <v>409</v>
          </cell>
          <cell r="R50">
            <v>40939</v>
          </cell>
          <cell r="X50">
            <v>203</v>
          </cell>
          <cell r="Y50">
            <v>409</v>
          </cell>
          <cell r="AB50">
            <v>40968</v>
          </cell>
          <cell r="AH50">
            <v>203</v>
          </cell>
          <cell r="AI50">
            <v>409</v>
          </cell>
          <cell r="AL50">
            <v>40999</v>
          </cell>
          <cell r="AR50">
            <v>203</v>
          </cell>
          <cell r="AS50">
            <v>409</v>
          </cell>
          <cell r="AV50">
            <v>41029</v>
          </cell>
          <cell r="BB50">
            <v>203</v>
          </cell>
          <cell r="BC50">
            <v>409</v>
          </cell>
          <cell r="BF50">
            <v>41060</v>
          </cell>
          <cell r="BL50">
            <v>203</v>
          </cell>
          <cell r="BM50">
            <v>409</v>
          </cell>
          <cell r="BP50">
            <v>41090</v>
          </cell>
          <cell r="BV50">
            <v>203</v>
          </cell>
          <cell r="BW50">
            <v>409</v>
          </cell>
          <cell r="BZ50">
            <v>41121</v>
          </cell>
          <cell r="CF50">
            <v>203</v>
          </cell>
          <cell r="CG50">
            <v>409</v>
          </cell>
          <cell r="CJ50">
            <v>41152</v>
          </cell>
          <cell r="CP50">
            <v>203</v>
          </cell>
          <cell r="CQ50">
            <v>409</v>
          </cell>
          <cell r="CT50">
            <v>41182</v>
          </cell>
          <cell r="CZ50">
            <v>203</v>
          </cell>
          <cell r="DA50">
            <v>409</v>
          </cell>
          <cell r="DD50">
            <v>41213</v>
          </cell>
          <cell r="DJ50">
            <v>203</v>
          </cell>
          <cell r="DK50">
            <v>409</v>
          </cell>
          <cell r="DN50">
            <v>41243</v>
          </cell>
          <cell r="DT50">
            <v>203</v>
          </cell>
          <cell r="DU50">
            <v>409</v>
          </cell>
          <cell r="DX50">
            <v>41274</v>
          </cell>
        </row>
        <row r="52">
          <cell r="K52" t="str">
            <v>Account</v>
          </cell>
          <cell r="L52" t="str">
            <v>Dept</v>
          </cell>
          <cell r="M52" t="str">
            <v>Sum Amount</v>
          </cell>
          <cell r="N52" t="str">
            <v>Trans</v>
          </cell>
          <cell r="O52" t="str">
            <v>Product</v>
          </cell>
          <cell r="P52" t="str">
            <v>Sum Stat Amt</v>
          </cell>
          <cell r="Q52" t="str">
            <v>Period</v>
          </cell>
          <cell r="R52" t="str">
            <v>Date</v>
          </cell>
          <cell r="U52" t="str">
            <v>Account</v>
          </cell>
          <cell r="V52" t="str">
            <v>Dept</v>
          </cell>
          <cell r="W52" t="str">
            <v>Sum Amount</v>
          </cell>
          <cell r="X52" t="str">
            <v>Trans</v>
          </cell>
          <cell r="Y52" t="str">
            <v>Product</v>
          </cell>
          <cell r="Z52" t="str">
            <v>Sum Stat Amt</v>
          </cell>
          <cell r="AA52" t="str">
            <v>Period</v>
          </cell>
          <cell r="AB52" t="str">
            <v>Date</v>
          </cell>
          <cell r="AE52" t="str">
            <v>Account</v>
          </cell>
          <cell r="AF52" t="str">
            <v>Dept</v>
          </cell>
          <cell r="AG52" t="str">
            <v>Sum Amount</v>
          </cell>
          <cell r="AH52" t="str">
            <v>Trans</v>
          </cell>
          <cell r="AI52" t="str">
            <v>Product</v>
          </cell>
          <cell r="AJ52" t="str">
            <v>Sum Stat Amt</v>
          </cell>
          <cell r="AK52" t="str">
            <v>Period</v>
          </cell>
          <cell r="AL52" t="str">
            <v>Date</v>
          </cell>
          <cell r="AO52" t="str">
            <v>Account</v>
          </cell>
          <cell r="AP52" t="str">
            <v>Dept</v>
          </cell>
          <cell r="AQ52" t="str">
            <v>Sum Amount</v>
          </cell>
          <cell r="AR52" t="str">
            <v>Trans</v>
          </cell>
          <cell r="AS52" t="str">
            <v>Product</v>
          </cell>
          <cell r="AT52" t="str">
            <v>Sum Stat Amt</v>
          </cell>
          <cell r="AU52" t="str">
            <v>Period</v>
          </cell>
          <cell r="AV52" t="str">
            <v>Date</v>
          </cell>
          <cell r="AY52" t="str">
            <v>Account</v>
          </cell>
          <cell r="AZ52" t="str">
            <v>Dept</v>
          </cell>
          <cell r="BA52" t="str">
            <v>Sum Amount</v>
          </cell>
          <cell r="BB52" t="str">
            <v>Trans</v>
          </cell>
          <cell r="BC52" t="str">
            <v>Product</v>
          </cell>
          <cell r="BD52" t="str">
            <v>Sum Stat Amt</v>
          </cell>
          <cell r="BE52" t="str">
            <v>Period</v>
          </cell>
          <cell r="BF52" t="str">
            <v>Date</v>
          </cell>
          <cell r="BI52" t="str">
            <v>Account</v>
          </cell>
          <cell r="BJ52" t="str">
            <v>Dept</v>
          </cell>
          <cell r="BK52" t="str">
            <v>Sum Amount</v>
          </cell>
          <cell r="BL52" t="str">
            <v>Trans</v>
          </cell>
          <cell r="BM52" t="str">
            <v>Product</v>
          </cell>
          <cell r="BN52" t="str">
            <v>Sum Stat Amt</v>
          </cell>
          <cell r="BO52" t="str">
            <v>Period</v>
          </cell>
          <cell r="BP52" t="str">
            <v>Date</v>
          </cell>
          <cell r="BS52" t="str">
            <v>Account</v>
          </cell>
          <cell r="BT52" t="str">
            <v>Dept</v>
          </cell>
          <cell r="BU52" t="str">
            <v>Sum Amount</v>
          </cell>
          <cell r="BV52" t="str">
            <v>Trans</v>
          </cell>
          <cell r="BW52" t="str">
            <v>Product</v>
          </cell>
          <cell r="BX52" t="str">
            <v>Sum Stat Amt</v>
          </cell>
          <cell r="BY52" t="str">
            <v>Period</v>
          </cell>
          <cell r="BZ52" t="str">
            <v>Date</v>
          </cell>
          <cell r="CC52" t="str">
            <v>Account</v>
          </cell>
          <cell r="CD52" t="str">
            <v>Dept</v>
          </cell>
          <cell r="CE52" t="str">
            <v>Sum Amount</v>
          </cell>
          <cell r="CF52" t="str">
            <v>Trans</v>
          </cell>
          <cell r="CG52" t="str">
            <v>Product</v>
          </cell>
          <cell r="CH52" t="str">
            <v>Sum Stat Amt</v>
          </cell>
          <cell r="CI52" t="str">
            <v>Period</v>
          </cell>
          <cell r="CJ52" t="str">
            <v>Date</v>
          </cell>
          <cell r="CM52" t="str">
            <v>Account</v>
          </cell>
          <cell r="CN52" t="str">
            <v>Dept</v>
          </cell>
          <cell r="CO52" t="str">
            <v>Sum Amount</v>
          </cell>
          <cell r="CP52" t="str">
            <v>Trans</v>
          </cell>
          <cell r="CQ52" t="str">
            <v>Product</v>
          </cell>
          <cell r="CR52" t="str">
            <v>Sum Stat Amt</v>
          </cell>
          <cell r="CS52" t="str">
            <v>Period</v>
          </cell>
          <cell r="CT52" t="str">
            <v>Date</v>
          </cell>
          <cell r="CW52" t="str">
            <v>Account</v>
          </cell>
          <cell r="CX52" t="str">
            <v>Dept</v>
          </cell>
          <cell r="CY52" t="str">
            <v>Sum Amount</v>
          </cell>
          <cell r="CZ52" t="str">
            <v>Trans</v>
          </cell>
          <cell r="DA52" t="str">
            <v>Product</v>
          </cell>
          <cell r="DB52" t="str">
            <v>Sum Stat Amt</v>
          </cell>
          <cell r="DC52" t="str">
            <v>Period</v>
          </cell>
          <cell r="DD52" t="str">
            <v>Date</v>
          </cell>
          <cell r="DG52" t="str">
            <v>Account</v>
          </cell>
          <cell r="DH52" t="str">
            <v>Dept</v>
          </cell>
          <cell r="DI52" t="str">
            <v>Sum Amount</v>
          </cell>
          <cell r="DJ52" t="str">
            <v>Trans</v>
          </cell>
          <cell r="DK52" t="str">
            <v>Product</v>
          </cell>
          <cell r="DL52" t="str">
            <v>Sum Stat Amt</v>
          </cell>
          <cell r="DM52" t="str">
            <v>Period</v>
          </cell>
          <cell r="DN52" t="str">
            <v>Date</v>
          </cell>
          <cell r="DQ52" t="str">
            <v>Account</v>
          </cell>
          <cell r="DR52" t="str">
            <v>Dept</v>
          </cell>
          <cell r="DS52" t="str">
            <v>Sum Amount</v>
          </cell>
          <cell r="DT52" t="str">
            <v>Trans</v>
          </cell>
          <cell r="DU52" t="str">
            <v>Product</v>
          </cell>
          <cell r="DV52" t="str">
            <v>Sum Stat Amt</v>
          </cell>
          <cell r="DW52" t="str">
            <v>Period</v>
          </cell>
          <cell r="DX52" t="str">
            <v>Date</v>
          </cell>
        </row>
        <row r="53">
          <cell r="N53">
            <v>204</v>
          </cell>
          <cell r="O53">
            <v>409</v>
          </cell>
          <cell r="R53">
            <v>40939</v>
          </cell>
          <cell r="X53">
            <v>204</v>
          </cell>
          <cell r="Y53">
            <v>409</v>
          </cell>
          <cell r="AB53">
            <v>40968</v>
          </cell>
          <cell r="AH53">
            <v>204</v>
          </cell>
          <cell r="AI53">
            <v>409</v>
          </cell>
          <cell r="AL53">
            <v>40999</v>
          </cell>
          <cell r="AR53">
            <v>204</v>
          </cell>
          <cell r="AS53">
            <v>409</v>
          </cell>
          <cell r="AV53">
            <v>41029</v>
          </cell>
          <cell r="BB53">
            <v>204</v>
          </cell>
          <cell r="BC53">
            <v>409</v>
          </cell>
          <cell r="BF53">
            <v>41060</v>
          </cell>
          <cell r="BL53">
            <v>204</v>
          </cell>
          <cell r="BM53">
            <v>409</v>
          </cell>
          <cell r="BP53">
            <v>41090</v>
          </cell>
          <cell r="BV53">
            <v>204</v>
          </cell>
          <cell r="BW53">
            <v>409</v>
          </cell>
          <cell r="BZ53">
            <v>41121</v>
          </cell>
          <cell r="CF53">
            <v>204</v>
          </cell>
          <cell r="CG53">
            <v>409</v>
          </cell>
          <cell r="CJ53">
            <v>41152</v>
          </cell>
          <cell r="CP53">
            <v>204</v>
          </cell>
          <cell r="CQ53">
            <v>409</v>
          </cell>
          <cell r="CT53">
            <v>41182</v>
          </cell>
          <cell r="CZ53">
            <v>204</v>
          </cell>
          <cell r="DA53">
            <v>409</v>
          </cell>
          <cell r="DD53">
            <v>41213</v>
          </cell>
          <cell r="DJ53">
            <v>204</v>
          </cell>
          <cell r="DK53">
            <v>409</v>
          </cell>
          <cell r="DN53">
            <v>41243</v>
          </cell>
          <cell r="DT53">
            <v>204</v>
          </cell>
          <cell r="DU53">
            <v>409</v>
          </cell>
          <cell r="DX53">
            <v>41274</v>
          </cell>
        </row>
        <row r="55">
          <cell r="K55" t="str">
            <v>Account</v>
          </cell>
          <cell r="L55" t="str">
            <v>Dept</v>
          </cell>
          <cell r="M55" t="str">
            <v>Sum Amount</v>
          </cell>
          <cell r="N55" t="str">
            <v>Trans</v>
          </cell>
          <cell r="O55" t="str">
            <v>Product</v>
          </cell>
          <cell r="P55" t="str">
            <v>Sum Stat Amt</v>
          </cell>
          <cell r="Q55" t="str">
            <v>Period</v>
          </cell>
          <cell r="R55" t="str">
            <v>Date</v>
          </cell>
          <cell r="U55" t="str">
            <v>Account</v>
          </cell>
          <cell r="V55" t="str">
            <v>Dept</v>
          </cell>
          <cell r="W55" t="str">
            <v>Sum Amount</v>
          </cell>
          <cell r="X55" t="str">
            <v>Trans</v>
          </cell>
          <cell r="Y55" t="str">
            <v>Product</v>
          </cell>
          <cell r="Z55" t="str">
            <v>Sum Stat Amt</v>
          </cell>
          <cell r="AA55" t="str">
            <v>Period</v>
          </cell>
          <cell r="AB55" t="str">
            <v>Date</v>
          </cell>
          <cell r="AE55" t="str">
            <v>Account</v>
          </cell>
          <cell r="AF55" t="str">
            <v>Dept</v>
          </cell>
          <cell r="AG55" t="str">
            <v>Sum Amount</v>
          </cell>
          <cell r="AH55" t="str">
            <v>Trans</v>
          </cell>
          <cell r="AI55" t="str">
            <v>Product</v>
          </cell>
          <cell r="AJ55" t="str">
            <v>Sum Stat Amt</v>
          </cell>
          <cell r="AK55" t="str">
            <v>Period</v>
          </cell>
          <cell r="AL55" t="str">
            <v>Date</v>
          </cell>
          <cell r="AO55" t="str">
            <v>Account</v>
          </cell>
          <cell r="AP55" t="str">
            <v>Dept</v>
          </cell>
          <cell r="AQ55" t="str">
            <v>Sum Amount</v>
          </cell>
          <cell r="AR55" t="str">
            <v>Trans</v>
          </cell>
          <cell r="AS55" t="str">
            <v>Product</v>
          </cell>
          <cell r="AT55" t="str">
            <v>Sum Stat Amt</v>
          </cell>
          <cell r="AU55" t="str">
            <v>Period</v>
          </cell>
          <cell r="AV55" t="str">
            <v>Date</v>
          </cell>
          <cell r="AY55" t="str">
            <v>Account</v>
          </cell>
          <cell r="AZ55" t="str">
            <v>Dept</v>
          </cell>
          <cell r="BA55" t="str">
            <v>Sum Amount</v>
          </cell>
          <cell r="BB55" t="str">
            <v>Trans</v>
          </cell>
          <cell r="BC55" t="str">
            <v>Product</v>
          </cell>
          <cell r="BD55" t="str">
            <v>Sum Stat Amt</v>
          </cell>
          <cell r="BE55" t="str">
            <v>Period</v>
          </cell>
          <cell r="BF55" t="str">
            <v>Date</v>
          </cell>
          <cell r="BI55" t="str">
            <v>Account</v>
          </cell>
          <cell r="BJ55" t="str">
            <v>Dept</v>
          </cell>
          <cell r="BK55" t="str">
            <v>Sum Amount</v>
          </cell>
          <cell r="BL55" t="str">
            <v>Trans</v>
          </cell>
          <cell r="BM55" t="str">
            <v>Product</v>
          </cell>
          <cell r="BN55" t="str">
            <v>Sum Stat Amt</v>
          </cell>
          <cell r="BO55" t="str">
            <v>Period</v>
          </cell>
          <cell r="BP55" t="str">
            <v>Date</v>
          </cell>
          <cell r="BS55" t="str">
            <v>Account</v>
          </cell>
          <cell r="BT55" t="str">
            <v>Dept</v>
          </cell>
          <cell r="BU55" t="str">
            <v>Sum Amount</v>
          </cell>
          <cell r="BV55" t="str">
            <v>Trans</v>
          </cell>
          <cell r="BW55" t="str">
            <v>Product</v>
          </cell>
          <cell r="BX55" t="str">
            <v>Sum Stat Amt</v>
          </cell>
          <cell r="BY55" t="str">
            <v>Period</v>
          </cell>
          <cell r="BZ55" t="str">
            <v>Date</v>
          </cell>
          <cell r="CC55" t="str">
            <v>Account</v>
          </cell>
          <cell r="CD55" t="str">
            <v>Dept</v>
          </cell>
          <cell r="CE55" t="str">
            <v>Sum Amount</v>
          </cell>
          <cell r="CF55" t="str">
            <v>Trans</v>
          </cell>
          <cell r="CG55" t="str">
            <v>Product</v>
          </cell>
          <cell r="CH55" t="str">
            <v>Sum Stat Amt</v>
          </cell>
          <cell r="CI55" t="str">
            <v>Period</v>
          </cell>
          <cell r="CJ55" t="str">
            <v>Date</v>
          </cell>
          <cell r="CM55" t="str">
            <v>Account</v>
          </cell>
          <cell r="CN55" t="str">
            <v>Dept</v>
          </cell>
          <cell r="CO55" t="str">
            <v>Sum Amount</v>
          </cell>
          <cell r="CP55" t="str">
            <v>Trans</v>
          </cell>
          <cell r="CQ55" t="str">
            <v>Product</v>
          </cell>
          <cell r="CR55" t="str">
            <v>Sum Stat Amt</v>
          </cell>
          <cell r="CS55" t="str">
            <v>Period</v>
          </cell>
          <cell r="CT55" t="str">
            <v>Date</v>
          </cell>
          <cell r="CW55" t="str">
            <v>Account</v>
          </cell>
          <cell r="CX55" t="str">
            <v>Dept</v>
          </cell>
          <cell r="CY55" t="str">
            <v>Sum Amount</v>
          </cell>
          <cell r="CZ55" t="str">
            <v>Trans</v>
          </cell>
          <cell r="DA55" t="str">
            <v>Product</v>
          </cell>
          <cell r="DB55" t="str">
            <v>Sum Stat Amt</v>
          </cell>
          <cell r="DC55" t="str">
            <v>Period</v>
          </cell>
          <cell r="DD55" t="str">
            <v>Date</v>
          </cell>
          <cell r="DG55" t="str">
            <v>Account</v>
          </cell>
          <cell r="DH55" t="str">
            <v>Dept</v>
          </cell>
          <cell r="DI55" t="str">
            <v>Sum Amount</v>
          </cell>
          <cell r="DJ55" t="str">
            <v>Trans</v>
          </cell>
          <cell r="DK55" t="str">
            <v>Product</v>
          </cell>
          <cell r="DL55" t="str">
            <v>Sum Stat Amt</v>
          </cell>
          <cell r="DM55" t="str">
            <v>Period</v>
          </cell>
          <cell r="DN55" t="str">
            <v>Date</v>
          </cell>
          <cell r="DQ55" t="str">
            <v>Account</v>
          </cell>
          <cell r="DR55" t="str">
            <v>Dept</v>
          </cell>
          <cell r="DS55" t="str">
            <v>Sum Amount</v>
          </cell>
          <cell r="DT55" t="str">
            <v>Trans</v>
          </cell>
          <cell r="DU55" t="str">
            <v>Product</v>
          </cell>
          <cell r="DV55" t="str">
            <v>Sum Stat Amt</v>
          </cell>
          <cell r="DW55" t="str">
            <v>Period</v>
          </cell>
          <cell r="DX55" t="str">
            <v>Date</v>
          </cell>
        </row>
        <row r="56">
          <cell r="N56">
            <v>202</v>
          </cell>
          <cell r="O56">
            <v>411</v>
          </cell>
          <cell r="R56">
            <v>40939</v>
          </cell>
          <cell r="X56">
            <v>202</v>
          </cell>
          <cell r="Y56">
            <v>411</v>
          </cell>
          <cell r="AB56">
            <v>40968</v>
          </cell>
          <cell r="AH56">
            <v>202</v>
          </cell>
          <cell r="AI56">
            <v>411</v>
          </cell>
          <cell r="AL56">
            <v>40999</v>
          </cell>
          <cell r="AR56">
            <v>202</v>
          </cell>
          <cell r="AS56">
            <v>411</v>
          </cell>
          <cell r="AV56">
            <v>41029</v>
          </cell>
          <cell r="BB56">
            <v>202</v>
          </cell>
          <cell r="BC56">
            <v>411</v>
          </cell>
          <cell r="BF56">
            <v>41060</v>
          </cell>
          <cell r="BL56">
            <v>202</v>
          </cell>
          <cell r="BM56">
            <v>411</v>
          </cell>
          <cell r="BP56">
            <v>41090</v>
          </cell>
          <cell r="BV56">
            <v>202</v>
          </cell>
          <cell r="BW56">
            <v>411</v>
          </cell>
          <cell r="BZ56">
            <v>41121</v>
          </cell>
          <cell r="CF56">
            <v>202</v>
          </cell>
          <cell r="CG56">
            <v>411</v>
          </cell>
          <cell r="CJ56">
            <v>41152</v>
          </cell>
          <cell r="CP56">
            <v>202</v>
          </cell>
          <cell r="CQ56">
            <v>411</v>
          </cell>
          <cell r="CT56">
            <v>41182</v>
          </cell>
          <cell r="CZ56">
            <v>202</v>
          </cell>
          <cell r="DA56">
            <v>411</v>
          </cell>
          <cell r="DD56">
            <v>41213</v>
          </cell>
          <cell r="DJ56">
            <v>202</v>
          </cell>
          <cell r="DK56">
            <v>411</v>
          </cell>
          <cell r="DN56">
            <v>41243</v>
          </cell>
          <cell r="DT56">
            <v>202</v>
          </cell>
          <cell r="DU56">
            <v>411</v>
          </cell>
          <cell r="DX56">
            <v>41274</v>
          </cell>
        </row>
        <row r="58">
          <cell r="K58" t="str">
            <v>Account</v>
          </cell>
          <cell r="L58" t="str">
            <v>Dept</v>
          </cell>
          <cell r="M58" t="str">
            <v>Sum Amount</v>
          </cell>
          <cell r="N58" t="str">
            <v>Trans</v>
          </cell>
          <cell r="O58" t="str">
            <v>Product</v>
          </cell>
          <cell r="P58" t="str">
            <v>Sum Stat Amt</v>
          </cell>
          <cell r="Q58" t="str">
            <v>Period</v>
          </cell>
          <cell r="R58" t="str">
            <v>Date</v>
          </cell>
          <cell r="U58" t="str">
            <v>Account</v>
          </cell>
          <cell r="V58" t="str">
            <v>Dept</v>
          </cell>
          <cell r="W58" t="str">
            <v>Sum Amount</v>
          </cell>
          <cell r="X58" t="str">
            <v>Trans</v>
          </cell>
          <cell r="Y58" t="str">
            <v>Product</v>
          </cell>
          <cell r="Z58" t="str">
            <v>Sum Stat Amt</v>
          </cell>
          <cell r="AA58" t="str">
            <v>Period</v>
          </cell>
          <cell r="AB58" t="str">
            <v>Date</v>
          </cell>
          <cell r="AE58" t="str">
            <v>Account</v>
          </cell>
          <cell r="AF58" t="str">
            <v>Dept</v>
          </cell>
          <cell r="AG58" t="str">
            <v>Sum Amount</v>
          </cell>
          <cell r="AH58" t="str">
            <v>Trans</v>
          </cell>
          <cell r="AI58" t="str">
            <v>Product</v>
          </cell>
          <cell r="AJ58" t="str">
            <v>Sum Stat Amt</v>
          </cell>
          <cell r="AK58" t="str">
            <v>Period</v>
          </cell>
          <cell r="AL58" t="str">
            <v>Date</v>
          </cell>
          <cell r="AO58" t="str">
            <v>Account</v>
          </cell>
          <cell r="AP58" t="str">
            <v>Dept</v>
          </cell>
          <cell r="AQ58" t="str">
            <v>Sum Amount</v>
          </cell>
          <cell r="AR58" t="str">
            <v>Trans</v>
          </cell>
          <cell r="AS58" t="str">
            <v>Product</v>
          </cell>
          <cell r="AT58" t="str">
            <v>Sum Stat Amt</v>
          </cell>
          <cell r="AU58" t="str">
            <v>Period</v>
          </cell>
          <cell r="AV58" t="str">
            <v>Date</v>
          </cell>
          <cell r="AY58" t="str">
            <v>Account</v>
          </cell>
          <cell r="AZ58" t="str">
            <v>Dept</v>
          </cell>
          <cell r="BA58" t="str">
            <v>Sum Amount</v>
          </cell>
          <cell r="BB58" t="str">
            <v>Trans</v>
          </cell>
          <cell r="BC58" t="str">
            <v>Product</v>
          </cell>
          <cell r="BD58" t="str">
            <v>Sum Stat Amt</v>
          </cell>
          <cell r="BE58" t="str">
            <v>Period</v>
          </cell>
          <cell r="BF58" t="str">
            <v>Date</v>
          </cell>
          <cell r="BI58" t="str">
            <v>Account</v>
          </cell>
          <cell r="BJ58" t="str">
            <v>Dept</v>
          </cell>
          <cell r="BK58" t="str">
            <v>Sum Amount</v>
          </cell>
          <cell r="BL58" t="str">
            <v>Trans</v>
          </cell>
          <cell r="BM58" t="str">
            <v>Product</v>
          </cell>
          <cell r="BN58" t="str">
            <v>Sum Stat Amt</v>
          </cell>
          <cell r="BO58" t="str">
            <v>Period</v>
          </cell>
          <cell r="BP58" t="str">
            <v>Date</v>
          </cell>
          <cell r="BS58" t="str">
            <v>Account</v>
          </cell>
          <cell r="BT58" t="str">
            <v>Dept</v>
          </cell>
          <cell r="BU58" t="str">
            <v>Sum Amount</v>
          </cell>
          <cell r="BV58" t="str">
            <v>Trans</v>
          </cell>
          <cell r="BW58" t="str">
            <v>Product</v>
          </cell>
          <cell r="BX58" t="str">
            <v>Sum Stat Amt</v>
          </cell>
          <cell r="BY58" t="str">
            <v>Period</v>
          </cell>
          <cell r="BZ58" t="str">
            <v>Date</v>
          </cell>
          <cell r="CC58" t="str">
            <v>Account</v>
          </cell>
          <cell r="CD58" t="str">
            <v>Dept</v>
          </cell>
          <cell r="CE58" t="str">
            <v>Sum Amount</v>
          </cell>
          <cell r="CF58" t="str">
            <v>Trans</v>
          </cell>
          <cell r="CG58" t="str">
            <v>Product</v>
          </cell>
          <cell r="CH58" t="str">
            <v>Sum Stat Amt</v>
          </cell>
          <cell r="CI58" t="str">
            <v>Period</v>
          </cell>
          <cell r="CJ58" t="str">
            <v>Date</v>
          </cell>
          <cell r="CM58" t="str">
            <v>Account</v>
          </cell>
          <cell r="CN58" t="str">
            <v>Dept</v>
          </cell>
          <cell r="CO58" t="str">
            <v>Sum Amount</v>
          </cell>
          <cell r="CP58" t="str">
            <v>Trans</v>
          </cell>
          <cell r="CQ58" t="str">
            <v>Product</v>
          </cell>
          <cell r="CR58" t="str">
            <v>Sum Stat Amt</v>
          </cell>
          <cell r="CS58" t="str">
            <v>Period</v>
          </cell>
          <cell r="CT58" t="str">
            <v>Date</v>
          </cell>
          <cell r="CW58" t="str">
            <v>Account</v>
          </cell>
          <cell r="CX58" t="str">
            <v>Dept</v>
          </cell>
          <cell r="CY58" t="str">
            <v>Sum Amount</v>
          </cell>
          <cell r="CZ58" t="str">
            <v>Trans</v>
          </cell>
          <cell r="DA58" t="str">
            <v>Product</v>
          </cell>
          <cell r="DB58" t="str">
            <v>Sum Stat Amt</v>
          </cell>
          <cell r="DC58" t="str">
            <v>Period</v>
          </cell>
          <cell r="DD58" t="str">
            <v>Date</v>
          </cell>
          <cell r="DG58" t="str">
            <v>Account</v>
          </cell>
          <cell r="DH58" t="str">
            <v>Dept</v>
          </cell>
          <cell r="DI58" t="str">
            <v>Sum Amount</v>
          </cell>
          <cell r="DJ58" t="str">
            <v>Trans</v>
          </cell>
          <cell r="DK58" t="str">
            <v>Product</v>
          </cell>
          <cell r="DL58" t="str">
            <v>Sum Stat Amt</v>
          </cell>
          <cell r="DM58" t="str">
            <v>Period</v>
          </cell>
          <cell r="DN58" t="str">
            <v>Date</v>
          </cell>
          <cell r="DQ58" t="str">
            <v>Account</v>
          </cell>
          <cell r="DR58" t="str">
            <v>Dept</v>
          </cell>
          <cell r="DS58" t="str">
            <v>Sum Amount</v>
          </cell>
          <cell r="DT58" t="str">
            <v>Trans</v>
          </cell>
          <cell r="DU58" t="str">
            <v>Product</v>
          </cell>
          <cell r="DV58" t="str">
            <v>Sum Stat Amt</v>
          </cell>
          <cell r="DW58" t="str">
            <v>Period</v>
          </cell>
          <cell r="DX58" t="str">
            <v>Date</v>
          </cell>
        </row>
        <row r="59">
          <cell r="N59">
            <v>203</v>
          </cell>
          <cell r="O59">
            <v>411</v>
          </cell>
          <cell r="R59">
            <v>40939</v>
          </cell>
          <cell r="X59">
            <v>203</v>
          </cell>
          <cell r="Y59">
            <v>411</v>
          </cell>
          <cell r="AB59">
            <v>40968</v>
          </cell>
          <cell r="AH59">
            <v>203</v>
          </cell>
          <cell r="AI59">
            <v>411</v>
          </cell>
          <cell r="AL59">
            <v>40999</v>
          </cell>
          <cell r="AR59">
            <v>203</v>
          </cell>
          <cell r="AS59">
            <v>411</v>
          </cell>
          <cell r="AV59">
            <v>41029</v>
          </cell>
          <cell r="BB59">
            <v>203</v>
          </cell>
          <cell r="BC59">
            <v>411</v>
          </cell>
          <cell r="BF59">
            <v>41060</v>
          </cell>
          <cell r="BL59">
            <v>203</v>
          </cell>
          <cell r="BM59">
            <v>411</v>
          </cell>
          <cell r="BP59">
            <v>41090</v>
          </cell>
          <cell r="BV59">
            <v>203</v>
          </cell>
          <cell r="BW59">
            <v>411</v>
          </cell>
          <cell r="BZ59">
            <v>41121</v>
          </cell>
          <cell r="CF59">
            <v>203</v>
          </cell>
          <cell r="CG59">
            <v>411</v>
          </cell>
          <cell r="CJ59">
            <v>41152</v>
          </cell>
          <cell r="CP59">
            <v>203</v>
          </cell>
          <cell r="CQ59">
            <v>411</v>
          </cell>
          <cell r="CT59">
            <v>41182</v>
          </cell>
          <cell r="CZ59">
            <v>203</v>
          </cell>
          <cell r="DA59">
            <v>411</v>
          </cell>
          <cell r="DD59">
            <v>41213</v>
          </cell>
          <cell r="DJ59">
            <v>203</v>
          </cell>
          <cell r="DK59">
            <v>411</v>
          </cell>
          <cell r="DN59">
            <v>41243</v>
          </cell>
          <cell r="DT59">
            <v>203</v>
          </cell>
          <cell r="DU59">
            <v>411</v>
          </cell>
          <cell r="DX59">
            <v>41274</v>
          </cell>
        </row>
        <row r="61">
          <cell r="K61" t="str">
            <v>Account</v>
          </cell>
          <cell r="L61" t="str">
            <v>Dept</v>
          </cell>
          <cell r="M61" t="str">
            <v>Sum Amount</v>
          </cell>
          <cell r="N61" t="str">
            <v>Trans</v>
          </cell>
          <cell r="O61" t="str">
            <v>Product</v>
          </cell>
          <cell r="P61" t="str">
            <v>Sum Stat Amt</v>
          </cell>
          <cell r="Q61" t="str">
            <v>Period</v>
          </cell>
          <cell r="R61" t="str">
            <v>Date</v>
          </cell>
          <cell r="U61" t="str">
            <v>Account</v>
          </cell>
          <cell r="V61" t="str">
            <v>Dept</v>
          </cell>
          <cell r="W61" t="str">
            <v>Sum Amount</v>
          </cell>
          <cell r="X61" t="str">
            <v>Trans</v>
          </cell>
          <cell r="Y61" t="str">
            <v>Product</v>
          </cell>
          <cell r="Z61" t="str">
            <v>Sum Stat Amt</v>
          </cell>
          <cell r="AA61" t="str">
            <v>Period</v>
          </cell>
          <cell r="AB61" t="str">
            <v>Date</v>
          </cell>
          <cell r="AE61" t="str">
            <v>Account</v>
          </cell>
          <cell r="AF61" t="str">
            <v>Dept</v>
          </cell>
          <cell r="AG61" t="str">
            <v>Sum Amount</v>
          </cell>
          <cell r="AH61" t="str">
            <v>Trans</v>
          </cell>
          <cell r="AI61" t="str">
            <v>Product</v>
          </cell>
          <cell r="AJ61" t="str">
            <v>Sum Stat Amt</v>
          </cell>
          <cell r="AK61" t="str">
            <v>Period</v>
          </cell>
          <cell r="AL61" t="str">
            <v>Date</v>
          </cell>
          <cell r="AO61" t="str">
            <v>Account</v>
          </cell>
          <cell r="AP61" t="str">
            <v>Dept</v>
          </cell>
          <cell r="AQ61" t="str">
            <v>Sum Amount</v>
          </cell>
          <cell r="AR61" t="str">
            <v>Trans</v>
          </cell>
          <cell r="AS61" t="str">
            <v>Product</v>
          </cell>
          <cell r="AT61" t="str">
            <v>Sum Stat Amt</v>
          </cell>
          <cell r="AU61" t="str">
            <v>Period</v>
          </cell>
          <cell r="AV61" t="str">
            <v>Date</v>
          </cell>
          <cell r="AY61" t="str">
            <v>Account</v>
          </cell>
          <cell r="AZ61" t="str">
            <v>Dept</v>
          </cell>
          <cell r="BA61" t="str">
            <v>Sum Amount</v>
          </cell>
          <cell r="BB61" t="str">
            <v>Trans</v>
          </cell>
          <cell r="BC61" t="str">
            <v>Product</v>
          </cell>
          <cell r="BD61" t="str">
            <v>Sum Stat Amt</v>
          </cell>
          <cell r="BE61" t="str">
            <v>Period</v>
          </cell>
          <cell r="BF61" t="str">
            <v>Date</v>
          </cell>
          <cell r="BI61" t="str">
            <v>Account</v>
          </cell>
          <cell r="BJ61" t="str">
            <v>Dept</v>
          </cell>
          <cell r="BK61" t="str">
            <v>Sum Amount</v>
          </cell>
          <cell r="BL61" t="str">
            <v>Trans</v>
          </cell>
          <cell r="BM61" t="str">
            <v>Product</v>
          </cell>
          <cell r="BN61" t="str">
            <v>Sum Stat Amt</v>
          </cell>
          <cell r="BO61" t="str">
            <v>Period</v>
          </cell>
          <cell r="BP61" t="str">
            <v>Date</v>
          </cell>
          <cell r="BS61" t="str">
            <v>Account</v>
          </cell>
          <cell r="BT61" t="str">
            <v>Dept</v>
          </cell>
          <cell r="BU61" t="str">
            <v>Sum Amount</v>
          </cell>
          <cell r="BV61" t="str">
            <v>Trans</v>
          </cell>
          <cell r="BW61" t="str">
            <v>Product</v>
          </cell>
          <cell r="BX61" t="str">
            <v>Sum Stat Amt</v>
          </cell>
          <cell r="BY61" t="str">
            <v>Period</v>
          </cell>
          <cell r="BZ61" t="str">
            <v>Date</v>
          </cell>
          <cell r="CC61" t="str">
            <v>Account</v>
          </cell>
          <cell r="CD61" t="str">
            <v>Dept</v>
          </cell>
          <cell r="CE61" t="str">
            <v>Sum Amount</v>
          </cell>
          <cell r="CF61" t="str">
            <v>Trans</v>
          </cell>
          <cell r="CG61" t="str">
            <v>Product</v>
          </cell>
          <cell r="CH61" t="str">
            <v>Sum Stat Amt</v>
          </cell>
          <cell r="CI61" t="str">
            <v>Period</v>
          </cell>
          <cell r="CJ61" t="str">
            <v>Date</v>
          </cell>
          <cell r="CM61" t="str">
            <v>Account</v>
          </cell>
          <cell r="CN61" t="str">
            <v>Dept</v>
          </cell>
          <cell r="CO61" t="str">
            <v>Sum Amount</v>
          </cell>
          <cell r="CP61" t="str">
            <v>Trans</v>
          </cell>
          <cell r="CQ61" t="str">
            <v>Product</v>
          </cell>
          <cell r="CR61" t="str">
            <v>Sum Stat Amt</v>
          </cell>
          <cell r="CS61" t="str">
            <v>Period</v>
          </cell>
          <cell r="CT61" t="str">
            <v>Date</v>
          </cell>
          <cell r="CW61" t="str">
            <v>Account</v>
          </cell>
          <cell r="CX61" t="str">
            <v>Dept</v>
          </cell>
          <cell r="CY61" t="str">
            <v>Sum Amount</v>
          </cell>
          <cell r="CZ61" t="str">
            <v>Trans</v>
          </cell>
          <cell r="DA61" t="str">
            <v>Product</v>
          </cell>
          <cell r="DB61" t="str">
            <v>Sum Stat Amt</v>
          </cell>
          <cell r="DC61" t="str">
            <v>Period</v>
          </cell>
          <cell r="DD61" t="str">
            <v>Date</v>
          </cell>
          <cell r="DG61" t="str">
            <v>Account</v>
          </cell>
          <cell r="DH61" t="str">
            <v>Dept</v>
          </cell>
          <cell r="DI61" t="str">
            <v>Sum Amount</v>
          </cell>
          <cell r="DJ61" t="str">
            <v>Trans</v>
          </cell>
          <cell r="DK61" t="str">
            <v>Product</v>
          </cell>
          <cell r="DL61" t="str">
            <v>Sum Stat Amt</v>
          </cell>
          <cell r="DM61" t="str">
            <v>Period</v>
          </cell>
          <cell r="DN61" t="str">
            <v>Date</v>
          </cell>
          <cell r="DQ61" t="str">
            <v>Account</v>
          </cell>
          <cell r="DR61" t="str">
            <v>Dept</v>
          </cell>
          <cell r="DS61" t="str">
            <v>Sum Amount</v>
          </cell>
          <cell r="DT61" t="str">
            <v>Trans</v>
          </cell>
          <cell r="DU61" t="str">
            <v>Product</v>
          </cell>
          <cell r="DV61" t="str">
            <v>Sum Stat Amt</v>
          </cell>
          <cell r="DW61" t="str">
            <v>Period</v>
          </cell>
          <cell r="DX61" t="str">
            <v>Date</v>
          </cell>
        </row>
        <row r="62">
          <cell r="N62">
            <v>204</v>
          </cell>
          <cell r="O62">
            <v>411</v>
          </cell>
          <cell r="R62">
            <v>40939</v>
          </cell>
          <cell r="X62">
            <v>204</v>
          </cell>
          <cell r="Y62">
            <v>411</v>
          </cell>
          <cell r="AB62">
            <v>40968</v>
          </cell>
          <cell r="AH62">
            <v>204</v>
          </cell>
          <cell r="AI62">
            <v>411</v>
          </cell>
          <cell r="AL62">
            <v>40999</v>
          </cell>
          <cell r="AR62">
            <v>204</v>
          </cell>
          <cell r="AS62">
            <v>411</v>
          </cell>
          <cell r="AV62">
            <v>41029</v>
          </cell>
          <cell r="BB62">
            <v>204</v>
          </cell>
          <cell r="BC62">
            <v>411</v>
          </cell>
          <cell r="BF62">
            <v>41060</v>
          </cell>
          <cell r="BL62">
            <v>204</v>
          </cell>
          <cell r="BM62">
            <v>411</v>
          </cell>
          <cell r="BP62">
            <v>41090</v>
          </cell>
          <cell r="BV62">
            <v>204</v>
          </cell>
          <cell r="BW62">
            <v>411</v>
          </cell>
          <cell r="BZ62">
            <v>41121</v>
          </cell>
          <cell r="CF62">
            <v>204</v>
          </cell>
          <cell r="CG62">
            <v>411</v>
          </cell>
          <cell r="CJ62">
            <v>41152</v>
          </cell>
          <cell r="CP62">
            <v>204</v>
          </cell>
          <cell r="CQ62">
            <v>411</v>
          </cell>
          <cell r="CT62">
            <v>41182</v>
          </cell>
          <cell r="CZ62">
            <v>204</v>
          </cell>
          <cell r="DA62">
            <v>411</v>
          </cell>
          <cell r="DD62">
            <v>41213</v>
          </cell>
          <cell r="DJ62">
            <v>204</v>
          </cell>
          <cell r="DK62">
            <v>411</v>
          </cell>
          <cell r="DN62">
            <v>41243</v>
          </cell>
          <cell r="DT62">
            <v>204</v>
          </cell>
          <cell r="DU62">
            <v>411</v>
          </cell>
          <cell r="DX62">
            <v>41274</v>
          </cell>
        </row>
        <row r="64">
          <cell r="K64" t="str">
            <v>Account</v>
          </cell>
          <cell r="L64" t="str">
            <v>Dept</v>
          </cell>
          <cell r="M64" t="str">
            <v>Sum Amount</v>
          </cell>
          <cell r="N64" t="str">
            <v>Trans</v>
          </cell>
          <cell r="O64" t="str">
            <v>Product</v>
          </cell>
          <cell r="P64" t="str">
            <v>Sum Stat Amt</v>
          </cell>
          <cell r="Q64" t="str">
            <v>Period</v>
          </cell>
          <cell r="R64" t="str">
            <v>Date</v>
          </cell>
          <cell r="U64" t="str">
            <v>Account</v>
          </cell>
          <cell r="V64" t="str">
            <v>Dept</v>
          </cell>
          <cell r="W64" t="str">
            <v>Sum Amount</v>
          </cell>
          <cell r="X64" t="str">
            <v>Trans</v>
          </cell>
          <cell r="Y64" t="str">
            <v>Product</v>
          </cell>
          <cell r="Z64" t="str">
            <v>Sum Stat Amt</v>
          </cell>
          <cell r="AA64" t="str">
            <v>Period</v>
          </cell>
          <cell r="AB64" t="str">
            <v>Date</v>
          </cell>
          <cell r="AE64" t="str">
            <v>Account</v>
          </cell>
          <cell r="AF64" t="str">
            <v>Dept</v>
          </cell>
          <cell r="AG64" t="str">
            <v>Sum Amount</v>
          </cell>
          <cell r="AH64" t="str">
            <v>Trans</v>
          </cell>
          <cell r="AI64" t="str">
            <v>Product</v>
          </cell>
          <cell r="AJ64" t="str">
            <v>Sum Stat Amt</v>
          </cell>
          <cell r="AK64" t="str">
            <v>Period</v>
          </cell>
          <cell r="AL64" t="str">
            <v>Date</v>
          </cell>
          <cell r="AO64" t="str">
            <v>Account</v>
          </cell>
          <cell r="AP64" t="str">
            <v>Dept</v>
          </cell>
          <cell r="AQ64" t="str">
            <v>Sum Amount</v>
          </cell>
          <cell r="AR64" t="str">
            <v>Trans</v>
          </cell>
          <cell r="AS64" t="str">
            <v>Product</v>
          </cell>
          <cell r="AT64" t="str">
            <v>Sum Stat Amt</v>
          </cell>
          <cell r="AU64" t="str">
            <v>Period</v>
          </cell>
          <cell r="AV64" t="str">
            <v>Date</v>
          </cell>
          <cell r="AY64" t="str">
            <v>Account</v>
          </cell>
          <cell r="AZ64" t="str">
            <v>Dept</v>
          </cell>
          <cell r="BA64" t="str">
            <v>Sum Amount</v>
          </cell>
          <cell r="BB64" t="str">
            <v>Trans</v>
          </cell>
          <cell r="BC64" t="str">
            <v>Product</v>
          </cell>
          <cell r="BD64" t="str">
            <v>Sum Stat Amt</v>
          </cell>
          <cell r="BE64" t="str">
            <v>Period</v>
          </cell>
          <cell r="BF64" t="str">
            <v>Date</v>
          </cell>
          <cell r="BI64" t="str">
            <v>Account</v>
          </cell>
          <cell r="BJ64" t="str">
            <v>Dept</v>
          </cell>
          <cell r="BK64" t="str">
            <v>Sum Amount</v>
          </cell>
          <cell r="BL64" t="str">
            <v>Trans</v>
          </cell>
          <cell r="BM64" t="str">
            <v>Product</v>
          </cell>
          <cell r="BN64" t="str">
            <v>Sum Stat Amt</v>
          </cell>
          <cell r="BO64" t="str">
            <v>Period</v>
          </cell>
          <cell r="BP64" t="str">
            <v>Date</v>
          </cell>
          <cell r="BS64" t="str">
            <v>Account</v>
          </cell>
          <cell r="BT64" t="str">
            <v>Dept</v>
          </cell>
          <cell r="BU64" t="str">
            <v>Sum Amount</v>
          </cell>
          <cell r="BV64" t="str">
            <v>Trans</v>
          </cell>
          <cell r="BW64" t="str">
            <v>Product</v>
          </cell>
          <cell r="BX64" t="str">
            <v>Sum Stat Amt</v>
          </cell>
          <cell r="BY64" t="str">
            <v>Period</v>
          </cell>
          <cell r="BZ64" t="str">
            <v>Date</v>
          </cell>
          <cell r="CC64" t="str">
            <v>Account</v>
          </cell>
          <cell r="CD64" t="str">
            <v>Dept</v>
          </cell>
          <cell r="CE64" t="str">
            <v>Sum Amount</v>
          </cell>
          <cell r="CF64" t="str">
            <v>Trans</v>
          </cell>
          <cell r="CG64" t="str">
            <v>Product</v>
          </cell>
          <cell r="CH64" t="str">
            <v>Sum Stat Amt</v>
          </cell>
          <cell r="CI64" t="str">
            <v>Period</v>
          </cell>
          <cell r="CJ64" t="str">
            <v>Date</v>
          </cell>
          <cell r="CM64" t="str">
            <v>Account</v>
          </cell>
          <cell r="CN64" t="str">
            <v>Dept</v>
          </cell>
          <cell r="CO64" t="str">
            <v>Sum Amount</v>
          </cell>
          <cell r="CP64" t="str">
            <v>Trans</v>
          </cell>
          <cell r="CQ64" t="str">
            <v>Product</v>
          </cell>
          <cell r="CR64" t="str">
            <v>Sum Stat Amt</v>
          </cell>
          <cell r="CS64" t="str">
            <v>Period</v>
          </cell>
          <cell r="CT64" t="str">
            <v>Date</v>
          </cell>
          <cell r="CW64" t="str">
            <v>Account</v>
          </cell>
          <cell r="CX64" t="str">
            <v>Dept</v>
          </cell>
          <cell r="CY64" t="str">
            <v>Sum Amount</v>
          </cell>
          <cell r="CZ64" t="str">
            <v>Trans</v>
          </cell>
          <cell r="DA64" t="str">
            <v>Product</v>
          </cell>
          <cell r="DB64" t="str">
            <v>Sum Stat Amt</v>
          </cell>
          <cell r="DC64" t="str">
            <v>Period</v>
          </cell>
          <cell r="DD64" t="str">
            <v>Date</v>
          </cell>
          <cell r="DG64" t="str">
            <v>Account</v>
          </cell>
          <cell r="DH64" t="str">
            <v>Dept</v>
          </cell>
          <cell r="DI64" t="str">
            <v>Sum Amount</v>
          </cell>
          <cell r="DJ64" t="str">
            <v>Trans</v>
          </cell>
          <cell r="DK64" t="str">
            <v>Product</v>
          </cell>
          <cell r="DL64" t="str">
            <v>Sum Stat Amt</v>
          </cell>
          <cell r="DM64" t="str">
            <v>Period</v>
          </cell>
          <cell r="DN64" t="str">
            <v>Date</v>
          </cell>
          <cell r="DQ64" t="str">
            <v>Account</v>
          </cell>
          <cell r="DR64" t="str">
            <v>Dept</v>
          </cell>
          <cell r="DS64" t="str">
            <v>Sum Amount</v>
          </cell>
          <cell r="DT64" t="str">
            <v>Trans</v>
          </cell>
          <cell r="DU64" t="str">
            <v>Product</v>
          </cell>
          <cell r="DV64" t="str">
            <v>Sum Stat Amt</v>
          </cell>
          <cell r="DW64" t="str">
            <v>Period</v>
          </cell>
          <cell r="DX64" t="str">
            <v>Date</v>
          </cell>
        </row>
        <row r="65">
          <cell r="N65">
            <v>205</v>
          </cell>
          <cell r="O65">
            <v>411</v>
          </cell>
          <cell r="R65">
            <v>40939</v>
          </cell>
          <cell r="X65">
            <v>205</v>
          </cell>
          <cell r="Y65">
            <v>411</v>
          </cell>
          <cell r="AB65">
            <v>40968</v>
          </cell>
          <cell r="AH65">
            <v>205</v>
          </cell>
          <cell r="AI65">
            <v>411</v>
          </cell>
          <cell r="AL65">
            <v>40999</v>
          </cell>
          <cell r="AR65">
            <v>205</v>
          </cell>
          <cell r="AS65">
            <v>411</v>
          </cell>
          <cell r="AV65">
            <v>41029</v>
          </cell>
          <cell r="BB65">
            <v>205</v>
          </cell>
          <cell r="BC65">
            <v>411</v>
          </cell>
          <cell r="BF65">
            <v>41060</v>
          </cell>
          <cell r="BL65">
            <v>205</v>
          </cell>
          <cell r="BM65">
            <v>411</v>
          </cell>
          <cell r="BP65">
            <v>41090</v>
          </cell>
          <cell r="BV65">
            <v>205</v>
          </cell>
          <cell r="BW65">
            <v>411</v>
          </cell>
          <cell r="BZ65">
            <v>41121</v>
          </cell>
          <cell r="CF65">
            <v>205</v>
          </cell>
          <cell r="CG65">
            <v>411</v>
          </cell>
          <cell r="CJ65">
            <v>41152</v>
          </cell>
          <cell r="CP65">
            <v>205</v>
          </cell>
          <cell r="CQ65">
            <v>411</v>
          </cell>
          <cell r="CT65">
            <v>41182</v>
          </cell>
          <cell r="CZ65">
            <v>205</v>
          </cell>
          <cell r="DA65">
            <v>411</v>
          </cell>
          <cell r="DD65">
            <v>41213</v>
          </cell>
          <cell r="DJ65">
            <v>205</v>
          </cell>
          <cell r="DK65">
            <v>411</v>
          </cell>
          <cell r="DN65">
            <v>41243</v>
          </cell>
          <cell r="DT65">
            <v>205</v>
          </cell>
          <cell r="DU65">
            <v>411</v>
          </cell>
          <cell r="DX65">
            <v>41274</v>
          </cell>
        </row>
        <row r="75">
          <cell r="K75" t="str">
            <v>Account</v>
          </cell>
          <cell r="L75" t="str">
            <v>Dept</v>
          </cell>
          <cell r="M75" t="str">
            <v>Sum Amount</v>
          </cell>
          <cell r="N75" t="str">
            <v>Trans</v>
          </cell>
          <cell r="O75" t="str">
            <v>Product</v>
          </cell>
          <cell r="P75" t="str">
            <v>Sum Stat Amt</v>
          </cell>
          <cell r="Q75" t="str">
            <v>Period</v>
          </cell>
          <cell r="R75" t="str">
            <v>Date</v>
          </cell>
          <cell r="U75" t="str">
            <v>Account</v>
          </cell>
          <cell r="V75" t="str">
            <v>Dept</v>
          </cell>
          <cell r="W75" t="str">
            <v>Sum Amount</v>
          </cell>
          <cell r="X75" t="str">
            <v>Trans</v>
          </cell>
          <cell r="Y75" t="str">
            <v>Product</v>
          </cell>
          <cell r="Z75" t="str">
            <v>Sum Stat Amt</v>
          </cell>
          <cell r="AA75" t="str">
            <v>Period</v>
          </cell>
          <cell r="AB75" t="str">
            <v>Date</v>
          </cell>
          <cell r="AE75" t="str">
            <v>Account</v>
          </cell>
          <cell r="AF75" t="str">
            <v>Dept</v>
          </cell>
          <cell r="AG75" t="str">
            <v>Sum Amount</v>
          </cell>
          <cell r="AH75" t="str">
            <v>Trans</v>
          </cell>
          <cell r="AI75" t="str">
            <v>Product</v>
          </cell>
          <cell r="AJ75" t="str">
            <v>Sum Stat Amt</v>
          </cell>
          <cell r="AK75" t="str">
            <v>Period</v>
          </cell>
          <cell r="AL75" t="str">
            <v>Date</v>
          </cell>
          <cell r="AO75" t="str">
            <v>Account</v>
          </cell>
          <cell r="AP75" t="str">
            <v>Dept</v>
          </cell>
          <cell r="AQ75" t="str">
            <v>Sum Amount</v>
          </cell>
          <cell r="AR75" t="str">
            <v>Trans</v>
          </cell>
          <cell r="AS75" t="str">
            <v>Product</v>
          </cell>
          <cell r="AT75" t="str">
            <v>Sum Stat Amt</v>
          </cell>
          <cell r="AU75" t="str">
            <v>Period</v>
          </cell>
          <cell r="AV75" t="str">
            <v>Date</v>
          </cell>
          <cell r="AY75" t="str">
            <v>Account</v>
          </cell>
          <cell r="AZ75" t="str">
            <v>Dept</v>
          </cell>
          <cell r="BA75" t="str">
            <v>Sum Amount</v>
          </cell>
          <cell r="BB75" t="str">
            <v>Trans</v>
          </cell>
          <cell r="BC75" t="str">
            <v>Product</v>
          </cell>
          <cell r="BD75" t="str">
            <v>Sum Stat Amt</v>
          </cell>
          <cell r="BE75" t="str">
            <v>Period</v>
          </cell>
          <cell r="BF75" t="str">
            <v>Date</v>
          </cell>
          <cell r="BI75" t="str">
            <v>Account</v>
          </cell>
          <cell r="BJ75" t="str">
            <v>Dept</v>
          </cell>
          <cell r="BK75" t="str">
            <v>Sum Amount</v>
          </cell>
          <cell r="BL75" t="str">
            <v>Trans</v>
          </cell>
          <cell r="BM75" t="str">
            <v>Product</v>
          </cell>
          <cell r="BN75" t="str">
            <v>Sum Stat Amt</v>
          </cell>
          <cell r="BO75" t="str">
            <v>Period</v>
          </cell>
          <cell r="BP75" t="str">
            <v>Date</v>
          </cell>
          <cell r="BS75" t="str">
            <v>Account</v>
          </cell>
          <cell r="BT75" t="str">
            <v>Dept</v>
          </cell>
          <cell r="BU75" t="str">
            <v>Sum Amount</v>
          </cell>
          <cell r="BV75" t="str">
            <v>Trans</v>
          </cell>
          <cell r="BW75" t="str">
            <v>Product</v>
          </cell>
          <cell r="BX75" t="str">
            <v>Sum Stat Amt</v>
          </cell>
          <cell r="BY75" t="str">
            <v>Period</v>
          </cell>
          <cell r="BZ75" t="str">
            <v>Date</v>
          </cell>
          <cell r="CC75" t="str">
            <v>Account</v>
          </cell>
          <cell r="CD75" t="str">
            <v>Dept</v>
          </cell>
          <cell r="CE75" t="str">
            <v>Sum Amount</v>
          </cell>
          <cell r="CF75" t="str">
            <v>Trans</v>
          </cell>
          <cell r="CG75" t="str">
            <v>Product</v>
          </cell>
          <cell r="CH75" t="str">
            <v>Sum Stat Amt</v>
          </cell>
          <cell r="CI75" t="str">
            <v>Period</v>
          </cell>
          <cell r="CJ75" t="str">
            <v>Date</v>
          </cell>
          <cell r="CM75" t="str">
            <v>Account</v>
          </cell>
          <cell r="CN75" t="str">
            <v>Dept</v>
          </cell>
          <cell r="CO75" t="str">
            <v>Sum Amount</v>
          </cell>
          <cell r="CP75" t="str">
            <v>Trans</v>
          </cell>
          <cell r="CQ75" t="str">
            <v>Product</v>
          </cell>
          <cell r="CR75" t="str">
            <v>Sum Stat Amt</v>
          </cell>
          <cell r="CS75" t="str">
            <v>Period</v>
          </cell>
          <cell r="CT75" t="str">
            <v>Date</v>
          </cell>
          <cell r="CW75" t="str">
            <v>Account</v>
          </cell>
          <cell r="CX75" t="str">
            <v>Dept</v>
          </cell>
          <cell r="CY75" t="str">
            <v>Sum Amount</v>
          </cell>
          <cell r="CZ75" t="str">
            <v>Trans</v>
          </cell>
          <cell r="DA75" t="str">
            <v>Product</v>
          </cell>
          <cell r="DB75" t="str">
            <v>Sum Stat Amt</v>
          </cell>
          <cell r="DC75" t="str">
            <v>Period</v>
          </cell>
          <cell r="DD75" t="str">
            <v>Date</v>
          </cell>
          <cell r="DG75" t="str">
            <v>Account</v>
          </cell>
          <cell r="DH75" t="str">
            <v>Dept</v>
          </cell>
          <cell r="DI75" t="str">
            <v>Sum Amount</v>
          </cell>
          <cell r="DJ75" t="str">
            <v>Trans</v>
          </cell>
          <cell r="DK75" t="str">
            <v>Product</v>
          </cell>
          <cell r="DL75" t="str">
            <v>Sum Stat Amt</v>
          </cell>
          <cell r="DM75" t="str">
            <v>Period</v>
          </cell>
          <cell r="DN75" t="str">
            <v>Date</v>
          </cell>
          <cell r="DQ75" t="str">
            <v>Account</v>
          </cell>
          <cell r="DR75" t="str">
            <v>Dept</v>
          </cell>
          <cell r="DS75" t="str">
            <v>Sum Amount</v>
          </cell>
          <cell r="DT75" t="str">
            <v>Trans</v>
          </cell>
          <cell r="DU75" t="str">
            <v>Product</v>
          </cell>
          <cell r="DV75" t="str">
            <v>Sum Stat Amt</v>
          </cell>
          <cell r="DW75" t="str">
            <v>Period</v>
          </cell>
          <cell r="DX75" t="str">
            <v>Date</v>
          </cell>
        </row>
        <row r="76">
          <cell r="N76">
            <v>202</v>
          </cell>
          <cell r="O76">
            <v>414</v>
          </cell>
          <cell r="R76">
            <v>40939</v>
          </cell>
          <cell r="X76">
            <v>202</v>
          </cell>
          <cell r="Y76">
            <v>414</v>
          </cell>
          <cell r="AB76">
            <v>40968</v>
          </cell>
          <cell r="AH76">
            <v>202</v>
          </cell>
          <cell r="AI76">
            <v>414</v>
          </cell>
          <cell r="AL76">
            <v>40999</v>
          </cell>
          <cell r="AR76">
            <v>202</v>
          </cell>
          <cell r="AS76">
            <v>414</v>
          </cell>
          <cell r="AV76">
            <v>41029</v>
          </cell>
          <cell r="BB76">
            <v>202</v>
          </cell>
          <cell r="BC76">
            <v>414</v>
          </cell>
          <cell r="BF76">
            <v>41060</v>
          </cell>
          <cell r="BL76">
            <v>202</v>
          </cell>
          <cell r="BM76">
            <v>414</v>
          </cell>
          <cell r="BP76">
            <v>41090</v>
          </cell>
          <cell r="BV76">
            <v>202</v>
          </cell>
          <cell r="BW76">
            <v>414</v>
          </cell>
          <cell r="BZ76">
            <v>41121</v>
          </cell>
          <cell r="CF76">
            <v>202</v>
          </cell>
          <cell r="CG76">
            <v>414</v>
          </cell>
          <cell r="CJ76">
            <v>41152</v>
          </cell>
          <cell r="CP76">
            <v>202</v>
          </cell>
          <cell r="CQ76">
            <v>414</v>
          </cell>
          <cell r="CT76">
            <v>41182</v>
          </cell>
          <cell r="CZ76">
            <v>202</v>
          </cell>
          <cell r="DA76">
            <v>414</v>
          </cell>
          <cell r="DD76">
            <v>41213</v>
          </cell>
          <cell r="DJ76">
            <v>202</v>
          </cell>
          <cell r="DK76">
            <v>414</v>
          </cell>
          <cell r="DN76">
            <v>41243</v>
          </cell>
          <cell r="DT76">
            <v>202</v>
          </cell>
          <cell r="DU76">
            <v>414</v>
          </cell>
          <cell r="DX76">
            <v>41274</v>
          </cell>
        </row>
        <row r="78">
          <cell r="K78" t="str">
            <v>Account</v>
          </cell>
          <cell r="L78" t="str">
            <v>Dept</v>
          </cell>
          <cell r="M78" t="str">
            <v>Sum Amount</v>
          </cell>
          <cell r="N78" t="str">
            <v>Trans</v>
          </cell>
          <cell r="O78" t="str">
            <v>Product</v>
          </cell>
          <cell r="P78" t="str">
            <v>Sum Stat Amt</v>
          </cell>
          <cell r="Q78" t="str">
            <v>Period</v>
          </cell>
          <cell r="R78" t="str">
            <v>Date</v>
          </cell>
          <cell r="U78" t="str">
            <v>Account</v>
          </cell>
          <cell r="V78" t="str">
            <v>Dept</v>
          </cell>
          <cell r="W78" t="str">
            <v>Sum Amount</v>
          </cell>
          <cell r="X78" t="str">
            <v>Trans</v>
          </cell>
          <cell r="Y78" t="str">
            <v>Product</v>
          </cell>
          <cell r="Z78" t="str">
            <v>Sum Stat Amt</v>
          </cell>
          <cell r="AA78" t="str">
            <v>Period</v>
          </cell>
          <cell r="AB78" t="str">
            <v>Date</v>
          </cell>
          <cell r="AE78" t="str">
            <v>Account</v>
          </cell>
          <cell r="AF78" t="str">
            <v>Dept</v>
          </cell>
          <cell r="AG78" t="str">
            <v>Sum Amount</v>
          </cell>
          <cell r="AH78" t="str">
            <v>Trans</v>
          </cell>
          <cell r="AI78" t="str">
            <v>Product</v>
          </cell>
          <cell r="AJ78" t="str">
            <v>Sum Stat Amt</v>
          </cell>
          <cell r="AK78" t="str">
            <v>Period</v>
          </cell>
          <cell r="AL78" t="str">
            <v>Date</v>
          </cell>
          <cell r="AO78" t="str">
            <v>Account</v>
          </cell>
          <cell r="AP78" t="str">
            <v>Dept</v>
          </cell>
          <cell r="AQ78" t="str">
            <v>Sum Amount</v>
          </cell>
          <cell r="AR78" t="str">
            <v>Trans</v>
          </cell>
          <cell r="AS78" t="str">
            <v>Product</v>
          </cell>
          <cell r="AT78" t="str">
            <v>Sum Stat Amt</v>
          </cell>
          <cell r="AU78" t="str">
            <v>Period</v>
          </cell>
          <cell r="AV78" t="str">
            <v>Date</v>
          </cell>
          <cell r="AY78" t="str">
            <v>Account</v>
          </cell>
          <cell r="AZ78" t="str">
            <v>Dept</v>
          </cell>
          <cell r="BA78" t="str">
            <v>Sum Amount</v>
          </cell>
          <cell r="BB78" t="str">
            <v>Trans</v>
          </cell>
          <cell r="BC78" t="str">
            <v>Product</v>
          </cell>
          <cell r="BD78" t="str">
            <v>Sum Stat Amt</v>
          </cell>
          <cell r="BE78" t="str">
            <v>Period</v>
          </cell>
          <cell r="BF78" t="str">
            <v>Date</v>
          </cell>
          <cell r="BI78" t="str">
            <v>Account</v>
          </cell>
          <cell r="BJ78" t="str">
            <v>Dept</v>
          </cell>
          <cell r="BK78" t="str">
            <v>Sum Amount</v>
          </cell>
          <cell r="BL78" t="str">
            <v>Trans</v>
          </cell>
          <cell r="BM78" t="str">
            <v>Product</v>
          </cell>
          <cell r="BN78" t="str">
            <v>Sum Stat Amt</v>
          </cell>
          <cell r="BO78" t="str">
            <v>Period</v>
          </cell>
          <cell r="BP78" t="str">
            <v>Date</v>
          </cell>
          <cell r="BS78" t="str">
            <v>Account</v>
          </cell>
          <cell r="BT78" t="str">
            <v>Dept</v>
          </cell>
          <cell r="BU78" t="str">
            <v>Sum Amount</v>
          </cell>
          <cell r="BV78" t="str">
            <v>Trans</v>
          </cell>
          <cell r="BW78" t="str">
            <v>Product</v>
          </cell>
          <cell r="BX78" t="str">
            <v>Sum Stat Amt</v>
          </cell>
          <cell r="BY78" t="str">
            <v>Period</v>
          </cell>
          <cell r="BZ78" t="str">
            <v>Date</v>
          </cell>
          <cell r="CC78" t="str">
            <v>Account</v>
          </cell>
          <cell r="CD78" t="str">
            <v>Dept</v>
          </cell>
          <cell r="CE78" t="str">
            <v>Sum Amount</v>
          </cell>
          <cell r="CF78" t="str">
            <v>Trans</v>
          </cell>
          <cell r="CG78" t="str">
            <v>Product</v>
          </cell>
          <cell r="CH78" t="str">
            <v>Sum Stat Amt</v>
          </cell>
          <cell r="CI78" t="str">
            <v>Period</v>
          </cell>
          <cell r="CJ78" t="str">
            <v>Date</v>
          </cell>
          <cell r="CM78" t="str">
            <v>Account</v>
          </cell>
          <cell r="CN78" t="str">
            <v>Dept</v>
          </cell>
          <cell r="CO78" t="str">
            <v>Sum Amount</v>
          </cell>
          <cell r="CP78" t="str">
            <v>Trans</v>
          </cell>
          <cell r="CQ78" t="str">
            <v>Product</v>
          </cell>
          <cell r="CR78" t="str">
            <v>Sum Stat Amt</v>
          </cell>
          <cell r="CS78" t="str">
            <v>Period</v>
          </cell>
          <cell r="CT78" t="str">
            <v>Date</v>
          </cell>
          <cell r="CW78" t="str">
            <v>Account</v>
          </cell>
          <cell r="CX78" t="str">
            <v>Dept</v>
          </cell>
          <cell r="CY78" t="str">
            <v>Sum Amount</v>
          </cell>
          <cell r="CZ78" t="str">
            <v>Trans</v>
          </cell>
          <cell r="DA78" t="str">
            <v>Product</v>
          </cell>
          <cell r="DB78" t="str">
            <v>Sum Stat Amt</v>
          </cell>
          <cell r="DC78" t="str">
            <v>Period</v>
          </cell>
          <cell r="DD78" t="str">
            <v>Date</v>
          </cell>
          <cell r="DG78" t="str">
            <v>Account</v>
          </cell>
          <cell r="DH78" t="str">
            <v>Dept</v>
          </cell>
          <cell r="DI78" t="str">
            <v>Sum Amount</v>
          </cell>
          <cell r="DJ78" t="str">
            <v>Trans</v>
          </cell>
          <cell r="DK78" t="str">
            <v>Product</v>
          </cell>
          <cell r="DL78" t="str">
            <v>Sum Stat Amt</v>
          </cell>
          <cell r="DM78" t="str">
            <v>Period</v>
          </cell>
          <cell r="DN78" t="str">
            <v>Date</v>
          </cell>
          <cell r="DQ78" t="str">
            <v>Account</v>
          </cell>
          <cell r="DR78" t="str">
            <v>Dept</v>
          </cell>
          <cell r="DS78" t="str">
            <v>Sum Amount</v>
          </cell>
          <cell r="DT78" t="str">
            <v>Trans</v>
          </cell>
          <cell r="DU78" t="str">
            <v>Product</v>
          </cell>
          <cell r="DV78" t="str">
            <v>Sum Stat Amt</v>
          </cell>
          <cell r="DW78" t="str">
            <v>Period</v>
          </cell>
          <cell r="DX78" t="str">
            <v>Date</v>
          </cell>
        </row>
        <row r="79">
          <cell r="N79">
            <v>205</v>
          </cell>
          <cell r="O79">
            <v>414</v>
          </cell>
          <cell r="R79">
            <v>40939</v>
          </cell>
          <cell r="X79">
            <v>205</v>
          </cell>
          <cell r="Y79">
            <v>414</v>
          </cell>
          <cell r="AB79">
            <v>40968</v>
          </cell>
          <cell r="AH79">
            <v>205</v>
          </cell>
          <cell r="AI79">
            <v>414</v>
          </cell>
          <cell r="AL79">
            <v>40999</v>
          </cell>
          <cell r="AR79">
            <v>205</v>
          </cell>
          <cell r="AS79">
            <v>414</v>
          </cell>
          <cell r="AV79">
            <v>41029</v>
          </cell>
          <cell r="BB79">
            <v>205</v>
          </cell>
          <cell r="BC79">
            <v>414</v>
          </cell>
          <cell r="BF79">
            <v>41060</v>
          </cell>
          <cell r="BL79">
            <v>205</v>
          </cell>
          <cell r="BM79">
            <v>414</v>
          </cell>
          <cell r="BP79">
            <v>41090</v>
          </cell>
          <cell r="BV79">
            <v>205</v>
          </cell>
          <cell r="BW79">
            <v>414</v>
          </cell>
          <cell r="BZ79">
            <v>41121</v>
          </cell>
          <cell r="CF79">
            <v>205</v>
          </cell>
          <cell r="CG79">
            <v>414</v>
          </cell>
          <cell r="CJ79">
            <v>41152</v>
          </cell>
          <cell r="CP79">
            <v>205</v>
          </cell>
          <cell r="CQ79">
            <v>414</v>
          </cell>
          <cell r="CT79">
            <v>41182</v>
          </cell>
          <cell r="CZ79">
            <v>205</v>
          </cell>
          <cell r="DA79">
            <v>414</v>
          </cell>
          <cell r="DD79">
            <v>41213</v>
          </cell>
          <cell r="DJ79">
            <v>205</v>
          </cell>
          <cell r="DK79">
            <v>414</v>
          </cell>
          <cell r="DN79">
            <v>41243</v>
          </cell>
          <cell r="DT79">
            <v>205</v>
          </cell>
          <cell r="DU79">
            <v>414</v>
          </cell>
          <cell r="DX79">
            <v>41274</v>
          </cell>
        </row>
        <row r="80">
          <cell r="K80" t="str">
            <v>Account</v>
          </cell>
          <cell r="L80" t="str">
            <v>Dept</v>
          </cell>
          <cell r="M80" t="str">
            <v>Sum Amount</v>
          </cell>
          <cell r="N80" t="str">
            <v>Trans</v>
          </cell>
          <cell r="O80" t="str">
            <v>Product</v>
          </cell>
          <cell r="P80" t="str">
            <v>Sum Stat Amt</v>
          </cell>
          <cell r="Q80" t="str">
            <v>Period</v>
          </cell>
          <cell r="R80" t="str">
            <v>Date</v>
          </cell>
          <cell r="U80" t="str">
            <v>Account</v>
          </cell>
          <cell r="V80" t="str">
            <v>Dept</v>
          </cell>
          <cell r="W80" t="str">
            <v>Sum Amount</v>
          </cell>
          <cell r="X80" t="str">
            <v>Trans</v>
          </cell>
          <cell r="Y80" t="str">
            <v>Product</v>
          </cell>
          <cell r="Z80" t="str">
            <v>Sum Stat Amt</v>
          </cell>
          <cell r="AA80" t="str">
            <v>Period</v>
          </cell>
          <cell r="AB80" t="str">
            <v>Date</v>
          </cell>
          <cell r="AE80" t="str">
            <v>Account</v>
          </cell>
          <cell r="AF80" t="str">
            <v>Dept</v>
          </cell>
          <cell r="AG80" t="str">
            <v>Sum Amount</v>
          </cell>
          <cell r="AH80" t="str">
            <v>Trans</v>
          </cell>
          <cell r="AI80" t="str">
            <v>Product</v>
          </cell>
          <cell r="AJ80" t="str">
            <v>Sum Stat Amt</v>
          </cell>
          <cell r="AK80" t="str">
            <v>Period</v>
          </cell>
          <cell r="AL80" t="str">
            <v>Date</v>
          </cell>
          <cell r="AO80" t="str">
            <v>Account</v>
          </cell>
          <cell r="AP80" t="str">
            <v>Dept</v>
          </cell>
          <cell r="AQ80" t="str">
            <v>Sum Amount</v>
          </cell>
          <cell r="AR80" t="str">
            <v>Trans</v>
          </cell>
          <cell r="AS80" t="str">
            <v>Product</v>
          </cell>
          <cell r="AT80" t="str">
            <v>Sum Stat Amt</v>
          </cell>
          <cell r="AU80" t="str">
            <v>Period</v>
          </cell>
          <cell r="AV80" t="str">
            <v>Date</v>
          </cell>
          <cell r="AY80" t="str">
            <v>Account</v>
          </cell>
          <cell r="AZ80" t="str">
            <v>Dept</v>
          </cell>
          <cell r="BA80" t="str">
            <v>Sum Amount</v>
          </cell>
          <cell r="BB80" t="str">
            <v>Trans</v>
          </cell>
          <cell r="BC80" t="str">
            <v>Product</v>
          </cell>
          <cell r="BD80" t="str">
            <v>Sum Stat Amt</v>
          </cell>
          <cell r="BE80" t="str">
            <v>Period</v>
          </cell>
          <cell r="BF80" t="str">
            <v>Date</v>
          </cell>
          <cell r="BI80" t="str">
            <v>Account</v>
          </cell>
          <cell r="BJ80" t="str">
            <v>Dept</v>
          </cell>
          <cell r="BK80" t="str">
            <v>Sum Amount</v>
          </cell>
          <cell r="BL80" t="str">
            <v>Trans</v>
          </cell>
          <cell r="BM80" t="str">
            <v>Product</v>
          </cell>
          <cell r="BN80" t="str">
            <v>Sum Stat Amt</v>
          </cell>
          <cell r="BO80" t="str">
            <v>Period</v>
          </cell>
          <cell r="BP80" t="str">
            <v>Date</v>
          </cell>
          <cell r="BS80" t="str">
            <v>Account</v>
          </cell>
          <cell r="BT80" t="str">
            <v>Dept</v>
          </cell>
          <cell r="BU80" t="str">
            <v>Sum Amount</v>
          </cell>
          <cell r="BV80" t="str">
            <v>Trans</v>
          </cell>
          <cell r="BW80" t="str">
            <v>Product</v>
          </cell>
          <cell r="BX80" t="str">
            <v>Sum Stat Amt</v>
          </cell>
          <cell r="BY80" t="str">
            <v>Period</v>
          </cell>
          <cell r="BZ80" t="str">
            <v>Date</v>
          </cell>
          <cell r="CC80" t="str">
            <v>Account</v>
          </cell>
          <cell r="CD80" t="str">
            <v>Dept</v>
          </cell>
          <cell r="CE80" t="str">
            <v>Sum Amount</v>
          </cell>
          <cell r="CF80" t="str">
            <v>Trans</v>
          </cell>
          <cell r="CG80" t="str">
            <v>Product</v>
          </cell>
          <cell r="CH80" t="str">
            <v>Sum Stat Amt</v>
          </cell>
          <cell r="CI80" t="str">
            <v>Period</v>
          </cell>
          <cell r="CJ80" t="str">
            <v>Date</v>
          </cell>
          <cell r="CM80" t="str">
            <v>Account</v>
          </cell>
          <cell r="CN80" t="str">
            <v>Dept</v>
          </cell>
          <cell r="CO80" t="str">
            <v>Sum Amount</v>
          </cell>
          <cell r="CP80" t="str">
            <v>Trans</v>
          </cell>
          <cell r="CQ80" t="str">
            <v>Product</v>
          </cell>
          <cell r="CR80" t="str">
            <v>Sum Stat Amt</v>
          </cell>
          <cell r="CS80" t="str">
            <v>Period</v>
          </cell>
          <cell r="CT80" t="str">
            <v>Date</v>
          </cell>
          <cell r="CW80" t="str">
            <v>Account</v>
          </cell>
          <cell r="CX80" t="str">
            <v>Dept</v>
          </cell>
          <cell r="CY80" t="str">
            <v>Sum Amount</v>
          </cell>
          <cell r="CZ80" t="str">
            <v>Trans</v>
          </cell>
          <cell r="DA80" t="str">
            <v>Product</v>
          </cell>
          <cell r="DB80" t="str">
            <v>Sum Stat Amt</v>
          </cell>
          <cell r="DC80" t="str">
            <v>Period</v>
          </cell>
          <cell r="DD80" t="str">
            <v>Date</v>
          </cell>
          <cell r="DG80" t="str">
            <v>Account</v>
          </cell>
          <cell r="DH80" t="str">
            <v>Dept</v>
          </cell>
          <cell r="DI80" t="str">
            <v>Sum Amount</v>
          </cell>
          <cell r="DJ80" t="str">
            <v>Trans</v>
          </cell>
          <cell r="DK80" t="str">
            <v>Product</v>
          </cell>
          <cell r="DL80" t="str">
            <v>Sum Stat Amt</v>
          </cell>
          <cell r="DM80" t="str">
            <v>Period</v>
          </cell>
          <cell r="DN80" t="str">
            <v>Date</v>
          </cell>
          <cell r="DQ80" t="str">
            <v>Account</v>
          </cell>
          <cell r="DR80" t="str">
            <v>Dept</v>
          </cell>
          <cell r="DS80" t="str">
            <v>Sum Amount</v>
          </cell>
          <cell r="DT80" t="str">
            <v>Trans</v>
          </cell>
          <cell r="DU80" t="str">
            <v>Product</v>
          </cell>
          <cell r="DV80" t="str">
            <v>Sum Stat Amt</v>
          </cell>
          <cell r="DW80" t="str">
            <v>Period</v>
          </cell>
          <cell r="DX80" t="str">
            <v>Date</v>
          </cell>
        </row>
        <row r="81">
          <cell r="N81">
            <v>203</v>
          </cell>
          <cell r="O81">
            <v>414</v>
          </cell>
          <cell r="R81">
            <v>40939</v>
          </cell>
          <cell r="X81">
            <v>203</v>
          </cell>
          <cell r="Y81">
            <v>414</v>
          </cell>
          <cell r="AB81">
            <v>40968</v>
          </cell>
          <cell r="AH81">
            <v>203</v>
          </cell>
          <cell r="AI81">
            <v>414</v>
          </cell>
          <cell r="AL81">
            <v>40999</v>
          </cell>
          <cell r="AR81">
            <v>203</v>
          </cell>
          <cell r="AS81">
            <v>414</v>
          </cell>
          <cell r="AV81">
            <v>41029</v>
          </cell>
          <cell r="BB81">
            <v>203</v>
          </cell>
          <cell r="BC81">
            <v>414</v>
          </cell>
          <cell r="BF81">
            <v>41060</v>
          </cell>
          <cell r="BL81">
            <v>203</v>
          </cell>
          <cell r="BM81">
            <v>414</v>
          </cell>
          <cell r="BP81">
            <v>41090</v>
          </cell>
          <cell r="BV81">
            <v>203</v>
          </cell>
          <cell r="BW81">
            <v>414</v>
          </cell>
          <cell r="BZ81">
            <v>41121</v>
          </cell>
          <cell r="CF81">
            <v>203</v>
          </cell>
          <cell r="CG81">
            <v>414</v>
          </cell>
          <cell r="CJ81">
            <v>41152</v>
          </cell>
          <cell r="CP81">
            <v>203</v>
          </cell>
          <cell r="CQ81">
            <v>414</v>
          </cell>
          <cell r="CT81">
            <v>41182</v>
          </cell>
          <cell r="CZ81">
            <v>203</v>
          </cell>
          <cell r="DA81">
            <v>414</v>
          </cell>
          <cell r="DD81">
            <v>41213</v>
          </cell>
          <cell r="DJ81">
            <v>203</v>
          </cell>
          <cell r="DK81">
            <v>414</v>
          </cell>
          <cell r="DN81">
            <v>41243</v>
          </cell>
          <cell r="DT81">
            <v>203</v>
          </cell>
          <cell r="DU81">
            <v>414</v>
          </cell>
          <cell r="DX81">
            <v>41274</v>
          </cell>
        </row>
        <row r="83">
          <cell r="K83" t="str">
            <v>Account</v>
          </cell>
          <cell r="L83" t="str">
            <v>Dept</v>
          </cell>
          <cell r="M83" t="str">
            <v>Sum Amount</v>
          </cell>
          <cell r="N83" t="str">
            <v>Trans</v>
          </cell>
          <cell r="O83" t="str">
            <v>Product</v>
          </cell>
          <cell r="P83" t="str">
            <v>Sum Stat Amt</v>
          </cell>
          <cell r="Q83" t="str">
            <v>Period</v>
          </cell>
          <cell r="R83" t="str">
            <v>Date</v>
          </cell>
          <cell r="U83" t="str">
            <v>Account</v>
          </cell>
          <cell r="V83" t="str">
            <v>Dept</v>
          </cell>
          <cell r="W83" t="str">
            <v>Sum Amount</v>
          </cell>
          <cell r="X83" t="str">
            <v>Trans</v>
          </cell>
          <cell r="Y83" t="str">
            <v>Product</v>
          </cell>
          <cell r="Z83" t="str">
            <v>Sum Stat Amt</v>
          </cell>
          <cell r="AA83" t="str">
            <v>Period</v>
          </cell>
          <cell r="AB83" t="str">
            <v>Date</v>
          </cell>
          <cell r="AE83" t="str">
            <v>Account</v>
          </cell>
          <cell r="AF83" t="str">
            <v>Dept</v>
          </cell>
          <cell r="AG83" t="str">
            <v>Sum Amount</v>
          </cell>
          <cell r="AH83" t="str">
            <v>Trans</v>
          </cell>
          <cell r="AI83" t="str">
            <v>Product</v>
          </cell>
          <cell r="AJ83" t="str">
            <v>Sum Stat Amt</v>
          </cell>
          <cell r="AK83" t="str">
            <v>Period</v>
          </cell>
          <cell r="AL83" t="str">
            <v>Date</v>
          </cell>
          <cell r="AO83" t="str">
            <v>Account</v>
          </cell>
          <cell r="AP83" t="str">
            <v>Dept</v>
          </cell>
          <cell r="AQ83" t="str">
            <v>Sum Amount</v>
          </cell>
          <cell r="AR83" t="str">
            <v>Trans</v>
          </cell>
          <cell r="AS83" t="str">
            <v>Product</v>
          </cell>
          <cell r="AT83" t="str">
            <v>Sum Stat Amt</v>
          </cell>
          <cell r="AU83" t="str">
            <v>Period</v>
          </cell>
          <cell r="AV83" t="str">
            <v>Date</v>
          </cell>
          <cell r="AY83" t="str">
            <v>Account</v>
          </cell>
          <cell r="AZ83" t="str">
            <v>Dept</v>
          </cell>
          <cell r="BA83" t="str">
            <v>Sum Amount</v>
          </cell>
          <cell r="BB83" t="str">
            <v>Trans</v>
          </cell>
          <cell r="BC83" t="str">
            <v>Product</v>
          </cell>
          <cell r="BD83" t="str">
            <v>Sum Stat Amt</v>
          </cell>
          <cell r="BE83" t="str">
            <v>Period</v>
          </cell>
          <cell r="BF83" t="str">
            <v>Date</v>
          </cell>
          <cell r="BI83" t="str">
            <v>Account</v>
          </cell>
          <cell r="BJ83" t="str">
            <v>Dept</v>
          </cell>
          <cell r="BK83" t="str">
            <v>Sum Amount</v>
          </cell>
          <cell r="BL83" t="str">
            <v>Trans</v>
          </cell>
          <cell r="BM83" t="str">
            <v>Product</v>
          </cell>
          <cell r="BN83" t="str">
            <v>Sum Stat Amt</v>
          </cell>
          <cell r="BO83" t="str">
            <v>Period</v>
          </cell>
          <cell r="BP83" t="str">
            <v>Date</v>
          </cell>
          <cell r="BS83" t="str">
            <v>Account</v>
          </cell>
          <cell r="BT83" t="str">
            <v>Dept</v>
          </cell>
          <cell r="BU83" t="str">
            <v>Sum Amount</v>
          </cell>
          <cell r="BV83" t="str">
            <v>Trans</v>
          </cell>
          <cell r="BW83" t="str">
            <v>Product</v>
          </cell>
          <cell r="BX83" t="str">
            <v>Sum Stat Amt</v>
          </cell>
          <cell r="BY83" t="str">
            <v>Period</v>
          </cell>
          <cell r="BZ83" t="str">
            <v>Date</v>
          </cell>
          <cell r="CC83" t="str">
            <v>Account</v>
          </cell>
          <cell r="CD83" t="str">
            <v>Dept</v>
          </cell>
          <cell r="CE83" t="str">
            <v>Sum Amount</v>
          </cell>
          <cell r="CF83" t="str">
            <v>Trans</v>
          </cell>
          <cell r="CG83" t="str">
            <v>Product</v>
          </cell>
          <cell r="CH83" t="str">
            <v>Sum Stat Amt</v>
          </cell>
          <cell r="CI83" t="str">
            <v>Period</v>
          </cell>
          <cell r="CJ83" t="str">
            <v>Date</v>
          </cell>
          <cell r="CM83" t="str">
            <v>Account</v>
          </cell>
          <cell r="CN83" t="str">
            <v>Dept</v>
          </cell>
          <cell r="CO83" t="str">
            <v>Sum Amount</v>
          </cell>
          <cell r="CP83" t="str">
            <v>Trans</v>
          </cell>
          <cell r="CQ83" t="str">
            <v>Product</v>
          </cell>
          <cell r="CR83" t="str">
            <v>Sum Stat Amt</v>
          </cell>
          <cell r="CS83" t="str">
            <v>Period</v>
          </cell>
          <cell r="CT83" t="str">
            <v>Date</v>
          </cell>
          <cell r="CW83" t="str">
            <v>Account</v>
          </cell>
          <cell r="CX83" t="str">
            <v>Dept</v>
          </cell>
          <cell r="CY83" t="str">
            <v>Sum Amount</v>
          </cell>
          <cell r="CZ83" t="str">
            <v>Trans</v>
          </cell>
          <cell r="DA83" t="str">
            <v>Product</v>
          </cell>
          <cell r="DB83" t="str">
            <v>Sum Stat Amt</v>
          </cell>
          <cell r="DC83" t="str">
            <v>Period</v>
          </cell>
          <cell r="DD83" t="str">
            <v>Date</v>
          </cell>
          <cell r="DG83" t="str">
            <v>Account</v>
          </cell>
          <cell r="DH83" t="str">
            <v>Dept</v>
          </cell>
          <cell r="DI83" t="str">
            <v>Sum Amount</v>
          </cell>
          <cell r="DJ83" t="str">
            <v>Trans</v>
          </cell>
          <cell r="DK83" t="str">
            <v>Product</v>
          </cell>
          <cell r="DL83" t="str">
            <v>Sum Stat Amt</v>
          </cell>
          <cell r="DM83" t="str">
            <v>Period</v>
          </cell>
          <cell r="DN83" t="str">
            <v>Date</v>
          </cell>
          <cell r="DQ83" t="str">
            <v>Account</v>
          </cell>
          <cell r="DR83" t="str">
            <v>Dept</v>
          </cell>
          <cell r="DS83" t="str">
            <v>Sum Amount</v>
          </cell>
          <cell r="DT83" t="str">
            <v>Trans</v>
          </cell>
          <cell r="DU83" t="str">
            <v>Product</v>
          </cell>
          <cell r="DV83" t="str">
            <v>Sum Stat Amt</v>
          </cell>
          <cell r="DW83" t="str">
            <v>Period</v>
          </cell>
          <cell r="DX83" t="str">
            <v>Date</v>
          </cell>
        </row>
        <row r="84">
          <cell r="N84">
            <v>204</v>
          </cell>
          <cell r="O84">
            <v>414</v>
          </cell>
          <cell r="R84">
            <v>40939</v>
          </cell>
          <cell r="X84">
            <v>204</v>
          </cell>
          <cell r="Y84">
            <v>414</v>
          </cell>
          <cell r="AB84">
            <v>40968</v>
          </cell>
          <cell r="AH84">
            <v>204</v>
          </cell>
          <cell r="AI84">
            <v>414</v>
          </cell>
          <cell r="AL84">
            <v>40999</v>
          </cell>
          <cell r="AR84">
            <v>204</v>
          </cell>
          <cell r="AS84">
            <v>414</v>
          </cell>
          <cell r="AV84">
            <v>41029</v>
          </cell>
          <cell r="BB84">
            <v>204</v>
          </cell>
          <cell r="BC84">
            <v>414</v>
          </cell>
          <cell r="BF84">
            <v>41060</v>
          </cell>
          <cell r="BL84">
            <v>204</v>
          </cell>
          <cell r="BM84">
            <v>414</v>
          </cell>
          <cell r="BP84">
            <v>41090</v>
          </cell>
          <cell r="BV84">
            <v>204</v>
          </cell>
          <cell r="BW84">
            <v>414</v>
          </cell>
          <cell r="BZ84">
            <v>41121</v>
          </cell>
          <cell r="CF84">
            <v>204</v>
          </cell>
          <cell r="CG84">
            <v>414</v>
          </cell>
          <cell r="CJ84">
            <v>41152</v>
          </cell>
          <cell r="CP84">
            <v>204</v>
          </cell>
          <cell r="CQ84">
            <v>414</v>
          </cell>
          <cell r="CT84">
            <v>41182</v>
          </cell>
          <cell r="CZ84">
            <v>204</v>
          </cell>
          <cell r="DA84">
            <v>414</v>
          </cell>
          <cell r="DD84">
            <v>41213</v>
          </cell>
          <cell r="DJ84">
            <v>204</v>
          </cell>
          <cell r="DK84">
            <v>414</v>
          </cell>
          <cell r="DN84">
            <v>41243</v>
          </cell>
          <cell r="DT84">
            <v>204</v>
          </cell>
          <cell r="DU84">
            <v>414</v>
          </cell>
          <cell r="DX84">
            <v>41274</v>
          </cell>
        </row>
        <row r="86">
          <cell r="K86" t="str">
            <v>Account</v>
          </cell>
          <cell r="L86" t="str">
            <v>Dept</v>
          </cell>
          <cell r="M86" t="str">
            <v>Sum Amount</v>
          </cell>
          <cell r="N86" t="str">
            <v>Trans</v>
          </cell>
          <cell r="O86" t="str">
            <v>Product</v>
          </cell>
          <cell r="P86" t="str">
            <v>Sum Stat Amt</v>
          </cell>
          <cell r="Q86" t="str">
            <v>Period</v>
          </cell>
          <cell r="R86" t="str">
            <v>Date</v>
          </cell>
          <cell r="U86" t="str">
            <v>Account</v>
          </cell>
          <cell r="V86" t="str">
            <v>Dept</v>
          </cell>
          <cell r="W86" t="str">
            <v>Sum Amount</v>
          </cell>
          <cell r="X86" t="str">
            <v>Trans</v>
          </cell>
          <cell r="Y86" t="str">
            <v>Product</v>
          </cell>
          <cell r="Z86" t="str">
            <v>Sum Stat Amt</v>
          </cell>
          <cell r="AA86" t="str">
            <v>Period</v>
          </cell>
          <cell r="AB86" t="str">
            <v>Date</v>
          </cell>
          <cell r="AE86" t="str">
            <v>Account</v>
          </cell>
          <cell r="AF86" t="str">
            <v>Dept</v>
          </cell>
          <cell r="AG86" t="str">
            <v>Sum Amount</v>
          </cell>
          <cell r="AH86" t="str">
            <v>Trans</v>
          </cell>
          <cell r="AI86" t="str">
            <v>Product</v>
          </cell>
          <cell r="AJ86" t="str">
            <v>Sum Stat Amt</v>
          </cell>
          <cell r="AK86" t="str">
            <v>Period</v>
          </cell>
          <cell r="AL86" t="str">
            <v>Date</v>
          </cell>
          <cell r="AO86" t="str">
            <v>Account</v>
          </cell>
          <cell r="AP86" t="str">
            <v>Dept</v>
          </cell>
          <cell r="AQ86" t="str">
            <v>Sum Amount</v>
          </cell>
          <cell r="AR86" t="str">
            <v>Trans</v>
          </cell>
          <cell r="AS86" t="str">
            <v>Product</v>
          </cell>
          <cell r="AT86" t="str">
            <v>Sum Stat Amt</v>
          </cell>
          <cell r="AU86" t="str">
            <v>Period</v>
          </cell>
          <cell r="AV86" t="str">
            <v>Date</v>
          </cell>
          <cell r="AY86" t="str">
            <v>Account</v>
          </cell>
          <cell r="AZ86" t="str">
            <v>Dept</v>
          </cell>
          <cell r="BA86" t="str">
            <v>Sum Amount</v>
          </cell>
          <cell r="BB86" t="str">
            <v>Trans</v>
          </cell>
          <cell r="BC86" t="str">
            <v>Product</v>
          </cell>
          <cell r="BD86" t="str">
            <v>Sum Stat Amt</v>
          </cell>
          <cell r="BE86" t="str">
            <v>Period</v>
          </cell>
          <cell r="BF86" t="str">
            <v>Date</v>
          </cell>
          <cell r="BI86" t="str">
            <v>Account</v>
          </cell>
          <cell r="BJ86" t="str">
            <v>Dept</v>
          </cell>
          <cell r="BK86" t="str">
            <v>Sum Amount</v>
          </cell>
          <cell r="BL86" t="str">
            <v>Trans</v>
          </cell>
          <cell r="BM86" t="str">
            <v>Product</v>
          </cell>
          <cell r="BN86" t="str">
            <v>Sum Stat Amt</v>
          </cell>
          <cell r="BO86" t="str">
            <v>Period</v>
          </cell>
          <cell r="BP86" t="str">
            <v>Date</v>
          </cell>
          <cell r="BS86" t="str">
            <v>Account</v>
          </cell>
          <cell r="BT86" t="str">
            <v>Dept</v>
          </cell>
          <cell r="BU86" t="str">
            <v>Sum Amount</v>
          </cell>
          <cell r="BV86" t="str">
            <v>Trans</v>
          </cell>
          <cell r="BW86" t="str">
            <v>Product</v>
          </cell>
          <cell r="BX86" t="str">
            <v>Sum Stat Amt</v>
          </cell>
          <cell r="BY86" t="str">
            <v>Period</v>
          </cell>
          <cell r="BZ86" t="str">
            <v>Date</v>
          </cell>
          <cell r="CC86" t="str">
            <v>Account</v>
          </cell>
          <cell r="CD86" t="str">
            <v>Dept</v>
          </cell>
          <cell r="CE86" t="str">
            <v>Sum Amount</v>
          </cell>
          <cell r="CF86" t="str">
            <v>Trans</v>
          </cell>
          <cell r="CG86" t="str">
            <v>Product</v>
          </cell>
          <cell r="CH86" t="str">
            <v>Sum Stat Amt</v>
          </cell>
          <cell r="CI86" t="str">
            <v>Period</v>
          </cell>
          <cell r="CJ86" t="str">
            <v>Date</v>
          </cell>
          <cell r="CM86" t="str">
            <v>Account</v>
          </cell>
          <cell r="CN86" t="str">
            <v>Dept</v>
          </cell>
          <cell r="CO86" t="str">
            <v>Sum Amount</v>
          </cell>
          <cell r="CP86" t="str">
            <v>Trans</v>
          </cell>
          <cell r="CQ86" t="str">
            <v>Product</v>
          </cell>
          <cell r="CR86" t="str">
            <v>Sum Stat Amt</v>
          </cell>
          <cell r="CS86" t="str">
            <v>Period</v>
          </cell>
          <cell r="CT86" t="str">
            <v>Date</v>
          </cell>
          <cell r="CW86" t="str">
            <v>Account</v>
          </cell>
          <cell r="CX86" t="str">
            <v>Dept</v>
          </cell>
          <cell r="CY86" t="str">
            <v>Sum Amount</v>
          </cell>
          <cell r="CZ86" t="str">
            <v>Trans</v>
          </cell>
          <cell r="DA86" t="str">
            <v>Product</v>
          </cell>
          <cell r="DB86" t="str">
            <v>Sum Stat Amt</v>
          </cell>
          <cell r="DC86" t="str">
            <v>Period</v>
          </cell>
          <cell r="DD86" t="str">
            <v>Date</v>
          </cell>
          <cell r="DG86" t="str">
            <v>Account</v>
          </cell>
          <cell r="DH86" t="str">
            <v>Dept</v>
          </cell>
          <cell r="DI86" t="str">
            <v>Sum Amount</v>
          </cell>
          <cell r="DJ86" t="str">
            <v>Trans</v>
          </cell>
          <cell r="DK86" t="str">
            <v>Product</v>
          </cell>
          <cell r="DL86" t="str">
            <v>Sum Stat Amt</v>
          </cell>
          <cell r="DM86" t="str">
            <v>Period</v>
          </cell>
          <cell r="DN86" t="str">
            <v>Date</v>
          </cell>
          <cell r="DQ86" t="str">
            <v>Account</v>
          </cell>
          <cell r="DR86" t="str">
            <v>Dept</v>
          </cell>
          <cell r="DS86" t="str">
            <v>Sum Amount</v>
          </cell>
          <cell r="DT86" t="str">
            <v>Trans</v>
          </cell>
          <cell r="DU86" t="str">
            <v>Product</v>
          </cell>
          <cell r="DV86" t="str">
            <v>Sum Stat Amt</v>
          </cell>
          <cell r="DW86" t="str">
            <v>Period</v>
          </cell>
          <cell r="DX86" t="str">
            <v>Date</v>
          </cell>
        </row>
        <row r="87">
          <cell r="N87">
            <v>250</v>
          </cell>
          <cell r="O87">
            <v>405</v>
          </cell>
          <cell r="R87">
            <v>40939</v>
          </cell>
          <cell r="X87">
            <v>250</v>
          </cell>
          <cell r="Y87">
            <v>405</v>
          </cell>
          <cell r="AB87">
            <v>40968</v>
          </cell>
          <cell r="AH87">
            <v>250</v>
          </cell>
          <cell r="AI87">
            <v>405</v>
          </cell>
          <cell r="AL87">
            <v>40999</v>
          </cell>
          <cell r="AR87">
            <v>250</v>
          </cell>
          <cell r="AS87">
            <v>405</v>
          </cell>
          <cell r="AV87">
            <v>41029</v>
          </cell>
          <cell r="BB87">
            <v>250</v>
          </cell>
          <cell r="BC87">
            <v>405</v>
          </cell>
          <cell r="BF87">
            <v>41060</v>
          </cell>
          <cell r="BL87">
            <v>250</v>
          </cell>
          <cell r="BM87">
            <v>405</v>
          </cell>
          <cell r="BP87">
            <v>41090</v>
          </cell>
          <cell r="BV87">
            <v>250</v>
          </cell>
          <cell r="BW87">
            <v>405</v>
          </cell>
          <cell r="BZ87">
            <v>41121</v>
          </cell>
          <cell r="CF87">
            <v>250</v>
          </cell>
          <cell r="CG87">
            <v>405</v>
          </cell>
          <cell r="CJ87">
            <v>41152</v>
          </cell>
          <cell r="CP87">
            <v>250</v>
          </cell>
          <cell r="CQ87">
            <v>405</v>
          </cell>
          <cell r="CT87">
            <v>41182</v>
          </cell>
          <cell r="CZ87">
            <v>250</v>
          </cell>
          <cell r="DA87">
            <v>405</v>
          </cell>
          <cell r="DD87">
            <v>41213</v>
          </cell>
          <cell r="DJ87">
            <v>250</v>
          </cell>
          <cell r="DK87">
            <v>405</v>
          </cell>
          <cell r="DN87">
            <v>41243</v>
          </cell>
          <cell r="DT87">
            <v>250</v>
          </cell>
          <cell r="DU87">
            <v>405</v>
          </cell>
          <cell r="DX87">
            <v>41274</v>
          </cell>
        </row>
        <row r="89">
          <cell r="K89" t="str">
            <v>Account</v>
          </cell>
          <cell r="L89" t="str">
            <v>Dept</v>
          </cell>
          <cell r="M89" t="str">
            <v>Sum Amount</v>
          </cell>
          <cell r="N89" t="str">
            <v>Trans</v>
          </cell>
          <cell r="O89" t="str">
            <v>Product</v>
          </cell>
          <cell r="P89" t="str">
            <v>Sum Stat Amt</v>
          </cell>
          <cell r="Q89" t="str">
            <v>Period</v>
          </cell>
          <cell r="R89" t="str">
            <v>Date</v>
          </cell>
          <cell r="U89" t="str">
            <v>Account</v>
          </cell>
          <cell r="V89" t="str">
            <v>Dept</v>
          </cell>
          <cell r="W89" t="str">
            <v>Sum Amount</v>
          </cell>
          <cell r="X89" t="str">
            <v>Trans</v>
          </cell>
          <cell r="Y89" t="str">
            <v>Product</v>
          </cell>
          <cell r="Z89" t="str">
            <v>Sum Stat Amt</v>
          </cell>
          <cell r="AA89" t="str">
            <v>Period</v>
          </cell>
          <cell r="AB89" t="str">
            <v>Date</v>
          </cell>
          <cell r="AE89" t="str">
            <v>Account</v>
          </cell>
          <cell r="AF89" t="str">
            <v>Dept</v>
          </cell>
          <cell r="AG89" t="str">
            <v>Sum Amount</v>
          </cell>
          <cell r="AH89" t="str">
            <v>Trans</v>
          </cell>
          <cell r="AI89" t="str">
            <v>Product</v>
          </cell>
          <cell r="AJ89" t="str">
            <v>Sum Stat Amt</v>
          </cell>
          <cell r="AK89" t="str">
            <v>Period</v>
          </cell>
          <cell r="AL89" t="str">
            <v>Date</v>
          </cell>
          <cell r="AO89" t="str">
            <v>Account</v>
          </cell>
          <cell r="AP89" t="str">
            <v>Dept</v>
          </cell>
          <cell r="AQ89" t="str">
            <v>Sum Amount</v>
          </cell>
          <cell r="AR89" t="str">
            <v>Trans</v>
          </cell>
          <cell r="AS89" t="str">
            <v>Product</v>
          </cell>
          <cell r="AT89" t="str">
            <v>Sum Stat Amt</v>
          </cell>
          <cell r="AU89" t="str">
            <v>Period</v>
          </cell>
          <cell r="AV89" t="str">
            <v>Date</v>
          </cell>
          <cell r="AY89" t="str">
            <v>Account</v>
          </cell>
          <cell r="AZ89" t="str">
            <v>Dept</v>
          </cell>
          <cell r="BA89" t="str">
            <v>Sum Amount</v>
          </cell>
          <cell r="BB89" t="str">
            <v>Trans</v>
          </cell>
          <cell r="BC89" t="str">
            <v>Product</v>
          </cell>
          <cell r="BD89" t="str">
            <v>Sum Stat Amt</v>
          </cell>
          <cell r="BE89" t="str">
            <v>Period</v>
          </cell>
          <cell r="BF89" t="str">
            <v>Date</v>
          </cell>
          <cell r="BI89" t="str">
            <v>Account</v>
          </cell>
          <cell r="BJ89" t="str">
            <v>Dept</v>
          </cell>
          <cell r="BK89" t="str">
            <v>Sum Amount</v>
          </cell>
          <cell r="BL89" t="str">
            <v>Trans</v>
          </cell>
          <cell r="BM89" t="str">
            <v>Product</v>
          </cell>
          <cell r="BN89" t="str">
            <v>Sum Stat Amt</v>
          </cell>
          <cell r="BO89" t="str">
            <v>Period</v>
          </cell>
          <cell r="BP89" t="str">
            <v>Date</v>
          </cell>
          <cell r="BS89" t="str">
            <v>Account</v>
          </cell>
          <cell r="BT89" t="str">
            <v>Dept</v>
          </cell>
          <cell r="BU89" t="str">
            <v>Sum Amount</v>
          </cell>
          <cell r="BV89" t="str">
            <v>Trans</v>
          </cell>
          <cell r="BW89" t="str">
            <v>Product</v>
          </cell>
          <cell r="BX89" t="str">
            <v>Sum Stat Amt</v>
          </cell>
          <cell r="BY89" t="str">
            <v>Period</v>
          </cell>
          <cell r="BZ89" t="str">
            <v>Date</v>
          </cell>
          <cell r="CC89" t="str">
            <v>Account</v>
          </cell>
          <cell r="CD89" t="str">
            <v>Dept</v>
          </cell>
          <cell r="CE89" t="str">
            <v>Sum Amount</v>
          </cell>
          <cell r="CF89" t="str">
            <v>Trans</v>
          </cell>
          <cell r="CG89" t="str">
            <v>Product</v>
          </cell>
          <cell r="CH89" t="str">
            <v>Sum Stat Amt</v>
          </cell>
          <cell r="CI89" t="str">
            <v>Period</v>
          </cell>
          <cell r="CJ89" t="str">
            <v>Date</v>
          </cell>
          <cell r="CM89" t="str">
            <v>Account</v>
          </cell>
          <cell r="CN89" t="str">
            <v>Dept</v>
          </cell>
          <cell r="CO89" t="str">
            <v>Sum Amount</v>
          </cell>
          <cell r="CP89" t="str">
            <v>Trans</v>
          </cell>
          <cell r="CQ89" t="str">
            <v>Product</v>
          </cell>
          <cell r="CR89" t="str">
            <v>Sum Stat Amt</v>
          </cell>
          <cell r="CS89" t="str">
            <v>Period</v>
          </cell>
          <cell r="CT89" t="str">
            <v>Date</v>
          </cell>
          <cell r="CW89" t="str">
            <v>Account</v>
          </cell>
          <cell r="CX89" t="str">
            <v>Dept</v>
          </cell>
          <cell r="CY89" t="str">
            <v>Sum Amount</v>
          </cell>
          <cell r="CZ89" t="str">
            <v>Trans</v>
          </cell>
          <cell r="DA89" t="str">
            <v>Product</v>
          </cell>
          <cell r="DB89" t="str">
            <v>Sum Stat Amt</v>
          </cell>
          <cell r="DC89" t="str">
            <v>Period</v>
          </cell>
          <cell r="DD89" t="str">
            <v>Date</v>
          </cell>
          <cell r="DG89" t="str">
            <v>Account</v>
          </cell>
          <cell r="DH89" t="str">
            <v>Dept</v>
          </cell>
          <cell r="DI89" t="str">
            <v>Sum Amount</v>
          </cell>
          <cell r="DJ89" t="str">
            <v>Trans</v>
          </cell>
          <cell r="DK89" t="str">
            <v>Product</v>
          </cell>
          <cell r="DL89" t="str">
            <v>Sum Stat Amt</v>
          </cell>
          <cell r="DM89" t="str">
            <v>Period</v>
          </cell>
          <cell r="DN89" t="str">
            <v>Date</v>
          </cell>
          <cell r="DQ89" t="str">
            <v>Account</v>
          </cell>
          <cell r="DR89" t="str">
            <v>Dept</v>
          </cell>
          <cell r="DS89" t="str">
            <v>Sum Amount</v>
          </cell>
          <cell r="DT89" t="str">
            <v>Trans</v>
          </cell>
          <cell r="DU89" t="str">
            <v>Product</v>
          </cell>
          <cell r="DV89" t="str">
            <v>Sum Stat Amt</v>
          </cell>
          <cell r="DW89" t="str">
            <v>Period</v>
          </cell>
          <cell r="DX89" t="str">
            <v>Date</v>
          </cell>
        </row>
        <row r="90">
          <cell r="N90">
            <v>204</v>
          </cell>
          <cell r="O90">
            <v>406</v>
          </cell>
          <cell r="R90">
            <v>40939</v>
          </cell>
          <cell r="X90">
            <v>204</v>
          </cell>
          <cell r="Y90">
            <v>406</v>
          </cell>
          <cell r="AB90">
            <v>40968</v>
          </cell>
          <cell r="AH90">
            <v>204</v>
          </cell>
          <cell r="AI90">
            <v>406</v>
          </cell>
          <cell r="AL90">
            <v>40999</v>
          </cell>
          <cell r="AR90">
            <v>204</v>
          </cell>
          <cell r="AS90">
            <v>406</v>
          </cell>
          <cell r="AV90">
            <v>41029</v>
          </cell>
          <cell r="BB90">
            <v>204</v>
          </cell>
          <cell r="BC90">
            <v>406</v>
          </cell>
          <cell r="BF90">
            <v>41060</v>
          </cell>
          <cell r="BL90">
            <v>204</v>
          </cell>
          <cell r="BM90">
            <v>406</v>
          </cell>
          <cell r="BP90">
            <v>41090</v>
          </cell>
          <cell r="BV90">
            <v>204</v>
          </cell>
          <cell r="BW90">
            <v>406</v>
          </cell>
          <cell r="BZ90">
            <v>41121</v>
          </cell>
          <cell r="CF90">
            <v>204</v>
          </cell>
          <cell r="CG90">
            <v>406</v>
          </cell>
          <cell r="CJ90">
            <v>41152</v>
          </cell>
          <cell r="CP90">
            <v>204</v>
          </cell>
          <cell r="CQ90">
            <v>406</v>
          </cell>
          <cell r="CT90">
            <v>41182</v>
          </cell>
          <cell r="CZ90">
            <v>204</v>
          </cell>
          <cell r="DA90">
            <v>406</v>
          </cell>
          <cell r="DD90">
            <v>41213</v>
          </cell>
          <cell r="DJ90">
            <v>204</v>
          </cell>
          <cell r="DK90">
            <v>406</v>
          </cell>
          <cell r="DN90">
            <v>41243</v>
          </cell>
          <cell r="DT90">
            <v>204</v>
          </cell>
          <cell r="DU90">
            <v>406</v>
          </cell>
          <cell r="DX90">
            <v>41274</v>
          </cell>
        </row>
        <row r="92">
          <cell r="K92" t="str">
            <v>Account</v>
          </cell>
          <cell r="L92" t="str">
            <v>Dept</v>
          </cell>
          <cell r="M92" t="str">
            <v>Sum Amount</v>
          </cell>
          <cell r="N92" t="str">
            <v>Trans</v>
          </cell>
          <cell r="O92" t="str">
            <v>Product</v>
          </cell>
          <cell r="P92" t="str">
            <v>Sum Stat Amt</v>
          </cell>
          <cell r="Q92" t="str">
            <v>Period</v>
          </cell>
          <cell r="R92" t="str">
            <v>Date</v>
          </cell>
          <cell r="U92" t="str">
            <v>Account</v>
          </cell>
          <cell r="V92" t="str">
            <v>Dept</v>
          </cell>
          <cell r="W92" t="str">
            <v>Sum Amount</v>
          </cell>
          <cell r="X92" t="str">
            <v>Trans</v>
          </cell>
          <cell r="Y92" t="str">
            <v>Product</v>
          </cell>
          <cell r="Z92" t="str">
            <v>Sum Stat Amt</v>
          </cell>
          <cell r="AA92" t="str">
            <v>Period</v>
          </cell>
          <cell r="AB92" t="str">
            <v>Date</v>
          </cell>
          <cell r="AE92" t="str">
            <v>Account</v>
          </cell>
          <cell r="AF92" t="str">
            <v>Dept</v>
          </cell>
          <cell r="AG92" t="str">
            <v>Sum Amount</v>
          </cell>
          <cell r="AH92" t="str">
            <v>Trans</v>
          </cell>
          <cell r="AI92" t="str">
            <v>Product</v>
          </cell>
          <cell r="AJ92" t="str">
            <v>Sum Stat Amt</v>
          </cell>
          <cell r="AK92" t="str">
            <v>Period</v>
          </cell>
          <cell r="AL92" t="str">
            <v>Date</v>
          </cell>
          <cell r="AO92" t="str">
            <v>Account</v>
          </cell>
          <cell r="AP92" t="str">
            <v>Dept</v>
          </cell>
          <cell r="AQ92" t="str">
            <v>Sum Amount</v>
          </cell>
          <cell r="AR92" t="str">
            <v>Trans</v>
          </cell>
          <cell r="AS92" t="str">
            <v>Product</v>
          </cell>
          <cell r="AT92" t="str">
            <v>Sum Stat Amt</v>
          </cell>
          <cell r="AU92" t="str">
            <v>Period</v>
          </cell>
          <cell r="AV92" t="str">
            <v>Date</v>
          </cell>
          <cell r="AY92" t="str">
            <v>Account</v>
          </cell>
          <cell r="AZ92" t="str">
            <v>Dept</v>
          </cell>
          <cell r="BA92" t="str">
            <v>Sum Amount</v>
          </cell>
          <cell r="BB92" t="str">
            <v>Trans</v>
          </cell>
          <cell r="BC92" t="str">
            <v>Product</v>
          </cell>
          <cell r="BD92" t="str">
            <v>Sum Stat Amt</v>
          </cell>
          <cell r="BE92" t="str">
            <v>Period</v>
          </cell>
          <cell r="BF92" t="str">
            <v>Date</v>
          </cell>
          <cell r="BI92" t="str">
            <v>Account</v>
          </cell>
          <cell r="BJ92" t="str">
            <v>Dept</v>
          </cell>
          <cell r="BK92" t="str">
            <v>Sum Amount</v>
          </cell>
          <cell r="BL92" t="str">
            <v>Trans</v>
          </cell>
          <cell r="BM92" t="str">
            <v>Product</v>
          </cell>
          <cell r="BN92" t="str">
            <v>Sum Stat Amt</v>
          </cell>
          <cell r="BO92" t="str">
            <v>Period</v>
          </cell>
          <cell r="BP92" t="str">
            <v>Date</v>
          </cell>
          <cell r="BS92" t="str">
            <v>Account</v>
          </cell>
          <cell r="BT92" t="str">
            <v>Dept</v>
          </cell>
          <cell r="BU92" t="str">
            <v>Sum Amount</v>
          </cell>
          <cell r="BV92" t="str">
            <v>Trans</v>
          </cell>
          <cell r="BW92" t="str">
            <v>Product</v>
          </cell>
          <cell r="BX92" t="str">
            <v>Sum Stat Amt</v>
          </cell>
          <cell r="BY92" t="str">
            <v>Period</v>
          </cell>
          <cell r="BZ92" t="str">
            <v>Date</v>
          </cell>
          <cell r="CC92" t="str">
            <v>Account</v>
          </cell>
          <cell r="CD92" t="str">
            <v>Dept</v>
          </cell>
          <cell r="CE92" t="str">
            <v>Sum Amount</v>
          </cell>
          <cell r="CF92" t="str">
            <v>Trans</v>
          </cell>
          <cell r="CG92" t="str">
            <v>Product</v>
          </cell>
          <cell r="CH92" t="str">
            <v>Sum Stat Amt</v>
          </cell>
          <cell r="CI92" t="str">
            <v>Period</v>
          </cell>
          <cell r="CJ92" t="str">
            <v>Date</v>
          </cell>
          <cell r="CM92" t="str">
            <v>Account</v>
          </cell>
          <cell r="CN92" t="str">
            <v>Dept</v>
          </cell>
          <cell r="CO92" t="str">
            <v>Sum Amount</v>
          </cell>
          <cell r="CP92" t="str">
            <v>Trans</v>
          </cell>
          <cell r="CQ92" t="str">
            <v>Product</v>
          </cell>
          <cell r="CR92" t="str">
            <v>Sum Stat Amt</v>
          </cell>
          <cell r="CS92" t="str">
            <v>Period</v>
          </cell>
          <cell r="CT92" t="str">
            <v>Date</v>
          </cell>
          <cell r="CW92" t="str">
            <v>Account</v>
          </cell>
          <cell r="CX92" t="str">
            <v>Dept</v>
          </cell>
          <cell r="CY92" t="str">
            <v>Sum Amount</v>
          </cell>
          <cell r="CZ92" t="str">
            <v>Trans</v>
          </cell>
          <cell r="DA92" t="str">
            <v>Product</v>
          </cell>
          <cell r="DB92" t="str">
            <v>Sum Stat Amt</v>
          </cell>
          <cell r="DC92" t="str">
            <v>Period</v>
          </cell>
          <cell r="DD92" t="str">
            <v>Date</v>
          </cell>
          <cell r="DG92" t="str">
            <v>Account</v>
          </cell>
          <cell r="DH92" t="str">
            <v>Dept</v>
          </cell>
          <cell r="DI92" t="str">
            <v>Sum Amount</v>
          </cell>
          <cell r="DJ92" t="str">
            <v>Trans</v>
          </cell>
          <cell r="DK92" t="str">
            <v>Product</v>
          </cell>
          <cell r="DL92" t="str">
            <v>Sum Stat Amt</v>
          </cell>
          <cell r="DM92" t="str">
            <v>Period</v>
          </cell>
          <cell r="DN92" t="str">
            <v>Date</v>
          </cell>
          <cell r="DQ92" t="str">
            <v>Account</v>
          </cell>
          <cell r="DR92" t="str">
            <v>Dept</v>
          </cell>
          <cell r="DS92" t="str">
            <v>Sum Amount</v>
          </cell>
          <cell r="DT92" t="str">
            <v>Trans</v>
          </cell>
          <cell r="DU92" t="str">
            <v>Product</v>
          </cell>
          <cell r="DV92" t="str">
            <v>Sum Stat Amt</v>
          </cell>
          <cell r="DW92" t="str">
            <v>Period</v>
          </cell>
          <cell r="DX92" t="str">
            <v>Date</v>
          </cell>
        </row>
        <row r="93">
          <cell r="N93">
            <v>250</v>
          </cell>
          <cell r="O93">
            <v>406</v>
          </cell>
          <cell r="R93">
            <v>40939</v>
          </cell>
          <cell r="X93">
            <v>250</v>
          </cell>
          <cell r="Y93">
            <v>406</v>
          </cell>
          <cell r="AB93">
            <v>40968</v>
          </cell>
          <cell r="AH93">
            <v>250</v>
          </cell>
          <cell r="AI93">
            <v>406</v>
          </cell>
          <cell r="AL93">
            <v>40999</v>
          </cell>
          <cell r="AR93">
            <v>250</v>
          </cell>
          <cell r="AS93">
            <v>406</v>
          </cell>
          <cell r="AV93">
            <v>41029</v>
          </cell>
          <cell r="BB93">
            <v>250</v>
          </cell>
          <cell r="BC93">
            <v>406</v>
          </cell>
          <cell r="BF93">
            <v>41060</v>
          </cell>
          <cell r="BL93">
            <v>250</v>
          </cell>
          <cell r="BM93">
            <v>406</v>
          </cell>
          <cell r="BP93">
            <v>41090</v>
          </cell>
          <cell r="BV93">
            <v>250</v>
          </cell>
          <cell r="BW93">
            <v>406</v>
          </cell>
          <cell r="BZ93">
            <v>41121</v>
          </cell>
          <cell r="CF93">
            <v>250</v>
          </cell>
          <cell r="CG93">
            <v>406</v>
          </cell>
          <cell r="CJ93">
            <v>41152</v>
          </cell>
          <cell r="CP93">
            <v>250</v>
          </cell>
          <cell r="CQ93">
            <v>406</v>
          </cell>
          <cell r="CT93">
            <v>41182</v>
          </cell>
          <cell r="CZ93">
            <v>250</v>
          </cell>
          <cell r="DA93">
            <v>406</v>
          </cell>
          <cell r="DD93">
            <v>41213</v>
          </cell>
          <cell r="DJ93">
            <v>250</v>
          </cell>
          <cell r="DK93">
            <v>406</v>
          </cell>
          <cell r="DN93">
            <v>41243</v>
          </cell>
          <cell r="DT93">
            <v>250</v>
          </cell>
          <cell r="DU93">
            <v>406</v>
          </cell>
          <cell r="DX93">
            <v>41274</v>
          </cell>
        </row>
        <row r="95">
          <cell r="K95" t="str">
            <v>Account</v>
          </cell>
          <cell r="L95" t="str">
            <v>Dept</v>
          </cell>
          <cell r="M95" t="str">
            <v>Sum Amount</v>
          </cell>
          <cell r="N95" t="str">
            <v>Trans</v>
          </cell>
          <cell r="O95" t="str">
            <v>Product</v>
          </cell>
          <cell r="P95" t="str">
            <v>Sum Stat Amt</v>
          </cell>
          <cell r="Q95" t="str">
            <v>Period</v>
          </cell>
          <cell r="R95" t="str">
            <v>Date</v>
          </cell>
          <cell r="U95" t="str">
            <v>Account</v>
          </cell>
          <cell r="V95" t="str">
            <v>Dept</v>
          </cell>
          <cell r="W95" t="str">
            <v>Sum Amount</v>
          </cell>
          <cell r="X95" t="str">
            <v>Trans</v>
          </cell>
          <cell r="Y95" t="str">
            <v>Product</v>
          </cell>
          <cell r="Z95" t="str">
            <v>Sum Stat Amt</v>
          </cell>
          <cell r="AA95" t="str">
            <v>Period</v>
          </cell>
          <cell r="AB95" t="str">
            <v>Date</v>
          </cell>
          <cell r="AE95" t="str">
            <v>Account</v>
          </cell>
          <cell r="AF95" t="str">
            <v>Dept</v>
          </cell>
          <cell r="AG95" t="str">
            <v>Sum Amount</v>
          </cell>
          <cell r="AH95" t="str">
            <v>Trans</v>
          </cell>
          <cell r="AI95" t="str">
            <v>Product</v>
          </cell>
          <cell r="AJ95" t="str">
            <v>Sum Stat Amt</v>
          </cell>
          <cell r="AK95" t="str">
            <v>Period</v>
          </cell>
          <cell r="AL95" t="str">
            <v>Date</v>
          </cell>
          <cell r="AO95" t="str">
            <v>Account</v>
          </cell>
          <cell r="AP95" t="str">
            <v>Dept</v>
          </cell>
          <cell r="AQ95" t="str">
            <v>Sum Amount</v>
          </cell>
          <cell r="AR95" t="str">
            <v>Trans</v>
          </cell>
          <cell r="AS95" t="str">
            <v>Product</v>
          </cell>
          <cell r="AT95" t="str">
            <v>Sum Stat Amt</v>
          </cell>
          <cell r="AU95" t="str">
            <v>Period</v>
          </cell>
          <cell r="AV95" t="str">
            <v>Date</v>
          </cell>
          <cell r="AY95" t="str">
            <v>Account</v>
          </cell>
          <cell r="AZ95" t="str">
            <v>Dept</v>
          </cell>
          <cell r="BA95" t="str">
            <v>Sum Amount</v>
          </cell>
          <cell r="BB95" t="str">
            <v>Trans</v>
          </cell>
          <cell r="BC95" t="str">
            <v>Product</v>
          </cell>
          <cell r="BD95" t="str">
            <v>Sum Stat Amt</v>
          </cell>
          <cell r="BE95" t="str">
            <v>Period</v>
          </cell>
          <cell r="BF95" t="str">
            <v>Date</v>
          </cell>
          <cell r="BI95" t="str">
            <v>Account</v>
          </cell>
          <cell r="BJ95" t="str">
            <v>Dept</v>
          </cell>
          <cell r="BK95" t="str">
            <v>Sum Amount</v>
          </cell>
          <cell r="BL95" t="str">
            <v>Trans</v>
          </cell>
          <cell r="BM95" t="str">
            <v>Product</v>
          </cell>
          <cell r="BN95" t="str">
            <v>Sum Stat Amt</v>
          </cell>
          <cell r="BO95" t="str">
            <v>Period</v>
          </cell>
          <cell r="BP95" t="str">
            <v>Date</v>
          </cell>
          <cell r="BS95" t="str">
            <v>Account</v>
          </cell>
          <cell r="BT95" t="str">
            <v>Dept</v>
          </cell>
          <cell r="BU95" t="str">
            <v>Sum Amount</v>
          </cell>
          <cell r="BV95" t="str">
            <v>Trans</v>
          </cell>
          <cell r="BW95" t="str">
            <v>Product</v>
          </cell>
          <cell r="BX95" t="str">
            <v>Sum Stat Amt</v>
          </cell>
          <cell r="BY95" t="str">
            <v>Period</v>
          </cell>
          <cell r="BZ95" t="str">
            <v>Date</v>
          </cell>
          <cell r="CC95" t="str">
            <v>Account</v>
          </cell>
          <cell r="CD95" t="str">
            <v>Dept</v>
          </cell>
          <cell r="CE95" t="str">
            <v>Sum Amount</v>
          </cell>
          <cell r="CF95" t="str">
            <v>Trans</v>
          </cell>
          <cell r="CG95" t="str">
            <v>Product</v>
          </cell>
          <cell r="CH95" t="str">
            <v>Sum Stat Amt</v>
          </cell>
          <cell r="CI95" t="str">
            <v>Period</v>
          </cell>
          <cell r="CJ95" t="str">
            <v>Date</v>
          </cell>
          <cell r="CM95" t="str">
            <v>Account</v>
          </cell>
          <cell r="CN95" t="str">
            <v>Dept</v>
          </cell>
          <cell r="CO95" t="str">
            <v>Sum Amount</v>
          </cell>
          <cell r="CP95" t="str">
            <v>Trans</v>
          </cell>
          <cell r="CQ95" t="str">
            <v>Product</v>
          </cell>
          <cell r="CR95" t="str">
            <v>Sum Stat Amt</v>
          </cell>
          <cell r="CS95" t="str">
            <v>Period</v>
          </cell>
          <cell r="CT95" t="str">
            <v>Date</v>
          </cell>
          <cell r="CW95" t="str">
            <v>Account</v>
          </cell>
          <cell r="CX95" t="str">
            <v>Dept</v>
          </cell>
          <cell r="CY95" t="str">
            <v>Sum Amount</v>
          </cell>
          <cell r="CZ95" t="str">
            <v>Trans</v>
          </cell>
          <cell r="DA95" t="str">
            <v>Product</v>
          </cell>
          <cell r="DB95" t="str">
            <v>Sum Stat Amt</v>
          </cell>
          <cell r="DC95" t="str">
            <v>Period</v>
          </cell>
          <cell r="DD95" t="str">
            <v>Date</v>
          </cell>
          <cell r="DG95" t="str">
            <v>Account</v>
          </cell>
          <cell r="DH95" t="str">
            <v>Dept</v>
          </cell>
          <cell r="DI95" t="str">
            <v>Sum Amount</v>
          </cell>
          <cell r="DJ95" t="str">
            <v>Trans</v>
          </cell>
          <cell r="DK95" t="str">
            <v>Product</v>
          </cell>
          <cell r="DL95" t="str">
            <v>Sum Stat Amt</v>
          </cell>
          <cell r="DM95" t="str">
            <v>Period</v>
          </cell>
          <cell r="DN95" t="str">
            <v>Date</v>
          </cell>
          <cell r="DQ95" t="str">
            <v>Account</v>
          </cell>
          <cell r="DR95" t="str">
            <v>Dept</v>
          </cell>
          <cell r="DS95" t="str">
            <v>Sum Amount</v>
          </cell>
          <cell r="DT95" t="str">
            <v>Trans</v>
          </cell>
          <cell r="DU95" t="str">
            <v>Product</v>
          </cell>
          <cell r="DV95" t="str">
            <v>Sum Stat Amt</v>
          </cell>
          <cell r="DW95" t="str">
            <v>Period</v>
          </cell>
          <cell r="DX95" t="str">
            <v>Date</v>
          </cell>
        </row>
        <row r="96">
          <cell r="N96">
            <v>250</v>
          </cell>
          <cell r="O96">
            <v>416</v>
          </cell>
          <cell r="R96">
            <v>40939</v>
          </cell>
          <cell r="X96">
            <v>250</v>
          </cell>
          <cell r="Y96">
            <v>416</v>
          </cell>
          <cell r="AB96">
            <v>40968</v>
          </cell>
          <cell r="AH96">
            <v>250</v>
          </cell>
          <cell r="AI96">
            <v>416</v>
          </cell>
          <cell r="AL96">
            <v>40999</v>
          </cell>
          <cell r="AR96">
            <v>250</v>
          </cell>
          <cell r="AS96">
            <v>416</v>
          </cell>
          <cell r="AV96">
            <v>41029</v>
          </cell>
          <cell r="BB96">
            <v>250</v>
          </cell>
          <cell r="BC96">
            <v>416</v>
          </cell>
          <cell r="BF96">
            <v>41060</v>
          </cell>
          <cell r="BL96">
            <v>250</v>
          </cell>
          <cell r="BM96">
            <v>416</v>
          </cell>
          <cell r="BP96">
            <v>41090</v>
          </cell>
          <cell r="BV96">
            <v>250</v>
          </cell>
          <cell r="BW96">
            <v>416</v>
          </cell>
          <cell r="BZ96">
            <v>41121</v>
          </cell>
          <cell r="CF96">
            <v>250</v>
          </cell>
          <cell r="CG96">
            <v>416</v>
          </cell>
          <cell r="CJ96">
            <v>41152</v>
          </cell>
          <cell r="CP96">
            <v>250</v>
          </cell>
          <cell r="CQ96">
            <v>416</v>
          </cell>
          <cell r="CT96">
            <v>41182</v>
          </cell>
          <cell r="CZ96">
            <v>250</v>
          </cell>
          <cell r="DA96">
            <v>416</v>
          </cell>
          <cell r="DD96">
            <v>41213</v>
          </cell>
          <cell r="DJ96">
            <v>250</v>
          </cell>
          <cell r="DK96">
            <v>416</v>
          </cell>
          <cell r="DN96">
            <v>41243</v>
          </cell>
          <cell r="DT96">
            <v>250</v>
          </cell>
          <cell r="DU96">
            <v>416</v>
          </cell>
          <cell r="DX96">
            <v>41274</v>
          </cell>
        </row>
        <row r="98">
          <cell r="K98" t="str">
            <v>Account</v>
          </cell>
          <cell r="L98" t="str">
            <v>Dept</v>
          </cell>
          <cell r="M98" t="str">
            <v>Sum Amount</v>
          </cell>
          <cell r="N98" t="str">
            <v>Trans</v>
          </cell>
          <cell r="O98" t="str">
            <v>Product</v>
          </cell>
          <cell r="P98" t="str">
            <v>Sum Stat Amt</v>
          </cell>
          <cell r="Q98" t="str">
            <v>Period</v>
          </cell>
          <cell r="R98" t="str">
            <v>Date</v>
          </cell>
          <cell r="U98" t="str">
            <v>Account</v>
          </cell>
          <cell r="V98" t="str">
            <v>Dept</v>
          </cell>
          <cell r="W98" t="str">
            <v>Sum Amount</v>
          </cell>
          <cell r="X98" t="str">
            <v>Trans</v>
          </cell>
          <cell r="Y98" t="str">
            <v>Product</v>
          </cell>
          <cell r="Z98" t="str">
            <v>Sum Stat Amt</v>
          </cell>
          <cell r="AA98" t="str">
            <v>Period</v>
          </cell>
          <cell r="AB98" t="str">
            <v>Date</v>
          </cell>
          <cell r="AE98" t="str">
            <v>Account</v>
          </cell>
          <cell r="AF98" t="str">
            <v>Dept</v>
          </cell>
          <cell r="AG98" t="str">
            <v>Sum Amount</v>
          </cell>
          <cell r="AH98" t="str">
            <v>Trans</v>
          </cell>
          <cell r="AI98" t="str">
            <v>Product</v>
          </cell>
          <cell r="AJ98" t="str">
            <v>Sum Stat Amt</v>
          </cell>
          <cell r="AK98" t="str">
            <v>Period</v>
          </cell>
          <cell r="AL98" t="str">
            <v>Date</v>
          </cell>
          <cell r="AO98" t="str">
            <v>Account</v>
          </cell>
          <cell r="AP98" t="str">
            <v>Dept</v>
          </cell>
          <cell r="AQ98" t="str">
            <v>Sum Amount</v>
          </cell>
          <cell r="AR98" t="str">
            <v>Trans</v>
          </cell>
          <cell r="AS98" t="str">
            <v>Product</v>
          </cell>
          <cell r="AT98" t="str">
            <v>Sum Stat Amt</v>
          </cell>
          <cell r="AU98" t="str">
            <v>Period</v>
          </cell>
          <cell r="AV98" t="str">
            <v>Date</v>
          </cell>
          <cell r="AY98" t="str">
            <v>Account</v>
          </cell>
          <cell r="AZ98" t="str">
            <v>Dept</v>
          </cell>
          <cell r="BA98" t="str">
            <v>Sum Amount</v>
          </cell>
          <cell r="BB98" t="str">
            <v>Trans</v>
          </cell>
          <cell r="BC98" t="str">
            <v>Product</v>
          </cell>
          <cell r="BD98" t="str">
            <v>Sum Stat Amt</v>
          </cell>
          <cell r="BE98" t="str">
            <v>Period</v>
          </cell>
          <cell r="BF98" t="str">
            <v>Date</v>
          </cell>
          <cell r="BI98" t="str">
            <v>Account</v>
          </cell>
          <cell r="BJ98" t="str">
            <v>Dept</v>
          </cell>
          <cell r="BK98" t="str">
            <v>Sum Amount</v>
          </cell>
          <cell r="BL98" t="str">
            <v>Trans</v>
          </cell>
          <cell r="BM98" t="str">
            <v>Product</v>
          </cell>
          <cell r="BN98" t="str">
            <v>Sum Stat Amt</v>
          </cell>
          <cell r="BO98" t="str">
            <v>Period</v>
          </cell>
          <cell r="BP98" t="str">
            <v>Date</v>
          </cell>
          <cell r="BS98" t="str">
            <v>Account</v>
          </cell>
          <cell r="BT98" t="str">
            <v>Dept</v>
          </cell>
          <cell r="BU98" t="str">
            <v>Sum Amount</v>
          </cell>
          <cell r="BV98" t="str">
            <v>Trans</v>
          </cell>
          <cell r="BW98" t="str">
            <v>Product</v>
          </cell>
          <cell r="BX98" t="str">
            <v>Sum Stat Amt</v>
          </cell>
          <cell r="BY98" t="str">
            <v>Period</v>
          </cell>
          <cell r="BZ98" t="str">
            <v>Date</v>
          </cell>
          <cell r="CC98" t="str">
            <v>Account</v>
          </cell>
          <cell r="CD98" t="str">
            <v>Dept</v>
          </cell>
          <cell r="CE98" t="str">
            <v>Sum Amount</v>
          </cell>
          <cell r="CF98" t="str">
            <v>Trans</v>
          </cell>
          <cell r="CG98" t="str">
            <v>Product</v>
          </cell>
          <cell r="CH98" t="str">
            <v>Sum Stat Amt</v>
          </cell>
          <cell r="CI98" t="str">
            <v>Period</v>
          </cell>
          <cell r="CJ98" t="str">
            <v>Date</v>
          </cell>
          <cell r="CM98" t="str">
            <v>Account</v>
          </cell>
          <cell r="CN98" t="str">
            <v>Dept</v>
          </cell>
          <cell r="CO98" t="str">
            <v>Sum Amount</v>
          </cell>
          <cell r="CP98" t="str">
            <v>Trans</v>
          </cell>
          <cell r="CQ98" t="str">
            <v>Product</v>
          </cell>
          <cell r="CR98" t="str">
            <v>Sum Stat Amt</v>
          </cell>
          <cell r="CS98" t="str">
            <v>Period</v>
          </cell>
          <cell r="CT98" t="str">
            <v>Date</v>
          </cell>
          <cell r="CW98" t="str">
            <v>Account</v>
          </cell>
          <cell r="CX98" t="str">
            <v>Dept</v>
          </cell>
          <cell r="CY98" t="str">
            <v>Sum Amount</v>
          </cell>
          <cell r="CZ98" t="str">
            <v>Trans</v>
          </cell>
          <cell r="DA98" t="str">
            <v>Product</v>
          </cell>
          <cell r="DB98" t="str">
            <v>Sum Stat Amt</v>
          </cell>
          <cell r="DC98" t="str">
            <v>Period</v>
          </cell>
          <cell r="DD98" t="str">
            <v>Date</v>
          </cell>
          <cell r="DG98" t="str">
            <v>Account</v>
          </cell>
          <cell r="DH98" t="str">
            <v>Dept</v>
          </cell>
          <cell r="DI98" t="str">
            <v>Sum Amount</v>
          </cell>
          <cell r="DJ98" t="str">
            <v>Trans</v>
          </cell>
          <cell r="DK98" t="str">
            <v>Product</v>
          </cell>
          <cell r="DL98" t="str">
            <v>Sum Stat Amt</v>
          </cell>
          <cell r="DM98" t="str">
            <v>Period</v>
          </cell>
          <cell r="DN98" t="str">
            <v>Date</v>
          </cell>
          <cell r="DQ98" t="str">
            <v>Account</v>
          </cell>
          <cell r="DR98" t="str">
            <v>Dept</v>
          </cell>
          <cell r="DS98" t="str">
            <v>Sum Amount</v>
          </cell>
          <cell r="DT98" t="str">
            <v>Trans</v>
          </cell>
          <cell r="DU98" t="str">
            <v>Product</v>
          </cell>
          <cell r="DV98" t="str">
            <v>Sum Stat Amt</v>
          </cell>
          <cell r="DW98" t="str">
            <v>Period</v>
          </cell>
          <cell r="DX98" t="str">
            <v>Date</v>
          </cell>
        </row>
        <row r="99">
          <cell r="N99">
            <v>203</v>
          </cell>
          <cell r="O99">
            <v>416</v>
          </cell>
          <cell r="R99">
            <v>40939</v>
          </cell>
          <cell r="X99">
            <v>203</v>
          </cell>
          <cell r="Y99">
            <v>416</v>
          </cell>
          <cell r="AB99">
            <v>40968</v>
          </cell>
          <cell r="AH99">
            <v>203</v>
          </cell>
          <cell r="AI99">
            <v>416</v>
          </cell>
          <cell r="AL99">
            <v>40999</v>
          </cell>
          <cell r="AR99">
            <v>203</v>
          </cell>
          <cell r="AS99">
            <v>416</v>
          </cell>
          <cell r="AV99">
            <v>41029</v>
          </cell>
          <cell r="BB99">
            <v>203</v>
          </cell>
          <cell r="BC99">
            <v>416</v>
          </cell>
          <cell r="BF99">
            <v>41060</v>
          </cell>
          <cell r="BL99">
            <v>203</v>
          </cell>
          <cell r="BM99">
            <v>416</v>
          </cell>
          <cell r="BP99">
            <v>41090</v>
          </cell>
          <cell r="BV99">
            <v>203</v>
          </cell>
          <cell r="BW99">
            <v>416</v>
          </cell>
          <cell r="BZ99">
            <v>41121</v>
          </cell>
          <cell r="CF99">
            <v>203</v>
          </cell>
          <cell r="CG99">
            <v>416</v>
          </cell>
          <cell r="CJ99">
            <v>41152</v>
          </cell>
          <cell r="CP99">
            <v>203</v>
          </cell>
          <cell r="CQ99">
            <v>416</v>
          </cell>
          <cell r="CT99">
            <v>41182</v>
          </cell>
          <cell r="CZ99">
            <v>203</v>
          </cell>
          <cell r="DA99">
            <v>416</v>
          </cell>
          <cell r="DD99">
            <v>41213</v>
          </cell>
          <cell r="DJ99">
            <v>203</v>
          </cell>
          <cell r="DK99">
            <v>416</v>
          </cell>
          <cell r="DN99">
            <v>41243</v>
          </cell>
          <cell r="DT99">
            <v>203</v>
          </cell>
          <cell r="DU99">
            <v>416</v>
          </cell>
          <cell r="DX99">
            <v>41274</v>
          </cell>
        </row>
        <row r="107">
          <cell r="K107" t="str">
            <v>Account</v>
          </cell>
          <cell r="L107" t="str">
            <v>Dept</v>
          </cell>
          <cell r="M107" t="str">
            <v>Sum Amount</v>
          </cell>
          <cell r="N107" t="str">
            <v>Trans</v>
          </cell>
          <cell r="O107" t="str">
            <v>Product</v>
          </cell>
          <cell r="P107" t="str">
            <v>Sum Stat Amt</v>
          </cell>
          <cell r="Q107" t="str">
            <v>Period</v>
          </cell>
          <cell r="R107" t="str">
            <v>Date</v>
          </cell>
          <cell r="U107" t="str">
            <v>Account</v>
          </cell>
          <cell r="V107" t="str">
            <v>Dept</v>
          </cell>
          <cell r="W107" t="str">
            <v>Sum Amount</v>
          </cell>
          <cell r="X107" t="str">
            <v>Trans</v>
          </cell>
          <cell r="Y107" t="str">
            <v>Product</v>
          </cell>
          <cell r="Z107" t="str">
            <v>Sum Stat Amt</v>
          </cell>
          <cell r="AA107" t="str">
            <v>Period</v>
          </cell>
          <cell r="AB107" t="str">
            <v>Date</v>
          </cell>
          <cell r="AE107" t="str">
            <v>Account</v>
          </cell>
          <cell r="AF107" t="str">
            <v>Dept</v>
          </cell>
          <cell r="AG107" t="str">
            <v>Sum Amount</v>
          </cell>
          <cell r="AH107" t="str">
            <v>Trans</v>
          </cell>
          <cell r="AI107" t="str">
            <v>Product</v>
          </cell>
          <cell r="AJ107" t="str">
            <v>Sum Stat Amt</v>
          </cell>
          <cell r="AK107" t="str">
            <v>Period</v>
          </cell>
          <cell r="AL107" t="str">
            <v>Date</v>
          </cell>
          <cell r="AO107" t="str">
            <v>Account</v>
          </cell>
          <cell r="AP107" t="str">
            <v>Dept</v>
          </cell>
          <cell r="AQ107" t="str">
            <v>Sum Amount</v>
          </cell>
          <cell r="AR107" t="str">
            <v>Trans</v>
          </cell>
          <cell r="AS107" t="str">
            <v>Product</v>
          </cell>
          <cell r="AT107" t="str">
            <v>Sum Stat Amt</v>
          </cell>
          <cell r="AU107" t="str">
            <v>Period</v>
          </cell>
          <cell r="AV107" t="str">
            <v>Date</v>
          </cell>
          <cell r="AY107" t="str">
            <v>Account</v>
          </cell>
          <cell r="AZ107" t="str">
            <v>Dept</v>
          </cell>
          <cell r="BA107" t="str">
            <v>Sum Amount</v>
          </cell>
          <cell r="BB107" t="str">
            <v>Trans</v>
          </cell>
          <cell r="BC107" t="str">
            <v>Product</v>
          </cell>
          <cell r="BD107" t="str">
            <v>Sum Stat Amt</v>
          </cell>
          <cell r="BE107" t="str">
            <v>Period</v>
          </cell>
          <cell r="BF107" t="str">
            <v>Date</v>
          </cell>
          <cell r="BI107" t="str">
            <v>Account</v>
          </cell>
          <cell r="BJ107" t="str">
            <v>Dept</v>
          </cell>
          <cell r="BK107" t="str">
            <v>Sum Amount</v>
          </cell>
          <cell r="BL107" t="str">
            <v>Trans</v>
          </cell>
          <cell r="BM107" t="str">
            <v>Product</v>
          </cell>
          <cell r="BN107" t="str">
            <v>Sum Stat Amt</v>
          </cell>
          <cell r="BO107" t="str">
            <v>Period</v>
          </cell>
          <cell r="BP107" t="str">
            <v>Date</v>
          </cell>
          <cell r="BS107" t="str">
            <v>Account</v>
          </cell>
          <cell r="BT107" t="str">
            <v>Dept</v>
          </cell>
          <cell r="BU107" t="str">
            <v>Sum Amount</v>
          </cell>
          <cell r="BV107" t="str">
            <v>Trans</v>
          </cell>
          <cell r="BW107" t="str">
            <v>Product</v>
          </cell>
          <cell r="BX107" t="str">
            <v>Sum Stat Amt</v>
          </cell>
          <cell r="BY107" t="str">
            <v>Period</v>
          </cell>
          <cell r="BZ107" t="str">
            <v>Date</v>
          </cell>
          <cell r="CC107" t="str">
            <v>Account</v>
          </cell>
          <cell r="CD107" t="str">
            <v>Dept</v>
          </cell>
          <cell r="CE107" t="str">
            <v>Sum Amount</v>
          </cell>
          <cell r="CF107" t="str">
            <v>Trans</v>
          </cell>
          <cell r="CG107" t="str">
            <v>Product</v>
          </cell>
          <cell r="CH107" t="str">
            <v>Sum Stat Amt</v>
          </cell>
          <cell r="CI107" t="str">
            <v>Period</v>
          </cell>
          <cell r="CJ107" t="str">
            <v>Date</v>
          </cell>
          <cell r="CM107" t="str">
            <v>Account</v>
          </cell>
          <cell r="CN107" t="str">
            <v>Dept</v>
          </cell>
          <cell r="CO107" t="str">
            <v>Sum Amount</v>
          </cell>
          <cell r="CP107" t="str">
            <v>Trans</v>
          </cell>
          <cell r="CQ107" t="str">
            <v>Product</v>
          </cell>
          <cell r="CR107" t="str">
            <v>Sum Stat Amt</v>
          </cell>
          <cell r="CS107" t="str">
            <v>Period</v>
          </cell>
          <cell r="CT107" t="str">
            <v>Date</v>
          </cell>
          <cell r="CW107" t="str">
            <v>Account</v>
          </cell>
          <cell r="CX107" t="str">
            <v>Dept</v>
          </cell>
          <cell r="CY107" t="str">
            <v>Sum Amount</v>
          </cell>
          <cell r="CZ107" t="str">
            <v>Trans</v>
          </cell>
          <cell r="DA107" t="str">
            <v>Product</v>
          </cell>
          <cell r="DB107" t="str">
            <v>Sum Stat Amt</v>
          </cell>
          <cell r="DC107" t="str">
            <v>Period</v>
          </cell>
          <cell r="DD107" t="str">
            <v>Date</v>
          </cell>
          <cell r="DG107" t="str">
            <v>Account</v>
          </cell>
          <cell r="DH107" t="str">
            <v>Dept</v>
          </cell>
          <cell r="DI107" t="str">
            <v>Sum Amount</v>
          </cell>
          <cell r="DJ107" t="str">
            <v>Trans</v>
          </cell>
          <cell r="DK107" t="str">
            <v>Product</v>
          </cell>
          <cell r="DL107" t="str">
            <v>Sum Stat Amt</v>
          </cell>
          <cell r="DM107" t="str">
            <v>Period</v>
          </cell>
          <cell r="DN107" t="str">
            <v>Date</v>
          </cell>
          <cell r="DQ107" t="str">
            <v>Account</v>
          </cell>
          <cell r="DR107" t="str">
            <v>Dept</v>
          </cell>
          <cell r="DS107" t="str">
            <v>Sum Amount</v>
          </cell>
          <cell r="DT107" t="str">
            <v>Trans</v>
          </cell>
          <cell r="DU107" t="str">
            <v>Product</v>
          </cell>
          <cell r="DV107" t="str">
            <v>Sum Stat Amt</v>
          </cell>
          <cell r="DW107" t="str">
            <v>Period</v>
          </cell>
          <cell r="DX107" t="str">
            <v>Date</v>
          </cell>
        </row>
        <row r="108">
          <cell r="N108">
            <v>202</v>
          </cell>
          <cell r="O108">
            <v>404</v>
          </cell>
          <cell r="R108">
            <v>40939</v>
          </cell>
          <cell r="X108">
            <v>202</v>
          </cell>
          <cell r="Y108">
            <v>404</v>
          </cell>
          <cell r="AB108">
            <v>40968</v>
          </cell>
          <cell r="AH108">
            <v>202</v>
          </cell>
          <cell r="AI108">
            <v>404</v>
          </cell>
          <cell r="AL108">
            <v>40999</v>
          </cell>
          <cell r="AR108">
            <v>202</v>
          </cell>
          <cell r="AS108">
            <v>404</v>
          </cell>
          <cell r="AV108">
            <v>41029</v>
          </cell>
          <cell r="BB108">
            <v>202</v>
          </cell>
          <cell r="BC108">
            <v>404</v>
          </cell>
          <cell r="BF108">
            <v>41060</v>
          </cell>
          <cell r="BL108">
            <v>202</v>
          </cell>
          <cell r="BM108">
            <v>404</v>
          </cell>
          <cell r="BP108">
            <v>41090</v>
          </cell>
          <cell r="BV108">
            <v>202</v>
          </cell>
          <cell r="BW108">
            <v>404</v>
          </cell>
          <cell r="BZ108">
            <v>41121</v>
          </cell>
          <cell r="CF108">
            <v>202</v>
          </cell>
          <cell r="CG108">
            <v>404</v>
          </cell>
          <cell r="CJ108">
            <v>41152</v>
          </cell>
          <cell r="CP108">
            <v>202</v>
          </cell>
          <cell r="CQ108">
            <v>404</v>
          </cell>
          <cell r="CT108">
            <v>41182</v>
          </cell>
          <cell r="CZ108">
            <v>202</v>
          </cell>
          <cell r="DA108">
            <v>404</v>
          </cell>
          <cell r="DD108">
            <v>41213</v>
          </cell>
          <cell r="DJ108">
            <v>202</v>
          </cell>
          <cell r="DK108">
            <v>404</v>
          </cell>
          <cell r="DN108">
            <v>41243</v>
          </cell>
          <cell r="DT108">
            <v>202</v>
          </cell>
          <cell r="DU108">
            <v>404</v>
          </cell>
          <cell r="DX108">
            <v>41274</v>
          </cell>
        </row>
        <row r="110">
          <cell r="K110" t="str">
            <v>Account</v>
          </cell>
          <cell r="L110" t="str">
            <v>Dept</v>
          </cell>
          <cell r="M110" t="str">
            <v>Sum Amount</v>
          </cell>
          <cell r="N110" t="str">
            <v>Trans</v>
          </cell>
          <cell r="O110" t="str">
            <v>Product</v>
          </cell>
          <cell r="P110" t="str">
            <v>Sum Stat Amt</v>
          </cell>
          <cell r="Q110" t="str">
            <v>Period</v>
          </cell>
          <cell r="R110" t="str">
            <v>Date</v>
          </cell>
          <cell r="U110" t="str">
            <v>Account</v>
          </cell>
          <cell r="V110" t="str">
            <v>Dept</v>
          </cell>
          <cell r="W110" t="str">
            <v>Sum Amount</v>
          </cell>
          <cell r="X110" t="str">
            <v>Trans</v>
          </cell>
          <cell r="Y110" t="str">
            <v>Product</v>
          </cell>
          <cell r="Z110" t="str">
            <v>Sum Stat Amt</v>
          </cell>
          <cell r="AA110" t="str">
            <v>Period</v>
          </cell>
          <cell r="AB110" t="str">
            <v>Date</v>
          </cell>
          <cell r="AE110" t="str">
            <v>Account</v>
          </cell>
          <cell r="AF110" t="str">
            <v>Dept</v>
          </cell>
          <cell r="AG110" t="str">
            <v>Sum Amount</v>
          </cell>
          <cell r="AH110" t="str">
            <v>Trans</v>
          </cell>
          <cell r="AI110" t="str">
            <v>Product</v>
          </cell>
          <cell r="AJ110" t="str">
            <v>Sum Stat Amt</v>
          </cell>
          <cell r="AK110" t="str">
            <v>Period</v>
          </cell>
          <cell r="AL110" t="str">
            <v>Date</v>
          </cell>
          <cell r="AO110" t="str">
            <v>Account</v>
          </cell>
          <cell r="AP110" t="str">
            <v>Dept</v>
          </cell>
          <cell r="AQ110" t="str">
            <v>Sum Amount</v>
          </cell>
          <cell r="AR110" t="str">
            <v>Trans</v>
          </cell>
          <cell r="AS110" t="str">
            <v>Product</v>
          </cell>
          <cell r="AT110" t="str">
            <v>Sum Stat Amt</v>
          </cell>
          <cell r="AU110" t="str">
            <v>Period</v>
          </cell>
          <cell r="AV110" t="str">
            <v>Date</v>
          </cell>
          <cell r="AY110" t="str">
            <v>Account</v>
          </cell>
          <cell r="AZ110" t="str">
            <v>Dept</v>
          </cell>
          <cell r="BA110" t="str">
            <v>Sum Amount</v>
          </cell>
          <cell r="BB110" t="str">
            <v>Trans</v>
          </cell>
          <cell r="BC110" t="str">
            <v>Product</v>
          </cell>
          <cell r="BD110" t="str">
            <v>Sum Stat Amt</v>
          </cell>
          <cell r="BE110" t="str">
            <v>Period</v>
          </cell>
          <cell r="BF110" t="str">
            <v>Date</v>
          </cell>
          <cell r="BI110" t="str">
            <v>Account</v>
          </cell>
          <cell r="BJ110" t="str">
            <v>Dept</v>
          </cell>
          <cell r="BK110" t="str">
            <v>Sum Amount</v>
          </cell>
          <cell r="BL110" t="str">
            <v>Trans</v>
          </cell>
          <cell r="BM110" t="str">
            <v>Product</v>
          </cell>
          <cell r="BN110" t="str">
            <v>Sum Stat Amt</v>
          </cell>
          <cell r="BO110" t="str">
            <v>Period</v>
          </cell>
          <cell r="BP110" t="str">
            <v>Date</v>
          </cell>
          <cell r="BS110" t="str">
            <v>Account</v>
          </cell>
          <cell r="BT110" t="str">
            <v>Dept</v>
          </cell>
          <cell r="BU110" t="str">
            <v>Sum Amount</v>
          </cell>
          <cell r="BV110" t="str">
            <v>Trans</v>
          </cell>
          <cell r="BW110" t="str">
            <v>Product</v>
          </cell>
          <cell r="BX110" t="str">
            <v>Sum Stat Amt</v>
          </cell>
          <cell r="BY110" t="str">
            <v>Period</v>
          </cell>
          <cell r="BZ110" t="str">
            <v>Date</v>
          </cell>
          <cell r="CC110" t="str">
            <v>Account</v>
          </cell>
          <cell r="CD110" t="str">
            <v>Dept</v>
          </cell>
          <cell r="CE110" t="str">
            <v>Sum Amount</v>
          </cell>
          <cell r="CF110" t="str">
            <v>Trans</v>
          </cell>
          <cell r="CG110" t="str">
            <v>Product</v>
          </cell>
          <cell r="CH110" t="str">
            <v>Sum Stat Amt</v>
          </cell>
          <cell r="CI110" t="str">
            <v>Period</v>
          </cell>
          <cell r="CJ110" t="str">
            <v>Date</v>
          </cell>
          <cell r="CM110" t="str">
            <v>Account</v>
          </cell>
          <cell r="CN110" t="str">
            <v>Dept</v>
          </cell>
          <cell r="CO110" t="str">
            <v>Sum Amount</v>
          </cell>
          <cell r="CP110" t="str">
            <v>Trans</v>
          </cell>
          <cell r="CQ110" t="str">
            <v>Product</v>
          </cell>
          <cell r="CR110" t="str">
            <v>Sum Stat Amt</v>
          </cell>
          <cell r="CS110" t="str">
            <v>Period</v>
          </cell>
          <cell r="CT110" t="str">
            <v>Date</v>
          </cell>
          <cell r="CW110" t="str">
            <v>Account</v>
          </cell>
          <cell r="CX110" t="str">
            <v>Dept</v>
          </cell>
          <cell r="CY110" t="str">
            <v>Sum Amount</v>
          </cell>
          <cell r="CZ110" t="str">
            <v>Trans</v>
          </cell>
          <cell r="DA110" t="str">
            <v>Product</v>
          </cell>
          <cell r="DB110" t="str">
            <v>Sum Stat Amt</v>
          </cell>
          <cell r="DC110" t="str">
            <v>Period</v>
          </cell>
          <cell r="DD110" t="str">
            <v>Date</v>
          </cell>
          <cell r="DG110" t="str">
            <v>Account</v>
          </cell>
          <cell r="DH110" t="str">
            <v>Dept</v>
          </cell>
          <cell r="DI110" t="str">
            <v>Sum Amount</v>
          </cell>
          <cell r="DJ110" t="str">
            <v>Trans</v>
          </cell>
          <cell r="DK110" t="str">
            <v>Product</v>
          </cell>
          <cell r="DL110" t="str">
            <v>Sum Stat Amt</v>
          </cell>
          <cell r="DM110" t="str">
            <v>Period</v>
          </cell>
          <cell r="DN110" t="str">
            <v>Date</v>
          </cell>
          <cell r="DQ110" t="str">
            <v>Account</v>
          </cell>
          <cell r="DR110" t="str">
            <v>Dept</v>
          </cell>
          <cell r="DS110" t="str">
            <v>Sum Amount</v>
          </cell>
          <cell r="DT110" t="str">
            <v>Trans</v>
          </cell>
          <cell r="DU110" t="str">
            <v>Product</v>
          </cell>
          <cell r="DV110" t="str">
            <v>Sum Stat Amt</v>
          </cell>
          <cell r="DW110" t="str">
            <v>Period</v>
          </cell>
          <cell r="DX110" t="str">
            <v>Date</v>
          </cell>
        </row>
        <row r="111">
          <cell r="N111">
            <v>203</v>
          </cell>
          <cell r="O111">
            <v>404</v>
          </cell>
          <cell r="R111">
            <v>40939</v>
          </cell>
          <cell r="X111">
            <v>203</v>
          </cell>
          <cell r="Y111">
            <v>404</v>
          </cell>
          <cell r="AB111">
            <v>40968</v>
          </cell>
          <cell r="AH111">
            <v>203</v>
          </cell>
          <cell r="AI111">
            <v>404</v>
          </cell>
          <cell r="AL111">
            <v>40999</v>
          </cell>
          <cell r="AR111">
            <v>203</v>
          </cell>
          <cell r="AS111">
            <v>404</v>
          </cell>
          <cell r="AV111">
            <v>41029</v>
          </cell>
          <cell r="BB111">
            <v>203</v>
          </cell>
          <cell r="BC111">
            <v>404</v>
          </cell>
          <cell r="BF111">
            <v>41060</v>
          </cell>
          <cell r="BL111">
            <v>203</v>
          </cell>
          <cell r="BM111">
            <v>404</v>
          </cell>
          <cell r="BP111">
            <v>41090</v>
          </cell>
          <cell r="BV111">
            <v>203</v>
          </cell>
          <cell r="BW111">
            <v>404</v>
          </cell>
          <cell r="BZ111">
            <v>41121</v>
          </cell>
          <cell r="CF111">
            <v>203</v>
          </cell>
          <cell r="CG111">
            <v>404</v>
          </cell>
          <cell r="CJ111">
            <v>41152</v>
          </cell>
          <cell r="CP111">
            <v>203</v>
          </cell>
          <cell r="CQ111">
            <v>404</v>
          </cell>
          <cell r="CT111">
            <v>41182</v>
          </cell>
          <cell r="CZ111">
            <v>203</v>
          </cell>
          <cell r="DA111">
            <v>404</v>
          </cell>
          <cell r="DD111">
            <v>41213</v>
          </cell>
          <cell r="DJ111">
            <v>203</v>
          </cell>
          <cell r="DK111">
            <v>404</v>
          </cell>
          <cell r="DN111">
            <v>41243</v>
          </cell>
          <cell r="DT111">
            <v>203</v>
          </cell>
          <cell r="DU111">
            <v>404</v>
          </cell>
          <cell r="DX111">
            <v>41274</v>
          </cell>
        </row>
        <row r="113">
          <cell r="K113" t="str">
            <v>Account</v>
          </cell>
          <cell r="L113" t="str">
            <v>Dept</v>
          </cell>
          <cell r="M113" t="str">
            <v>Sum Amount</v>
          </cell>
          <cell r="N113" t="str">
            <v>Trans</v>
          </cell>
          <cell r="O113" t="str">
            <v>Product</v>
          </cell>
          <cell r="P113" t="str">
            <v>Sum Stat Amt</v>
          </cell>
          <cell r="Q113" t="str">
            <v>Period</v>
          </cell>
          <cell r="R113" t="str">
            <v>Date</v>
          </cell>
          <cell r="U113" t="str">
            <v>Account</v>
          </cell>
          <cell r="V113" t="str">
            <v>Dept</v>
          </cell>
          <cell r="W113" t="str">
            <v>Sum Amount</v>
          </cell>
          <cell r="X113" t="str">
            <v>Trans</v>
          </cell>
          <cell r="Y113" t="str">
            <v>Product</v>
          </cell>
          <cell r="Z113" t="str">
            <v>Sum Stat Amt</v>
          </cell>
          <cell r="AA113" t="str">
            <v>Period</v>
          </cell>
          <cell r="AB113" t="str">
            <v>Date</v>
          </cell>
          <cell r="AE113" t="str">
            <v>Account</v>
          </cell>
          <cell r="AF113" t="str">
            <v>Dept</v>
          </cell>
          <cell r="AG113" t="str">
            <v>Sum Amount</v>
          </cell>
          <cell r="AH113" t="str">
            <v>Trans</v>
          </cell>
          <cell r="AI113" t="str">
            <v>Product</v>
          </cell>
          <cell r="AJ113" t="str">
            <v>Sum Stat Amt</v>
          </cell>
          <cell r="AK113" t="str">
            <v>Period</v>
          </cell>
          <cell r="AL113" t="str">
            <v>Date</v>
          </cell>
          <cell r="AO113" t="str">
            <v>Account</v>
          </cell>
          <cell r="AP113" t="str">
            <v>Dept</v>
          </cell>
          <cell r="AQ113" t="str">
            <v>Sum Amount</v>
          </cell>
          <cell r="AR113" t="str">
            <v>Trans</v>
          </cell>
          <cell r="AS113" t="str">
            <v>Product</v>
          </cell>
          <cell r="AT113" t="str">
            <v>Sum Stat Amt</v>
          </cell>
          <cell r="AU113" t="str">
            <v>Period</v>
          </cell>
          <cell r="AV113" t="str">
            <v>Date</v>
          </cell>
          <cell r="AY113" t="str">
            <v>Account</v>
          </cell>
          <cell r="AZ113" t="str">
            <v>Dept</v>
          </cell>
          <cell r="BA113" t="str">
            <v>Sum Amount</v>
          </cell>
          <cell r="BB113" t="str">
            <v>Trans</v>
          </cell>
          <cell r="BC113" t="str">
            <v>Product</v>
          </cell>
          <cell r="BD113" t="str">
            <v>Sum Stat Amt</v>
          </cell>
          <cell r="BE113" t="str">
            <v>Period</v>
          </cell>
          <cell r="BF113" t="str">
            <v>Date</v>
          </cell>
          <cell r="BI113" t="str">
            <v>Account</v>
          </cell>
          <cell r="BJ113" t="str">
            <v>Dept</v>
          </cell>
          <cell r="BK113" t="str">
            <v>Sum Amount</v>
          </cell>
          <cell r="BL113" t="str">
            <v>Trans</v>
          </cell>
          <cell r="BM113" t="str">
            <v>Product</v>
          </cell>
          <cell r="BN113" t="str">
            <v>Sum Stat Amt</v>
          </cell>
          <cell r="BO113" t="str">
            <v>Period</v>
          </cell>
          <cell r="BP113" t="str">
            <v>Date</v>
          </cell>
          <cell r="BS113" t="str">
            <v>Account</v>
          </cell>
          <cell r="BT113" t="str">
            <v>Dept</v>
          </cell>
          <cell r="BU113" t="str">
            <v>Sum Amount</v>
          </cell>
          <cell r="BV113" t="str">
            <v>Trans</v>
          </cell>
          <cell r="BW113" t="str">
            <v>Product</v>
          </cell>
          <cell r="BX113" t="str">
            <v>Sum Stat Amt</v>
          </cell>
          <cell r="BY113" t="str">
            <v>Period</v>
          </cell>
          <cell r="BZ113" t="str">
            <v>Date</v>
          </cell>
          <cell r="CC113" t="str">
            <v>Account</v>
          </cell>
          <cell r="CD113" t="str">
            <v>Dept</v>
          </cell>
          <cell r="CE113" t="str">
            <v>Sum Amount</v>
          </cell>
          <cell r="CF113" t="str">
            <v>Trans</v>
          </cell>
          <cell r="CG113" t="str">
            <v>Product</v>
          </cell>
          <cell r="CH113" t="str">
            <v>Sum Stat Amt</v>
          </cell>
          <cell r="CI113" t="str">
            <v>Period</v>
          </cell>
          <cell r="CJ113" t="str">
            <v>Date</v>
          </cell>
          <cell r="CM113" t="str">
            <v>Account</v>
          </cell>
          <cell r="CN113" t="str">
            <v>Dept</v>
          </cell>
          <cell r="CO113" t="str">
            <v>Sum Amount</v>
          </cell>
          <cell r="CP113" t="str">
            <v>Trans</v>
          </cell>
          <cell r="CQ113" t="str">
            <v>Product</v>
          </cell>
          <cell r="CR113" t="str">
            <v>Sum Stat Amt</v>
          </cell>
          <cell r="CS113" t="str">
            <v>Period</v>
          </cell>
          <cell r="CT113" t="str">
            <v>Date</v>
          </cell>
          <cell r="CW113" t="str">
            <v>Account</v>
          </cell>
          <cell r="CX113" t="str">
            <v>Dept</v>
          </cell>
          <cell r="CY113" t="str">
            <v>Sum Amount</v>
          </cell>
          <cell r="CZ113" t="str">
            <v>Trans</v>
          </cell>
          <cell r="DA113" t="str">
            <v>Product</v>
          </cell>
          <cell r="DB113" t="str">
            <v>Sum Stat Amt</v>
          </cell>
          <cell r="DC113" t="str">
            <v>Period</v>
          </cell>
          <cell r="DD113" t="str">
            <v>Date</v>
          </cell>
          <cell r="DG113" t="str">
            <v>Account</v>
          </cell>
          <cell r="DH113" t="str">
            <v>Dept</v>
          </cell>
          <cell r="DI113" t="str">
            <v>Sum Amount</v>
          </cell>
          <cell r="DJ113" t="str">
            <v>Trans</v>
          </cell>
          <cell r="DK113" t="str">
            <v>Product</v>
          </cell>
          <cell r="DL113" t="str">
            <v>Sum Stat Amt</v>
          </cell>
          <cell r="DM113" t="str">
            <v>Period</v>
          </cell>
          <cell r="DN113" t="str">
            <v>Date</v>
          </cell>
          <cell r="DQ113" t="str">
            <v>Account</v>
          </cell>
          <cell r="DR113" t="str">
            <v>Dept</v>
          </cell>
          <cell r="DS113" t="str">
            <v>Sum Amount</v>
          </cell>
          <cell r="DT113" t="str">
            <v>Trans</v>
          </cell>
          <cell r="DU113" t="str">
            <v>Product</v>
          </cell>
          <cell r="DV113" t="str">
            <v>Sum Stat Amt</v>
          </cell>
          <cell r="DW113" t="str">
            <v>Period</v>
          </cell>
          <cell r="DX113" t="str">
            <v>Date</v>
          </cell>
        </row>
        <row r="114">
          <cell r="N114">
            <v>204</v>
          </cell>
          <cell r="O114">
            <v>404</v>
          </cell>
          <cell r="R114">
            <v>40939</v>
          </cell>
          <cell r="X114">
            <v>204</v>
          </cell>
          <cell r="Y114">
            <v>404</v>
          </cell>
          <cell r="AB114">
            <v>40968</v>
          </cell>
          <cell r="AH114">
            <v>204</v>
          </cell>
          <cell r="AI114">
            <v>404</v>
          </cell>
          <cell r="AL114">
            <v>40999</v>
          </cell>
          <cell r="AR114">
            <v>204</v>
          </cell>
          <cell r="AS114">
            <v>404</v>
          </cell>
          <cell r="AV114">
            <v>41029</v>
          </cell>
          <cell r="BB114">
            <v>204</v>
          </cell>
          <cell r="BC114">
            <v>404</v>
          </cell>
          <cell r="BF114">
            <v>41060</v>
          </cell>
          <cell r="BL114">
            <v>204</v>
          </cell>
          <cell r="BM114">
            <v>404</v>
          </cell>
          <cell r="BP114">
            <v>41090</v>
          </cell>
          <cell r="BV114">
            <v>204</v>
          </cell>
          <cell r="BW114">
            <v>404</v>
          </cell>
          <cell r="BZ114">
            <v>41121</v>
          </cell>
          <cell r="CF114">
            <v>204</v>
          </cell>
          <cell r="CG114">
            <v>404</v>
          </cell>
          <cell r="CJ114">
            <v>41152</v>
          </cell>
          <cell r="CP114">
            <v>204</v>
          </cell>
          <cell r="CQ114">
            <v>404</v>
          </cell>
          <cell r="CT114">
            <v>41182</v>
          </cell>
          <cell r="CZ114">
            <v>204</v>
          </cell>
          <cell r="DA114">
            <v>404</v>
          </cell>
          <cell r="DD114">
            <v>41213</v>
          </cell>
          <cell r="DJ114">
            <v>204</v>
          </cell>
          <cell r="DK114">
            <v>404</v>
          </cell>
          <cell r="DN114">
            <v>41243</v>
          </cell>
          <cell r="DT114">
            <v>204</v>
          </cell>
          <cell r="DU114">
            <v>404</v>
          </cell>
          <cell r="DX114">
            <v>41274</v>
          </cell>
        </row>
        <row r="116">
          <cell r="K116" t="str">
            <v>Account</v>
          </cell>
          <cell r="L116" t="str">
            <v>Dept</v>
          </cell>
          <cell r="M116" t="str">
            <v>Sum Amount</v>
          </cell>
          <cell r="N116" t="str">
            <v>Trans</v>
          </cell>
          <cell r="O116" t="str">
            <v>Product</v>
          </cell>
          <cell r="P116" t="str">
            <v>Sum Stat Amt</v>
          </cell>
          <cell r="Q116" t="str">
            <v>Period</v>
          </cell>
          <cell r="R116" t="str">
            <v>Date</v>
          </cell>
          <cell r="U116" t="str">
            <v>Account</v>
          </cell>
          <cell r="V116" t="str">
            <v>Dept</v>
          </cell>
          <cell r="W116" t="str">
            <v>Sum Amount</v>
          </cell>
          <cell r="X116" t="str">
            <v>Trans</v>
          </cell>
          <cell r="Y116" t="str">
            <v>Product</v>
          </cell>
          <cell r="Z116" t="str">
            <v>Sum Stat Amt</v>
          </cell>
          <cell r="AA116" t="str">
            <v>Period</v>
          </cell>
          <cell r="AB116" t="str">
            <v>Date</v>
          </cell>
          <cell r="AE116" t="str">
            <v>Account</v>
          </cell>
          <cell r="AF116" t="str">
            <v>Dept</v>
          </cell>
          <cell r="AG116" t="str">
            <v>Sum Amount</v>
          </cell>
          <cell r="AH116" t="str">
            <v>Trans</v>
          </cell>
          <cell r="AI116" t="str">
            <v>Product</v>
          </cell>
          <cell r="AJ116" t="str">
            <v>Sum Stat Amt</v>
          </cell>
          <cell r="AK116" t="str">
            <v>Period</v>
          </cell>
          <cell r="AL116" t="str">
            <v>Date</v>
          </cell>
          <cell r="AO116" t="str">
            <v>Account</v>
          </cell>
          <cell r="AP116" t="str">
            <v>Dept</v>
          </cell>
          <cell r="AQ116" t="str">
            <v>Sum Amount</v>
          </cell>
          <cell r="AR116" t="str">
            <v>Trans</v>
          </cell>
          <cell r="AS116" t="str">
            <v>Product</v>
          </cell>
          <cell r="AT116" t="str">
            <v>Sum Stat Amt</v>
          </cell>
          <cell r="AU116" t="str">
            <v>Period</v>
          </cell>
          <cell r="AV116" t="str">
            <v>Date</v>
          </cell>
          <cell r="AY116" t="str">
            <v>Account</v>
          </cell>
          <cell r="AZ116" t="str">
            <v>Dept</v>
          </cell>
          <cell r="BA116" t="str">
            <v>Sum Amount</v>
          </cell>
          <cell r="BB116" t="str">
            <v>Trans</v>
          </cell>
          <cell r="BC116" t="str">
            <v>Product</v>
          </cell>
          <cell r="BD116" t="str">
            <v>Sum Stat Amt</v>
          </cell>
          <cell r="BE116" t="str">
            <v>Period</v>
          </cell>
          <cell r="BF116" t="str">
            <v>Date</v>
          </cell>
          <cell r="BI116" t="str">
            <v>Account</v>
          </cell>
          <cell r="BJ116" t="str">
            <v>Dept</v>
          </cell>
          <cell r="BK116" t="str">
            <v>Sum Amount</v>
          </cell>
          <cell r="BL116" t="str">
            <v>Trans</v>
          </cell>
          <cell r="BM116" t="str">
            <v>Product</v>
          </cell>
          <cell r="BN116" t="str">
            <v>Sum Stat Amt</v>
          </cell>
          <cell r="BO116" t="str">
            <v>Period</v>
          </cell>
          <cell r="BP116" t="str">
            <v>Date</v>
          </cell>
          <cell r="BS116" t="str">
            <v>Account</v>
          </cell>
          <cell r="BT116" t="str">
            <v>Dept</v>
          </cell>
          <cell r="BU116" t="str">
            <v>Sum Amount</v>
          </cell>
          <cell r="BV116" t="str">
            <v>Trans</v>
          </cell>
          <cell r="BW116" t="str">
            <v>Product</v>
          </cell>
          <cell r="BX116" t="str">
            <v>Sum Stat Amt</v>
          </cell>
          <cell r="BY116" t="str">
            <v>Period</v>
          </cell>
          <cell r="BZ116" t="str">
            <v>Date</v>
          </cell>
          <cell r="CC116" t="str">
            <v>Account</v>
          </cell>
          <cell r="CD116" t="str">
            <v>Dept</v>
          </cell>
          <cell r="CE116" t="str">
            <v>Sum Amount</v>
          </cell>
          <cell r="CF116" t="str">
            <v>Trans</v>
          </cell>
          <cell r="CG116" t="str">
            <v>Product</v>
          </cell>
          <cell r="CH116" t="str">
            <v>Sum Stat Amt</v>
          </cell>
          <cell r="CI116" t="str">
            <v>Period</v>
          </cell>
          <cell r="CJ116" t="str">
            <v>Date</v>
          </cell>
          <cell r="CM116" t="str">
            <v>Account</v>
          </cell>
          <cell r="CN116" t="str">
            <v>Dept</v>
          </cell>
          <cell r="CO116" t="str">
            <v>Sum Amount</v>
          </cell>
          <cell r="CP116" t="str">
            <v>Trans</v>
          </cell>
          <cell r="CQ116" t="str">
            <v>Product</v>
          </cell>
          <cell r="CR116" t="str">
            <v>Sum Stat Amt</v>
          </cell>
          <cell r="CS116" t="str">
            <v>Period</v>
          </cell>
          <cell r="CT116" t="str">
            <v>Date</v>
          </cell>
          <cell r="CW116" t="str">
            <v>Account</v>
          </cell>
          <cell r="CX116" t="str">
            <v>Dept</v>
          </cell>
          <cell r="CY116" t="str">
            <v>Sum Amount</v>
          </cell>
          <cell r="CZ116" t="str">
            <v>Trans</v>
          </cell>
          <cell r="DA116" t="str">
            <v>Product</v>
          </cell>
          <cell r="DB116" t="str">
            <v>Sum Stat Amt</v>
          </cell>
          <cell r="DC116" t="str">
            <v>Period</v>
          </cell>
          <cell r="DD116" t="str">
            <v>Date</v>
          </cell>
          <cell r="DG116" t="str">
            <v>Account</v>
          </cell>
          <cell r="DH116" t="str">
            <v>Dept</v>
          </cell>
          <cell r="DI116" t="str">
            <v>Sum Amount</v>
          </cell>
          <cell r="DJ116" t="str">
            <v>Trans</v>
          </cell>
          <cell r="DK116" t="str">
            <v>Product</v>
          </cell>
          <cell r="DL116" t="str">
            <v>Sum Stat Amt</v>
          </cell>
          <cell r="DM116" t="str">
            <v>Period</v>
          </cell>
          <cell r="DN116" t="str">
            <v>Date</v>
          </cell>
          <cell r="DQ116" t="str">
            <v>Account</v>
          </cell>
          <cell r="DR116" t="str">
            <v>Dept</v>
          </cell>
          <cell r="DS116" t="str">
            <v>Sum Amount</v>
          </cell>
          <cell r="DT116" t="str">
            <v>Trans</v>
          </cell>
          <cell r="DU116" t="str">
            <v>Product</v>
          </cell>
          <cell r="DV116" t="str">
            <v>Sum Stat Amt</v>
          </cell>
          <cell r="DW116" t="str">
            <v>Period</v>
          </cell>
          <cell r="DX116" t="str">
            <v>Date</v>
          </cell>
        </row>
        <row r="117">
          <cell r="N117">
            <v>205</v>
          </cell>
          <cell r="O117">
            <v>404</v>
          </cell>
          <cell r="R117">
            <v>40939</v>
          </cell>
          <cell r="X117">
            <v>205</v>
          </cell>
          <cell r="Y117">
            <v>404</v>
          </cell>
          <cell r="AB117">
            <v>40968</v>
          </cell>
          <cell r="AH117">
            <v>205</v>
          </cell>
          <cell r="AI117">
            <v>404</v>
          </cell>
          <cell r="AL117">
            <v>40999</v>
          </cell>
          <cell r="AR117">
            <v>205</v>
          </cell>
          <cell r="AS117">
            <v>404</v>
          </cell>
          <cell r="AV117">
            <v>41029</v>
          </cell>
          <cell r="BB117">
            <v>205</v>
          </cell>
          <cell r="BC117">
            <v>404</v>
          </cell>
          <cell r="BF117">
            <v>41060</v>
          </cell>
          <cell r="BL117">
            <v>205</v>
          </cell>
          <cell r="BM117">
            <v>404</v>
          </cell>
          <cell r="BP117">
            <v>41090</v>
          </cell>
          <cell r="BV117">
            <v>205</v>
          </cell>
          <cell r="BW117">
            <v>404</v>
          </cell>
          <cell r="BZ117">
            <v>41121</v>
          </cell>
          <cell r="CF117">
            <v>205</v>
          </cell>
          <cell r="CG117">
            <v>404</v>
          </cell>
          <cell r="CJ117">
            <v>41152</v>
          </cell>
          <cell r="CP117">
            <v>205</v>
          </cell>
          <cell r="CQ117">
            <v>404</v>
          </cell>
          <cell r="CT117">
            <v>41182</v>
          </cell>
          <cell r="CZ117">
            <v>205</v>
          </cell>
          <cell r="DA117">
            <v>404</v>
          </cell>
          <cell r="DD117">
            <v>41213</v>
          </cell>
          <cell r="DJ117">
            <v>205</v>
          </cell>
          <cell r="DK117">
            <v>404</v>
          </cell>
          <cell r="DN117">
            <v>41243</v>
          </cell>
          <cell r="DT117">
            <v>205</v>
          </cell>
          <cell r="DU117">
            <v>404</v>
          </cell>
          <cell r="DX117">
            <v>41274</v>
          </cell>
        </row>
        <row r="118">
          <cell r="K118" t="str">
            <v>Account</v>
          </cell>
          <cell r="L118" t="str">
            <v>Dept</v>
          </cell>
          <cell r="M118" t="str">
            <v>Sum Amount</v>
          </cell>
          <cell r="N118" t="str">
            <v>Trans</v>
          </cell>
          <cell r="O118" t="str">
            <v>Product</v>
          </cell>
          <cell r="P118" t="str">
            <v>Sum Stat Amt</v>
          </cell>
          <cell r="Q118" t="str">
            <v>Period</v>
          </cell>
          <cell r="R118" t="str">
            <v>Date</v>
          </cell>
          <cell r="U118" t="str">
            <v>Account</v>
          </cell>
          <cell r="V118" t="str">
            <v>Dept</v>
          </cell>
          <cell r="W118" t="str">
            <v>Sum Amount</v>
          </cell>
          <cell r="X118" t="str">
            <v>Trans</v>
          </cell>
          <cell r="Y118" t="str">
            <v>Product</v>
          </cell>
          <cell r="Z118" t="str">
            <v>Sum Stat Amt</v>
          </cell>
          <cell r="AA118" t="str">
            <v>Period</v>
          </cell>
          <cell r="AB118" t="str">
            <v>Date</v>
          </cell>
          <cell r="AE118" t="str">
            <v>Account</v>
          </cell>
          <cell r="AF118" t="str">
            <v>Dept</v>
          </cell>
          <cell r="AG118" t="str">
            <v>Sum Amount</v>
          </cell>
          <cell r="AH118" t="str">
            <v>Trans</v>
          </cell>
          <cell r="AI118" t="str">
            <v>Product</v>
          </cell>
          <cell r="AJ118" t="str">
            <v>Sum Stat Amt</v>
          </cell>
          <cell r="AK118" t="str">
            <v>Period</v>
          </cell>
          <cell r="AL118" t="str">
            <v>Date</v>
          </cell>
          <cell r="AO118" t="str">
            <v>Account</v>
          </cell>
          <cell r="AP118" t="str">
            <v>Dept</v>
          </cell>
          <cell r="AQ118" t="str">
            <v>Sum Amount</v>
          </cell>
          <cell r="AR118" t="str">
            <v>Trans</v>
          </cell>
          <cell r="AS118" t="str">
            <v>Product</v>
          </cell>
          <cell r="AT118" t="str">
            <v>Sum Stat Amt</v>
          </cell>
          <cell r="AU118" t="str">
            <v>Period</v>
          </cell>
          <cell r="AV118" t="str">
            <v>Date</v>
          </cell>
          <cell r="AY118" t="str">
            <v>Account</v>
          </cell>
          <cell r="AZ118" t="str">
            <v>Dept</v>
          </cell>
          <cell r="BA118" t="str">
            <v>Sum Amount</v>
          </cell>
          <cell r="BB118" t="str">
            <v>Trans</v>
          </cell>
          <cell r="BC118" t="str">
            <v>Product</v>
          </cell>
          <cell r="BD118" t="str">
            <v>Sum Stat Amt</v>
          </cell>
          <cell r="BE118" t="str">
            <v>Period</v>
          </cell>
          <cell r="BF118" t="str">
            <v>Date</v>
          </cell>
          <cell r="BI118" t="str">
            <v>Account</v>
          </cell>
          <cell r="BJ118" t="str">
            <v>Dept</v>
          </cell>
          <cell r="BK118" t="str">
            <v>Sum Amount</v>
          </cell>
          <cell r="BL118" t="str">
            <v>Trans</v>
          </cell>
          <cell r="BM118" t="str">
            <v>Product</v>
          </cell>
          <cell r="BN118" t="str">
            <v>Sum Stat Amt</v>
          </cell>
          <cell r="BO118" t="str">
            <v>Period</v>
          </cell>
          <cell r="BP118" t="str">
            <v>Date</v>
          </cell>
          <cell r="BS118" t="str">
            <v>Account</v>
          </cell>
          <cell r="BT118" t="str">
            <v>Dept</v>
          </cell>
          <cell r="BU118" t="str">
            <v>Sum Amount</v>
          </cell>
          <cell r="BV118" t="str">
            <v>Trans</v>
          </cell>
          <cell r="BW118" t="str">
            <v>Product</v>
          </cell>
          <cell r="BX118" t="str">
            <v>Sum Stat Amt</v>
          </cell>
          <cell r="BY118" t="str">
            <v>Period</v>
          </cell>
          <cell r="BZ118" t="str">
            <v>Date</v>
          </cell>
          <cell r="CC118" t="str">
            <v>Account</v>
          </cell>
          <cell r="CD118" t="str">
            <v>Dept</v>
          </cell>
          <cell r="CE118" t="str">
            <v>Sum Amount</v>
          </cell>
          <cell r="CF118" t="str">
            <v>Trans</v>
          </cell>
          <cell r="CG118" t="str">
            <v>Product</v>
          </cell>
          <cell r="CH118" t="str">
            <v>Sum Stat Amt</v>
          </cell>
          <cell r="CI118" t="str">
            <v>Period</v>
          </cell>
          <cell r="CJ118" t="str">
            <v>Date</v>
          </cell>
          <cell r="CM118" t="str">
            <v>Account</v>
          </cell>
          <cell r="CN118" t="str">
            <v>Dept</v>
          </cell>
          <cell r="CO118" t="str">
            <v>Sum Amount</v>
          </cell>
          <cell r="CP118" t="str">
            <v>Trans</v>
          </cell>
          <cell r="CQ118" t="str">
            <v>Product</v>
          </cell>
          <cell r="CR118" t="str">
            <v>Sum Stat Amt</v>
          </cell>
          <cell r="CS118" t="str">
            <v>Period</v>
          </cell>
          <cell r="CT118" t="str">
            <v>Date</v>
          </cell>
          <cell r="CW118" t="str">
            <v>Account</v>
          </cell>
          <cell r="CX118" t="str">
            <v>Dept</v>
          </cell>
          <cell r="CY118" t="str">
            <v>Sum Amount</v>
          </cell>
          <cell r="CZ118" t="str">
            <v>Trans</v>
          </cell>
          <cell r="DA118" t="str">
            <v>Product</v>
          </cell>
          <cell r="DB118" t="str">
            <v>Sum Stat Amt</v>
          </cell>
          <cell r="DC118" t="str">
            <v>Period</v>
          </cell>
          <cell r="DD118" t="str">
            <v>Date</v>
          </cell>
          <cell r="DG118" t="str">
            <v>Account</v>
          </cell>
          <cell r="DH118" t="str">
            <v>Dept</v>
          </cell>
          <cell r="DI118" t="str">
            <v>Sum Amount</v>
          </cell>
          <cell r="DJ118" t="str">
            <v>Trans</v>
          </cell>
          <cell r="DK118" t="str">
            <v>Product</v>
          </cell>
          <cell r="DL118" t="str">
            <v>Sum Stat Amt</v>
          </cell>
          <cell r="DM118" t="str">
            <v>Period</v>
          </cell>
          <cell r="DN118" t="str">
            <v>Date</v>
          </cell>
          <cell r="DQ118" t="str">
            <v>Account</v>
          </cell>
          <cell r="DR118" t="str">
            <v>Dept</v>
          </cell>
          <cell r="DS118" t="str">
            <v>Sum Amount</v>
          </cell>
          <cell r="DT118" t="str">
            <v>Trans</v>
          </cell>
          <cell r="DU118" t="str">
            <v>Product</v>
          </cell>
          <cell r="DV118" t="str">
            <v>Sum Stat Amt</v>
          </cell>
          <cell r="DW118" t="str">
            <v>Period</v>
          </cell>
          <cell r="DX118" t="str">
            <v>Date</v>
          </cell>
        </row>
        <row r="119">
          <cell r="N119">
            <v>202</v>
          </cell>
          <cell r="O119">
            <v>453</v>
          </cell>
          <cell r="R119">
            <v>40939</v>
          </cell>
          <cell r="X119">
            <v>202</v>
          </cell>
          <cell r="Y119">
            <v>453</v>
          </cell>
          <cell r="AB119">
            <v>40968</v>
          </cell>
          <cell r="AH119">
            <v>202</v>
          </cell>
          <cell r="AI119">
            <v>453</v>
          </cell>
          <cell r="AL119">
            <v>40999</v>
          </cell>
          <cell r="AR119">
            <v>202</v>
          </cell>
          <cell r="AS119">
            <v>453</v>
          </cell>
          <cell r="AV119">
            <v>41029</v>
          </cell>
          <cell r="BB119">
            <v>202</v>
          </cell>
          <cell r="BC119">
            <v>453</v>
          </cell>
          <cell r="BF119">
            <v>41060</v>
          </cell>
          <cell r="BL119">
            <v>202</v>
          </cell>
          <cell r="BM119">
            <v>453</v>
          </cell>
          <cell r="BP119">
            <v>41090</v>
          </cell>
          <cell r="BV119">
            <v>202</v>
          </cell>
          <cell r="BW119">
            <v>453</v>
          </cell>
          <cell r="BZ119">
            <v>41121</v>
          </cell>
          <cell r="CF119">
            <v>202</v>
          </cell>
          <cell r="CG119">
            <v>453</v>
          </cell>
          <cell r="CJ119">
            <v>41152</v>
          </cell>
          <cell r="CP119">
            <v>202</v>
          </cell>
          <cell r="CQ119">
            <v>453</v>
          </cell>
          <cell r="CT119">
            <v>41182</v>
          </cell>
          <cell r="CZ119">
            <v>202</v>
          </cell>
          <cell r="DA119">
            <v>453</v>
          </cell>
          <cell r="DD119">
            <v>41213</v>
          </cell>
          <cell r="DJ119">
            <v>202</v>
          </cell>
          <cell r="DK119">
            <v>453</v>
          </cell>
          <cell r="DN119">
            <v>41243</v>
          </cell>
          <cell r="DT119">
            <v>202</v>
          </cell>
          <cell r="DU119">
            <v>453</v>
          </cell>
          <cell r="DX119">
            <v>41274</v>
          </cell>
        </row>
        <row r="121">
          <cell r="K121" t="str">
            <v>Account</v>
          </cell>
          <cell r="L121" t="str">
            <v>Dept</v>
          </cell>
          <cell r="M121" t="str">
            <v>Sum Amount</v>
          </cell>
          <cell r="N121" t="str">
            <v>Trans</v>
          </cell>
          <cell r="O121" t="str">
            <v>Product</v>
          </cell>
          <cell r="P121" t="str">
            <v>Sum Stat Amt</v>
          </cell>
          <cell r="Q121" t="str">
            <v>Period</v>
          </cell>
          <cell r="R121" t="str">
            <v>Date</v>
          </cell>
          <cell r="U121" t="str">
            <v>Account</v>
          </cell>
          <cell r="V121" t="str">
            <v>Dept</v>
          </cell>
          <cell r="W121" t="str">
            <v>Sum Amount</v>
          </cell>
          <cell r="X121" t="str">
            <v>Trans</v>
          </cell>
          <cell r="Y121" t="str">
            <v>Product</v>
          </cell>
          <cell r="Z121" t="str">
            <v>Sum Stat Amt</v>
          </cell>
          <cell r="AA121" t="str">
            <v>Period</v>
          </cell>
          <cell r="AB121" t="str">
            <v>Date</v>
          </cell>
          <cell r="AE121" t="str">
            <v>Account</v>
          </cell>
          <cell r="AF121" t="str">
            <v>Dept</v>
          </cell>
          <cell r="AG121" t="str">
            <v>Sum Amount</v>
          </cell>
          <cell r="AH121" t="str">
            <v>Trans</v>
          </cell>
          <cell r="AI121" t="str">
            <v>Product</v>
          </cell>
          <cell r="AJ121" t="str">
            <v>Sum Stat Amt</v>
          </cell>
          <cell r="AK121" t="str">
            <v>Period</v>
          </cell>
          <cell r="AL121" t="str">
            <v>Date</v>
          </cell>
          <cell r="AO121" t="str">
            <v>Account</v>
          </cell>
          <cell r="AP121" t="str">
            <v>Dept</v>
          </cell>
          <cell r="AQ121" t="str">
            <v>Sum Amount</v>
          </cell>
          <cell r="AR121" t="str">
            <v>Trans</v>
          </cell>
          <cell r="AS121" t="str">
            <v>Product</v>
          </cell>
          <cell r="AT121" t="str">
            <v>Sum Stat Amt</v>
          </cell>
          <cell r="AU121" t="str">
            <v>Period</v>
          </cell>
          <cell r="AV121" t="str">
            <v>Date</v>
          </cell>
          <cell r="AY121" t="str">
            <v>Account</v>
          </cell>
          <cell r="AZ121" t="str">
            <v>Dept</v>
          </cell>
          <cell r="BA121" t="str">
            <v>Sum Amount</v>
          </cell>
          <cell r="BB121" t="str">
            <v>Trans</v>
          </cell>
          <cell r="BC121" t="str">
            <v>Product</v>
          </cell>
          <cell r="BD121" t="str">
            <v>Sum Stat Amt</v>
          </cell>
          <cell r="BE121" t="str">
            <v>Period</v>
          </cell>
          <cell r="BF121" t="str">
            <v>Date</v>
          </cell>
          <cell r="BI121" t="str">
            <v>Account</v>
          </cell>
          <cell r="BJ121" t="str">
            <v>Dept</v>
          </cell>
          <cell r="BK121" t="str">
            <v>Sum Amount</v>
          </cell>
          <cell r="BL121" t="str">
            <v>Trans</v>
          </cell>
          <cell r="BM121" t="str">
            <v>Product</v>
          </cell>
          <cell r="BN121" t="str">
            <v>Sum Stat Amt</v>
          </cell>
          <cell r="BO121" t="str">
            <v>Period</v>
          </cell>
          <cell r="BP121" t="str">
            <v>Date</v>
          </cell>
          <cell r="BS121" t="str">
            <v>Account</v>
          </cell>
          <cell r="BT121" t="str">
            <v>Dept</v>
          </cell>
          <cell r="BU121" t="str">
            <v>Sum Amount</v>
          </cell>
          <cell r="BV121" t="str">
            <v>Trans</v>
          </cell>
          <cell r="BW121" t="str">
            <v>Product</v>
          </cell>
          <cell r="BX121" t="str">
            <v>Sum Stat Amt</v>
          </cell>
          <cell r="BY121" t="str">
            <v>Period</v>
          </cell>
          <cell r="BZ121" t="str">
            <v>Date</v>
          </cell>
          <cell r="CC121" t="str">
            <v>Account</v>
          </cell>
          <cell r="CD121" t="str">
            <v>Dept</v>
          </cell>
          <cell r="CE121" t="str">
            <v>Sum Amount</v>
          </cell>
          <cell r="CF121" t="str">
            <v>Trans</v>
          </cell>
          <cell r="CG121" t="str">
            <v>Product</v>
          </cell>
          <cell r="CH121" t="str">
            <v>Sum Stat Amt</v>
          </cell>
          <cell r="CI121" t="str">
            <v>Period</v>
          </cell>
          <cell r="CJ121" t="str">
            <v>Date</v>
          </cell>
          <cell r="CM121" t="str">
            <v>Account</v>
          </cell>
          <cell r="CN121" t="str">
            <v>Dept</v>
          </cell>
          <cell r="CO121" t="str">
            <v>Sum Amount</v>
          </cell>
          <cell r="CP121" t="str">
            <v>Trans</v>
          </cell>
          <cell r="CQ121" t="str">
            <v>Product</v>
          </cell>
          <cell r="CR121" t="str">
            <v>Sum Stat Amt</v>
          </cell>
          <cell r="CS121" t="str">
            <v>Period</v>
          </cell>
          <cell r="CT121" t="str">
            <v>Date</v>
          </cell>
          <cell r="CW121" t="str">
            <v>Account</v>
          </cell>
          <cell r="CX121" t="str">
            <v>Dept</v>
          </cell>
          <cell r="CY121" t="str">
            <v>Sum Amount</v>
          </cell>
          <cell r="CZ121" t="str">
            <v>Trans</v>
          </cell>
          <cell r="DA121" t="str">
            <v>Product</v>
          </cell>
          <cell r="DB121" t="str">
            <v>Sum Stat Amt</v>
          </cell>
          <cell r="DC121" t="str">
            <v>Period</v>
          </cell>
          <cell r="DD121" t="str">
            <v>Date</v>
          </cell>
          <cell r="DG121" t="str">
            <v>Account</v>
          </cell>
          <cell r="DH121" t="str">
            <v>Dept</v>
          </cell>
          <cell r="DI121" t="str">
            <v>Sum Amount</v>
          </cell>
          <cell r="DJ121" t="str">
            <v>Trans</v>
          </cell>
          <cell r="DK121" t="str">
            <v>Product</v>
          </cell>
          <cell r="DL121" t="str">
            <v>Sum Stat Amt</v>
          </cell>
          <cell r="DM121" t="str">
            <v>Period</v>
          </cell>
          <cell r="DN121" t="str">
            <v>Date</v>
          </cell>
          <cell r="DQ121" t="str">
            <v>Account</v>
          </cell>
          <cell r="DR121" t="str">
            <v>Dept</v>
          </cell>
          <cell r="DS121" t="str">
            <v>Sum Amount</v>
          </cell>
          <cell r="DT121" t="str">
            <v>Trans</v>
          </cell>
          <cell r="DU121" t="str">
            <v>Product</v>
          </cell>
          <cell r="DV121" t="str">
            <v>Sum Stat Amt</v>
          </cell>
          <cell r="DW121" t="str">
            <v>Period</v>
          </cell>
          <cell r="DX121" t="str">
            <v>Date</v>
          </cell>
        </row>
        <row r="122">
          <cell r="N122">
            <v>205</v>
          </cell>
          <cell r="O122">
            <v>453</v>
          </cell>
          <cell r="R122">
            <v>40939</v>
          </cell>
          <cell r="X122">
            <v>205</v>
          </cell>
          <cell r="Y122">
            <v>453</v>
          </cell>
          <cell r="AB122">
            <v>40968</v>
          </cell>
          <cell r="AH122">
            <v>205</v>
          </cell>
          <cell r="AI122">
            <v>453</v>
          </cell>
          <cell r="AL122">
            <v>40999</v>
          </cell>
          <cell r="AR122">
            <v>205</v>
          </cell>
          <cell r="AS122">
            <v>453</v>
          </cell>
          <cell r="AV122">
            <v>41029</v>
          </cell>
          <cell r="BB122">
            <v>205</v>
          </cell>
          <cell r="BC122">
            <v>453</v>
          </cell>
          <cell r="BF122">
            <v>41060</v>
          </cell>
          <cell r="BL122">
            <v>205</v>
          </cell>
          <cell r="BM122">
            <v>453</v>
          </cell>
          <cell r="BP122">
            <v>41090</v>
          </cell>
          <cell r="BV122">
            <v>205</v>
          </cell>
          <cell r="BW122">
            <v>453</v>
          </cell>
          <cell r="BZ122">
            <v>41121</v>
          </cell>
          <cell r="CF122">
            <v>205</v>
          </cell>
          <cell r="CG122">
            <v>453</v>
          </cell>
          <cell r="CJ122">
            <v>41152</v>
          </cell>
          <cell r="CP122">
            <v>205</v>
          </cell>
          <cell r="CQ122">
            <v>453</v>
          </cell>
          <cell r="CT122">
            <v>41182</v>
          </cell>
          <cell r="CZ122">
            <v>205</v>
          </cell>
          <cell r="DA122">
            <v>453</v>
          </cell>
          <cell r="DD122">
            <v>41213</v>
          </cell>
          <cell r="DJ122">
            <v>205</v>
          </cell>
          <cell r="DK122">
            <v>453</v>
          </cell>
          <cell r="DN122">
            <v>41243</v>
          </cell>
          <cell r="DT122">
            <v>205</v>
          </cell>
          <cell r="DU122">
            <v>453</v>
          </cell>
          <cell r="DX122">
            <v>41274</v>
          </cell>
        </row>
        <row r="123">
          <cell r="K123" t="str">
            <v>Account</v>
          </cell>
          <cell r="L123" t="str">
            <v>Dept</v>
          </cell>
          <cell r="M123" t="str">
            <v>Sum Amount</v>
          </cell>
          <cell r="N123" t="str">
            <v>Trans</v>
          </cell>
          <cell r="O123" t="str">
            <v>Product</v>
          </cell>
          <cell r="P123" t="str">
            <v>Sum Stat Amt</v>
          </cell>
          <cell r="Q123" t="str">
            <v>Period</v>
          </cell>
          <cell r="R123" t="str">
            <v>Date</v>
          </cell>
          <cell r="U123" t="str">
            <v>Account</v>
          </cell>
          <cell r="V123" t="str">
            <v>Dept</v>
          </cell>
          <cell r="W123" t="str">
            <v>Sum Amount</v>
          </cell>
          <cell r="X123" t="str">
            <v>Trans</v>
          </cell>
          <cell r="Y123" t="str">
            <v>Product</v>
          </cell>
          <cell r="Z123" t="str">
            <v>Sum Stat Amt</v>
          </cell>
          <cell r="AA123" t="str">
            <v>Period</v>
          </cell>
          <cell r="AB123" t="str">
            <v>Date</v>
          </cell>
          <cell r="AE123" t="str">
            <v>Account</v>
          </cell>
          <cell r="AF123" t="str">
            <v>Dept</v>
          </cell>
          <cell r="AG123" t="str">
            <v>Sum Amount</v>
          </cell>
          <cell r="AH123" t="str">
            <v>Trans</v>
          </cell>
          <cell r="AI123" t="str">
            <v>Product</v>
          </cell>
          <cell r="AJ123" t="str">
            <v>Sum Stat Amt</v>
          </cell>
          <cell r="AK123" t="str">
            <v>Period</v>
          </cell>
          <cell r="AL123" t="str">
            <v>Date</v>
          </cell>
          <cell r="AO123" t="str">
            <v>Account</v>
          </cell>
          <cell r="AP123" t="str">
            <v>Dept</v>
          </cell>
          <cell r="AQ123" t="str">
            <v>Sum Amount</v>
          </cell>
          <cell r="AR123" t="str">
            <v>Trans</v>
          </cell>
          <cell r="AS123" t="str">
            <v>Product</v>
          </cell>
          <cell r="AT123" t="str">
            <v>Sum Stat Amt</v>
          </cell>
          <cell r="AU123" t="str">
            <v>Period</v>
          </cell>
          <cell r="AV123" t="str">
            <v>Date</v>
          </cell>
          <cell r="AY123" t="str">
            <v>Account</v>
          </cell>
          <cell r="AZ123" t="str">
            <v>Dept</v>
          </cell>
          <cell r="BA123" t="str">
            <v>Sum Amount</v>
          </cell>
          <cell r="BB123" t="str">
            <v>Trans</v>
          </cell>
          <cell r="BC123" t="str">
            <v>Product</v>
          </cell>
          <cell r="BD123" t="str">
            <v>Sum Stat Amt</v>
          </cell>
          <cell r="BE123" t="str">
            <v>Period</v>
          </cell>
          <cell r="BF123" t="str">
            <v>Date</v>
          </cell>
          <cell r="BI123" t="str">
            <v>Account</v>
          </cell>
          <cell r="BJ123" t="str">
            <v>Dept</v>
          </cell>
          <cell r="BK123" t="str">
            <v>Sum Amount</v>
          </cell>
          <cell r="BL123" t="str">
            <v>Trans</v>
          </cell>
          <cell r="BM123" t="str">
            <v>Product</v>
          </cell>
          <cell r="BN123" t="str">
            <v>Sum Stat Amt</v>
          </cell>
          <cell r="BO123" t="str">
            <v>Period</v>
          </cell>
          <cell r="BP123" t="str">
            <v>Date</v>
          </cell>
          <cell r="BS123" t="str">
            <v>Account</v>
          </cell>
          <cell r="BT123" t="str">
            <v>Dept</v>
          </cell>
          <cell r="BU123" t="str">
            <v>Sum Amount</v>
          </cell>
          <cell r="BV123" t="str">
            <v>Trans</v>
          </cell>
          <cell r="BW123" t="str">
            <v>Product</v>
          </cell>
          <cell r="BX123" t="str">
            <v>Sum Stat Amt</v>
          </cell>
          <cell r="BY123" t="str">
            <v>Period</v>
          </cell>
          <cell r="BZ123" t="str">
            <v>Date</v>
          </cell>
          <cell r="CC123" t="str">
            <v>Account</v>
          </cell>
          <cell r="CD123" t="str">
            <v>Dept</v>
          </cell>
          <cell r="CE123" t="str">
            <v>Sum Amount</v>
          </cell>
          <cell r="CF123" t="str">
            <v>Trans</v>
          </cell>
          <cell r="CG123" t="str">
            <v>Product</v>
          </cell>
          <cell r="CH123" t="str">
            <v>Sum Stat Amt</v>
          </cell>
          <cell r="CI123" t="str">
            <v>Period</v>
          </cell>
          <cell r="CJ123" t="str">
            <v>Date</v>
          </cell>
          <cell r="CM123" t="str">
            <v>Account</v>
          </cell>
          <cell r="CN123" t="str">
            <v>Dept</v>
          </cell>
          <cell r="CO123" t="str">
            <v>Sum Amount</v>
          </cell>
          <cell r="CP123" t="str">
            <v>Trans</v>
          </cell>
          <cell r="CQ123" t="str">
            <v>Product</v>
          </cell>
          <cell r="CR123" t="str">
            <v>Sum Stat Amt</v>
          </cell>
          <cell r="CS123" t="str">
            <v>Period</v>
          </cell>
          <cell r="CT123" t="str">
            <v>Date</v>
          </cell>
          <cell r="CW123" t="str">
            <v>Account</v>
          </cell>
          <cell r="CX123" t="str">
            <v>Dept</v>
          </cell>
          <cell r="CY123" t="str">
            <v>Sum Amount</v>
          </cell>
          <cell r="CZ123" t="str">
            <v>Trans</v>
          </cell>
          <cell r="DA123" t="str">
            <v>Product</v>
          </cell>
          <cell r="DB123" t="str">
            <v>Sum Stat Amt</v>
          </cell>
          <cell r="DC123" t="str">
            <v>Period</v>
          </cell>
          <cell r="DD123" t="str">
            <v>Date</v>
          </cell>
          <cell r="DG123" t="str">
            <v>Account</v>
          </cell>
          <cell r="DH123" t="str">
            <v>Dept</v>
          </cell>
          <cell r="DI123" t="str">
            <v>Sum Amount</v>
          </cell>
          <cell r="DJ123" t="str">
            <v>Trans</v>
          </cell>
          <cell r="DK123" t="str">
            <v>Product</v>
          </cell>
          <cell r="DL123" t="str">
            <v>Sum Stat Amt</v>
          </cell>
          <cell r="DM123" t="str">
            <v>Period</v>
          </cell>
          <cell r="DN123" t="str">
            <v>Date</v>
          </cell>
          <cell r="DQ123" t="str">
            <v>Account</v>
          </cell>
          <cell r="DR123" t="str">
            <v>Dept</v>
          </cell>
          <cell r="DS123" t="str">
            <v>Sum Amount</v>
          </cell>
          <cell r="DT123" t="str">
            <v>Trans</v>
          </cell>
          <cell r="DU123" t="str">
            <v>Product</v>
          </cell>
          <cell r="DV123" t="str">
            <v>Sum Stat Amt</v>
          </cell>
          <cell r="DW123" t="str">
            <v>Period</v>
          </cell>
          <cell r="DX123" t="str">
            <v>Date</v>
          </cell>
        </row>
        <row r="124">
          <cell r="N124">
            <v>204</v>
          </cell>
          <cell r="O124">
            <v>453</v>
          </cell>
          <cell r="R124">
            <v>40939</v>
          </cell>
          <cell r="X124">
            <v>204</v>
          </cell>
          <cell r="Y124">
            <v>453</v>
          </cell>
          <cell r="AB124">
            <v>40968</v>
          </cell>
          <cell r="AH124">
            <v>204</v>
          </cell>
          <cell r="AI124">
            <v>453</v>
          </cell>
          <cell r="AL124">
            <v>40999</v>
          </cell>
          <cell r="AR124">
            <v>204</v>
          </cell>
          <cell r="AS124">
            <v>453</v>
          </cell>
          <cell r="AV124">
            <v>41029</v>
          </cell>
          <cell r="BB124">
            <v>204</v>
          </cell>
          <cell r="BC124">
            <v>453</v>
          </cell>
          <cell r="BF124">
            <v>41060</v>
          </cell>
          <cell r="BL124">
            <v>204</v>
          </cell>
          <cell r="BM124">
            <v>453</v>
          </cell>
          <cell r="BP124">
            <v>41090</v>
          </cell>
          <cell r="BV124">
            <v>204</v>
          </cell>
          <cell r="BW124">
            <v>453</v>
          </cell>
          <cell r="BZ124">
            <v>41121</v>
          </cell>
          <cell r="CF124">
            <v>204</v>
          </cell>
          <cell r="CG124">
            <v>453</v>
          </cell>
          <cell r="CJ124">
            <v>41152</v>
          </cell>
          <cell r="CP124">
            <v>204</v>
          </cell>
          <cell r="CQ124">
            <v>453</v>
          </cell>
          <cell r="CT124">
            <v>41182</v>
          </cell>
          <cell r="CZ124">
            <v>204</v>
          </cell>
          <cell r="DA124">
            <v>453</v>
          </cell>
          <cell r="DD124">
            <v>41213</v>
          </cell>
          <cell r="DJ124">
            <v>204</v>
          </cell>
          <cell r="DK124">
            <v>453</v>
          </cell>
          <cell r="DN124">
            <v>41243</v>
          </cell>
          <cell r="DT124">
            <v>204</v>
          </cell>
          <cell r="DU124">
            <v>453</v>
          </cell>
          <cell r="DX124">
            <v>41274</v>
          </cell>
        </row>
        <row r="126">
          <cell r="K126" t="str">
            <v>Account</v>
          </cell>
          <cell r="L126" t="str">
            <v>Dept</v>
          </cell>
          <cell r="M126" t="str">
            <v>Sum Amount</v>
          </cell>
          <cell r="N126" t="str">
            <v>Trans</v>
          </cell>
          <cell r="O126" t="str">
            <v>Product</v>
          </cell>
          <cell r="P126" t="str">
            <v>Sum Stat Amt</v>
          </cell>
          <cell r="Q126" t="str">
            <v>Period</v>
          </cell>
          <cell r="R126" t="str">
            <v>Date</v>
          </cell>
          <cell r="U126" t="str">
            <v>Account</v>
          </cell>
          <cell r="V126" t="str">
            <v>Dept</v>
          </cell>
          <cell r="W126" t="str">
            <v>Sum Amount</v>
          </cell>
          <cell r="X126" t="str">
            <v>Trans</v>
          </cell>
          <cell r="Y126" t="str">
            <v>Product</v>
          </cell>
          <cell r="Z126" t="str">
            <v>Sum Stat Amt</v>
          </cell>
          <cell r="AA126" t="str">
            <v>Period</v>
          </cell>
          <cell r="AB126" t="str">
            <v>Date</v>
          </cell>
          <cell r="AE126" t="str">
            <v>Account</v>
          </cell>
          <cell r="AF126" t="str">
            <v>Dept</v>
          </cell>
          <cell r="AG126" t="str">
            <v>Sum Amount</v>
          </cell>
          <cell r="AH126" t="str">
            <v>Trans</v>
          </cell>
          <cell r="AI126" t="str">
            <v>Product</v>
          </cell>
          <cell r="AJ126" t="str">
            <v>Sum Stat Amt</v>
          </cell>
          <cell r="AK126" t="str">
            <v>Period</v>
          </cell>
          <cell r="AL126" t="str">
            <v>Date</v>
          </cell>
          <cell r="AO126" t="str">
            <v>Account</v>
          </cell>
          <cell r="AP126" t="str">
            <v>Dept</v>
          </cell>
          <cell r="AQ126" t="str">
            <v>Sum Amount</v>
          </cell>
          <cell r="AR126" t="str">
            <v>Trans</v>
          </cell>
          <cell r="AS126" t="str">
            <v>Product</v>
          </cell>
          <cell r="AT126" t="str">
            <v>Sum Stat Amt</v>
          </cell>
          <cell r="AU126" t="str">
            <v>Period</v>
          </cell>
          <cell r="AV126" t="str">
            <v>Date</v>
          </cell>
          <cell r="AY126" t="str">
            <v>Account</v>
          </cell>
          <cell r="AZ126" t="str">
            <v>Dept</v>
          </cell>
          <cell r="BA126" t="str">
            <v>Sum Amount</v>
          </cell>
          <cell r="BB126" t="str">
            <v>Trans</v>
          </cell>
          <cell r="BC126" t="str">
            <v>Product</v>
          </cell>
          <cell r="BD126" t="str">
            <v>Sum Stat Amt</v>
          </cell>
          <cell r="BE126" t="str">
            <v>Period</v>
          </cell>
          <cell r="BF126" t="str">
            <v>Date</v>
          </cell>
          <cell r="BI126" t="str">
            <v>Account</v>
          </cell>
          <cell r="BJ126" t="str">
            <v>Dept</v>
          </cell>
          <cell r="BK126" t="str">
            <v>Sum Amount</v>
          </cell>
          <cell r="BL126" t="str">
            <v>Trans</v>
          </cell>
          <cell r="BM126" t="str">
            <v>Product</v>
          </cell>
          <cell r="BN126" t="str">
            <v>Sum Stat Amt</v>
          </cell>
          <cell r="BO126" t="str">
            <v>Period</v>
          </cell>
          <cell r="BP126" t="str">
            <v>Date</v>
          </cell>
          <cell r="BS126" t="str">
            <v>Account</v>
          </cell>
          <cell r="BT126" t="str">
            <v>Dept</v>
          </cell>
          <cell r="BU126" t="str">
            <v>Sum Amount</v>
          </cell>
          <cell r="BV126" t="str">
            <v>Trans</v>
          </cell>
          <cell r="BW126" t="str">
            <v>Product</v>
          </cell>
          <cell r="BX126" t="str">
            <v>Sum Stat Amt</v>
          </cell>
          <cell r="BY126" t="str">
            <v>Period</v>
          </cell>
          <cell r="BZ126" t="str">
            <v>Date</v>
          </cell>
          <cell r="CC126" t="str">
            <v>Account</v>
          </cell>
          <cell r="CD126" t="str">
            <v>Dept</v>
          </cell>
          <cell r="CE126" t="str">
            <v>Sum Amount</v>
          </cell>
          <cell r="CF126" t="str">
            <v>Trans</v>
          </cell>
          <cell r="CG126" t="str">
            <v>Product</v>
          </cell>
          <cell r="CH126" t="str">
            <v>Sum Stat Amt</v>
          </cell>
          <cell r="CI126" t="str">
            <v>Period</v>
          </cell>
          <cell r="CJ126" t="str">
            <v>Date</v>
          </cell>
          <cell r="CM126" t="str">
            <v>Account</v>
          </cell>
          <cell r="CN126" t="str">
            <v>Dept</v>
          </cell>
          <cell r="CO126" t="str">
            <v>Sum Amount</v>
          </cell>
          <cell r="CP126" t="str">
            <v>Trans</v>
          </cell>
          <cell r="CQ126" t="str">
            <v>Product</v>
          </cell>
          <cell r="CR126" t="str">
            <v>Sum Stat Amt</v>
          </cell>
          <cell r="CS126" t="str">
            <v>Period</v>
          </cell>
          <cell r="CT126" t="str">
            <v>Date</v>
          </cell>
          <cell r="CW126" t="str">
            <v>Account</v>
          </cell>
          <cell r="CX126" t="str">
            <v>Dept</v>
          </cell>
          <cell r="CY126" t="str">
            <v>Sum Amount</v>
          </cell>
          <cell r="CZ126" t="str">
            <v>Trans</v>
          </cell>
          <cell r="DA126" t="str">
            <v>Product</v>
          </cell>
          <cell r="DB126" t="str">
            <v>Sum Stat Amt</v>
          </cell>
          <cell r="DC126" t="str">
            <v>Period</v>
          </cell>
          <cell r="DD126" t="str">
            <v>Date</v>
          </cell>
          <cell r="DG126" t="str">
            <v>Account</v>
          </cell>
          <cell r="DH126" t="str">
            <v>Dept</v>
          </cell>
          <cell r="DI126" t="str">
            <v>Sum Amount</v>
          </cell>
          <cell r="DJ126" t="str">
            <v>Trans</v>
          </cell>
          <cell r="DK126" t="str">
            <v>Product</v>
          </cell>
          <cell r="DL126" t="str">
            <v>Sum Stat Amt</v>
          </cell>
          <cell r="DM126" t="str">
            <v>Period</v>
          </cell>
          <cell r="DN126" t="str">
            <v>Date</v>
          </cell>
          <cell r="DQ126" t="str">
            <v>Account</v>
          </cell>
          <cell r="DR126" t="str">
            <v>Dept</v>
          </cell>
          <cell r="DS126" t="str">
            <v>Sum Amount</v>
          </cell>
          <cell r="DT126" t="str">
            <v>Trans</v>
          </cell>
          <cell r="DU126" t="str">
            <v>Product</v>
          </cell>
          <cell r="DV126" t="str">
            <v>Sum Stat Amt</v>
          </cell>
          <cell r="DW126" t="str">
            <v>Period</v>
          </cell>
          <cell r="DX126" t="str">
            <v>Date</v>
          </cell>
        </row>
        <row r="127">
          <cell r="N127">
            <v>202</v>
          </cell>
          <cell r="O127">
            <v>455</v>
          </cell>
          <cell r="R127">
            <v>40939</v>
          </cell>
          <cell r="X127">
            <v>202</v>
          </cell>
          <cell r="Y127">
            <v>455</v>
          </cell>
          <cell r="AB127">
            <v>40968</v>
          </cell>
          <cell r="AH127">
            <v>202</v>
          </cell>
          <cell r="AI127">
            <v>455</v>
          </cell>
          <cell r="AL127">
            <v>40999</v>
          </cell>
          <cell r="AR127">
            <v>202</v>
          </cell>
          <cell r="AS127">
            <v>455</v>
          </cell>
          <cell r="AV127">
            <v>41029</v>
          </cell>
          <cell r="BB127">
            <v>202</v>
          </cell>
          <cell r="BC127">
            <v>455</v>
          </cell>
          <cell r="BF127">
            <v>41060</v>
          </cell>
          <cell r="BL127">
            <v>202</v>
          </cell>
          <cell r="BM127">
            <v>455</v>
          </cell>
          <cell r="BP127">
            <v>41090</v>
          </cell>
          <cell r="BV127">
            <v>202</v>
          </cell>
          <cell r="BW127">
            <v>455</v>
          </cell>
          <cell r="BZ127">
            <v>41121</v>
          </cell>
          <cell r="CF127">
            <v>202</v>
          </cell>
          <cell r="CG127">
            <v>455</v>
          </cell>
          <cell r="CJ127">
            <v>41152</v>
          </cell>
          <cell r="CP127">
            <v>202</v>
          </cell>
          <cell r="CQ127">
            <v>455</v>
          </cell>
          <cell r="CT127">
            <v>41182</v>
          </cell>
          <cell r="CZ127">
            <v>202</v>
          </cell>
          <cell r="DA127">
            <v>455</v>
          </cell>
          <cell r="DD127">
            <v>41213</v>
          </cell>
          <cell r="DJ127">
            <v>202</v>
          </cell>
          <cell r="DK127">
            <v>455</v>
          </cell>
          <cell r="DN127">
            <v>41243</v>
          </cell>
          <cell r="DT127">
            <v>202</v>
          </cell>
          <cell r="DU127">
            <v>455</v>
          </cell>
          <cell r="DX127">
            <v>41274</v>
          </cell>
        </row>
        <row r="129">
          <cell r="K129" t="str">
            <v>Account</v>
          </cell>
          <cell r="L129" t="str">
            <v>Dept</v>
          </cell>
          <cell r="M129" t="str">
            <v>Sum Amount</v>
          </cell>
          <cell r="N129" t="str">
            <v>Trans</v>
          </cell>
          <cell r="O129" t="str">
            <v>Product</v>
          </cell>
          <cell r="P129" t="str">
            <v>Sum Stat Amt</v>
          </cell>
          <cell r="Q129" t="str">
            <v>Period</v>
          </cell>
          <cell r="R129" t="str">
            <v>Date</v>
          </cell>
          <cell r="U129" t="str">
            <v>Account</v>
          </cell>
          <cell r="V129" t="str">
            <v>Dept</v>
          </cell>
          <cell r="W129" t="str">
            <v>Sum Amount</v>
          </cell>
          <cell r="X129" t="str">
            <v>Trans</v>
          </cell>
          <cell r="Y129" t="str">
            <v>Product</v>
          </cell>
          <cell r="Z129" t="str">
            <v>Sum Stat Amt</v>
          </cell>
          <cell r="AA129" t="str">
            <v>Period</v>
          </cell>
          <cell r="AB129" t="str">
            <v>Date</v>
          </cell>
          <cell r="AE129" t="str">
            <v>Account</v>
          </cell>
          <cell r="AF129" t="str">
            <v>Dept</v>
          </cell>
          <cell r="AG129" t="str">
            <v>Sum Amount</v>
          </cell>
          <cell r="AH129" t="str">
            <v>Trans</v>
          </cell>
          <cell r="AI129" t="str">
            <v>Product</v>
          </cell>
          <cell r="AJ129" t="str">
            <v>Sum Stat Amt</v>
          </cell>
          <cell r="AK129" t="str">
            <v>Period</v>
          </cell>
          <cell r="AL129" t="str">
            <v>Date</v>
          </cell>
          <cell r="AO129" t="str">
            <v>Account</v>
          </cell>
          <cell r="AP129" t="str">
            <v>Dept</v>
          </cell>
          <cell r="AQ129" t="str">
            <v>Sum Amount</v>
          </cell>
          <cell r="AR129" t="str">
            <v>Trans</v>
          </cell>
          <cell r="AS129" t="str">
            <v>Product</v>
          </cell>
          <cell r="AT129" t="str">
            <v>Sum Stat Amt</v>
          </cell>
          <cell r="AU129" t="str">
            <v>Period</v>
          </cell>
          <cell r="AV129" t="str">
            <v>Date</v>
          </cell>
          <cell r="AY129" t="str">
            <v>Account</v>
          </cell>
          <cell r="AZ129" t="str">
            <v>Dept</v>
          </cell>
          <cell r="BA129" t="str">
            <v>Sum Amount</v>
          </cell>
          <cell r="BB129" t="str">
            <v>Trans</v>
          </cell>
          <cell r="BC129" t="str">
            <v>Product</v>
          </cell>
          <cell r="BD129" t="str">
            <v>Sum Stat Amt</v>
          </cell>
          <cell r="BE129" t="str">
            <v>Period</v>
          </cell>
          <cell r="BF129" t="str">
            <v>Date</v>
          </cell>
          <cell r="BI129" t="str">
            <v>Account</v>
          </cell>
          <cell r="BJ129" t="str">
            <v>Dept</v>
          </cell>
          <cell r="BK129" t="str">
            <v>Sum Amount</v>
          </cell>
          <cell r="BL129" t="str">
            <v>Trans</v>
          </cell>
          <cell r="BM129" t="str">
            <v>Product</v>
          </cell>
          <cell r="BN129" t="str">
            <v>Sum Stat Amt</v>
          </cell>
          <cell r="BO129" t="str">
            <v>Period</v>
          </cell>
          <cell r="BP129" t="str">
            <v>Date</v>
          </cell>
          <cell r="BS129" t="str">
            <v>Account</v>
          </cell>
          <cell r="BT129" t="str">
            <v>Dept</v>
          </cell>
          <cell r="BU129" t="str">
            <v>Sum Amount</v>
          </cell>
          <cell r="BV129" t="str">
            <v>Trans</v>
          </cell>
          <cell r="BW129" t="str">
            <v>Product</v>
          </cell>
          <cell r="BX129" t="str">
            <v>Sum Stat Amt</v>
          </cell>
          <cell r="BY129" t="str">
            <v>Period</v>
          </cell>
          <cell r="BZ129" t="str">
            <v>Date</v>
          </cell>
          <cell r="CC129" t="str">
            <v>Account</v>
          </cell>
          <cell r="CD129" t="str">
            <v>Dept</v>
          </cell>
          <cell r="CE129" t="str">
            <v>Sum Amount</v>
          </cell>
          <cell r="CF129" t="str">
            <v>Trans</v>
          </cell>
          <cell r="CG129" t="str">
            <v>Product</v>
          </cell>
          <cell r="CH129" t="str">
            <v>Sum Stat Amt</v>
          </cell>
          <cell r="CI129" t="str">
            <v>Period</v>
          </cell>
          <cell r="CJ129" t="str">
            <v>Date</v>
          </cell>
          <cell r="CM129" t="str">
            <v>Account</v>
          </cell>
          <cell r="CN129" t="str">
            <v>Dept</v>
          </cell>
          <cell r="CO129" t="str">
            <v>Sum Amount</v>
          </cell>
          <cell r="CP129" t="str">
            <v>Trans</v>
          </cell>
          <cell r="CQ129" t="str">
            <v>Product</v>
          </cell>
          <cell r="CR129" t="str">
            <v>Sum Stat Amt</v>
          </cell>
          <cell r="CS129" t="str">
            <v>Period</v>
          </cell>
          <cell r="CT129" t="str">
            <v>Date</v>
          </cell>
          <cell r="CW129" t="str">
            <v>Account</v>
          </cell>
          <cell r="CX129" t="str">
            <v>Dept</v>
          </cell>
          <cell r="CY129" t="str">
            <v>Sum Amount</v>
          </cell>
          <cell r="CZ129" t="str">
            <v>Trans</v>
          </cell>
          <cell r="DA129" t="str">
            <v>Product</v>
          </cell>
          <cell r="DB129" t="str">
            <v>Sum Stat Amt</v>
          </cell>
          <cell r="DC129" t="str">
            <v>Period</v>
          </cell>
          <cell r="DD129" t="str">
            <v>Date</v>
          </cell>
          <cell r="DG129" t="str">
            <v>Account</v>
          </cell>
          <cell r="DH129" t="str">
            <v>Dept</v>
          </cell>
          <cell r="DI129" t="str">
            <v>Sum Amount</v>
          </cell>
          <cell r="DJ129" t="str">
            <v>Trans</v>
          </cell>
          <cell r="DK129" t="str">
            <v>Product</v>
          </cell>
          <cell r="DL129" t="str">
            <v>Sum Stat Amt</v>
          </cell>
          <cell r="DM129" t="str">
            <v>Period</v>
          </cell>
          <cell r="DN129" t="str">
            <v>Date</v>
          </cell>
          <cell r="DQ129" t="str">
            <v>Account</v>
          </cell>
          <cell r="DR129" t="str">
            <v>Dept</v>
          </cell>
          <cell r="DS129" t="str">
            <v>Sum Amount</v>
          </cell>
          <cell r="DT129" t="str">
            <v>Trans</v>
          </cell>
          <cell r="DU129" t="str">
            <v>Product</v>
          </cell>
          <cell r="DV129" t="str">
            <v>Sum Stat Amt</v>
          </cell>
          <cell r="DW129" t="str">
            <v>Period</v>
          </cell>
          <cell r="DX129" t="str">
            <v>Date</v>
          </cell>
        </row>
        <row r="130">
          <cell r="N130">
            <v>204</v>
          </cell>
          <cell r="O130">
            <v>455</v>
          </cell>
          <cell r="R130">
            <v>40939</v>
          </cell>
          <cell r="X130">
            <v>204</v>
          </cell>
          <cell r="Y130">
            <v>455</v>
          </cell>
          <cell r="AB130">
            <v>40968</v>
          </cell>
          <cell r="AH130">
            <v>204</v>
          </cell>
          <cell r="AI130">
            <v>455</v>
          </cell>
          <cell r="AL130">
            <v>40999</v>
          </cell>
          <cell r="AR130">
            <v>204</v>
          </cell>
          <cell r="AS130">
            <v>455</v>
          </cell>
          <cell r="AV130">
            <v>41029</v>
          </cell>
          <cell r="BB130">
            <v>204</v>
          </cell>
          <cell r="BC130">
            <v>455</v>
          </cell>
          <cell r="BF130">
            <v>41060</v>
          </cell>
          <cell r="BL130">
            <v>204</v>
          </cell>
          <cell r="BM130">
            <v>455</v>
          </cell>
          <cell r="BP130">
            <v>41090</v>
          </cell>
          <cell r="BV130">
            <v>204</v>
          </cell>
          <cell r="BW130">
            <v>455</v>
          </cell>
          <cell r="BZ130">
            <v>41121</v>
          </cell>
          <cell r="CF130">
            <v>204</v>
          </cell>
          <cell r="CG130">
            <v>455</v>
          </cell>
          <cell r="CJ130">
            <v>41152</v>
          </cell>
          <cell r="CP130">
            <v>204</v>
          </cell>
          <cell r="CQ130">
            <v>455</v>
          </cell>
          <cell r="CT130">
            <v>41182</v>
          </cell>
          <cell r="CZ130">
            <v>204</v>
          </cell>
          <cell r="DA130">
            <v>455</v>
          </cell>
          <cell r="DD130">
            <v>41213</v>
          </cell>
          <cell r="DJ130">
            <v>204</v>
          </cell>
          <cell r="DK130">
            <v>455</v>
          </cell>
          <cell r="DN130">
            <v>41243</v>
          </cell>
          <cell r="DT130">
            <v>204</v>
          </cell>
          <cell r="DU130">
            <v>455</v>
          </cell>
          <cell r="DX130">
            <v>41274</v>
          </cell>
        </row>
        <row r="132">
          <cell r="K132" t="str">
            <v>Account</v>
          </cell>
          <cell r="L132" t="str">
            <v>Dept</v>
          </cell>
          <cell r="M132" t="str">
            <v>Sum Amount</v>
          </cell>
          <cell r="N132" t="str">
            <v>Trans</v>
          </cell>
          <cell r="O132" t="str">
            <v>Product</v>
          </cell>
          <cell r="P132" t="str">
            <v>Sum Stat Amt</v>
          </cell>
          <cell r="Q132" t="str">
            <v>Period</v>
          </cell>
          <cell r="R132" t="str">
            <v>Date</v>
          </cell>
          <cell r="U132" t="str">
            <v>Account</v>
          </cell>
          <cell r="V132" t="str">
            <v>Dept</v>
          </cell>
          <cell r="W132" t="str">
            <v>Sum Amount</v>
          </cell>
          <cell r="X132" t="str">
            <v>Trans</v>
          </cell>
          <cell r="Y132" t="str">
            <v>Product</v>
          </cell>
          <cell r="Z132" t="str">
            <v>Sum Stat Amt</v>
          </cell>
          <cell r="AA132" t="str">
            <v>Period</v>
          </cell>
          <cell r="AB132" t="str">
            <v>Date</v>
          </cell>
          <cell r="AE132" t="str">
            <v>Account</v>
          </cell>
          <cell r="AF132" t="str">
            <v>Dept</v>
          </cell>
          <cell r="AG132" t="str">
            <v>Sum Amount</v>
          </cell>
          <cell r="AH132" t="str">
            <v>Trans</v>
          </cell>
          <cell r="AI132" t="str">
            <v>Product</v>
          </cell>
          <cell r="AJ132" t="str">
            <v>Sum Stat Amt</v>
          </cell>
          <cell r="AK132" t="str">
            <v>Period</v>
          </cell>
          <cell r="AL132" t="str">
            <v>Date</v>
          </cell>
          <cell r="AO132" t="str">
            <v>Account</v>
          </cell>
          <cell r="AP132" t="str">
            <v>Dept</v>
          </cell>
          <cell r="AQ132" t="str">
            <v>Sum Amount</v>
          </cell>
          <cell r="AR132" t="str">
            <v>Trans</v>
          </cell>
          <cell r="AS132" t="str">
            <v>Product</v>
          </cell>
          <cell r="AT132" t="str">
            <v>Sum Stat Amt</v>
          </cell>
          <cell r="AU132" t="str">
            <v>Period</v>
          </cell>
          <cell r="AV132" t="str">
            <v>Date</v>
          </cell>
          <cell r="AY132" t="str">
            <v>Account</v>
          </cell>
          <cell r="AZ132" t="str">
            <v>Dept</v>
          </cell>
          <cell r="BA132" t="str">
            <v>Sum Amount</v>
          </cell>
          <cell r="BB132" t="str">
            <v>Trans</v>
          </cell>
          <cell r="BC132" t="str">
            <v>Product</v>
          </cell>
          <cell r="BD132" t="str">
            <v>Sum Stat Amt</v>
          </cell>
          <cell r="BE132" t="str">
            <v>Period</v>
          </cell>
          <cell r="BF132" t="str">
            <v>Date</v>
          </cell>
          <cell r="BI132" t="str">
            <v>Account</v>
          </cell>
          <cell r="BJ132" t="str">
            <v>Dept</v>
          </cell>
          <cell r="BK132" t="str">
            <v>Sum Amount</v>
          </cell>
          <cell r="BL132" t="str">
            <v>Trans</v>
          </cell>
          <cell r="BM132" t="str">
            <v>Product</v>
          </cell>
          <cell r="BN132" t="str">
            <v>Sum Stat Amt</v>
          </cell>
          <cell r="BO132" t="str">
            <v>Period</v>
          </cell>
          <cell r="BP132" t="str">
            <v>Date</v>
          </cell>
          <cell r="BS132" t="str">
            <v>Account</v>
          </cell>
          <cell r="BT132" t="str">
            <v>Dept</v>
          </cell>
          <cell r="BU132" t="str">
            <v>Sum Amount</v>
          </cell>
          <cell r="BV132" t="str">
            <v>Trans</v>
          </cell>
          <cell r="BW132" t="str">
            <v>Product</v>
          </cell>
          <cell r="BX132" t="str">
            <v>Sum Stat Amt</v>
          </cell>
          <cell r="BY132" t="str">
            <v>Period</v>
          </cell>
          <cell r="BZ132" t="str">
            <v>Date</v>
          </cell>
          <cell r="CC132" t="str">
            <v>Account</v>
          </cell>
          <cell r="CD132" t="str">
            <v>Dept</v>
          </cell>
          <cell r="CE132" t="str">
            <v>Sum Amount</v>
          </cell>
          <cell r="CF132" t="str">
            <v>Trans</v>
          </cell>
          <cell r="CG132" t="str">
            <v>Product</v>
          </cell>
          <cell r="CH132" t="str">
            <v>Sum Stat Amt</v>
          </cell>
          <cell r="CI132" t="str">
            <v>Period</v>
          </cell>
          <cell r="CJ132" t="str">
            <v>Date</v>
          </cell>
          <cell r="CM132" t="str">
            <v>Account</v>
          </cell>
          <cell r="CN132" t="str">
            <v>Dept</v>
          </cell>
          <cell r="CO132" t="str">
            <v>Sum Amount</v>
          </cell>
          <cell r="CP132" t="str">
            <v>Trans</v>
          </cell>
          <cell r="CQ132" t="str">
            <v>Product</v>
          </cell>
          <cell r="CR132" t="str">
            <v>Sum Stat Amt</v>
          </cell>
          <cell r="CS132" t="str">
            <v>Period</v>
          </cell>
          <cell r="CT132" t="str">
            <v>Date</v>
          </cell>
          <cell r="CW132" t="str">
            <v>Account</v>
          </cell>
          <cell r="CX132" t="str">
            <v>Dept</v>
          </cell>
          <cell r="CY132" t="str">
            <v>Sum Amount</v>
          </cell>
          <cell r="CZ132" t="str">
            <v>Trans</v>
          </cell>
          <cell r="DA132" t="str">
            <v>Product</v>
          </cell>
          <cell r="DB132" t="str">
            <v>Sum Stat Amt</v>
          </cell>
          <cell r="DC132" t="str">
            <v>Period</v>
          </cell>
          <cell r="DD132" t="str">
            <v>Date</v>
          </cell>
          <cell r="DG132" t="str">
            <v>Account</v>
          </cell>
          <cell r="DH132" t="str">
            <v>Dept</v>
          </cell>
          <cell r="DI132" t="str">
            <v>Sum Amount</v>
          </cell>
          <cell r="DJ132" t="str">
            <v>Trans</v>
          </cell>
          <cell r="DK132" t="str">
            <v>Product</v>
          </cell>
          <cell r="DL132" t="str">
            <v>Sum Stat Amt</v>
          </cell>
          <cell r="DM132" t="str">
            <v>Period</v>
          </cell>
          <cell r="DN132" t="str">
            <v>Date</v>
          </cell>
          <cell r="DQ132" t="str">
            <v>Account</v>
          </cell>
          <cell r="DR132" t="str">
            <v>Dept</v>
          </cell>
          <cell r="DS132" t="str">
            <v>Sum Amount</v>
          </cell>
          <cell r="DT132" t="str">
            <v>Trans</v>
          </cell>
          <cell r="DU132" t="str">
            <v>Product</v>
          </cell>
          <cell r="DV132" t="str">
            <v>Sum Stat Amt</v>
          </cell>
          <cell r="DW132" t="str">
            <v>Period</v>
          </cell>
          <cell r="DX132" t="str">
            <v>Date</v>
          </cell>
        </row>
        <row r="133">
          <cell r="N133">
            <v>202</v>
          </cell>
          <cell r="O133">
            <v>457</v>
          </cell>
          <cell r="R133">
            <v>40939</v>
          </cell>
          <cell r="X133">
            <v>202</v>
          </cell>
          <cell r="Y133">
            <v>457</v>
          </cell>
          <cell r="AB133">
            <v>40968</v>
          </cell>
          <cell r="AH133">
            <v>202</v>
          </cell>
          <cell r="AI133">
            <v>457</v>
          </cell>
          <cell r="AL133">
            <v>40999</v>
          </cell>
          <cell r="AR133">
            <v>202</v>
          </cell>
          <cell r="AS133">
            <v>457</v>
          </cell>
          <cell r="AV133">
            <v>41029</v>
          </cell>
          <cell r="BB133">
            <v>202</v>
          </cell>
          <cell r="BC133">
            <v>457</v>
          </cell>
          <cell r="BF133">
            <v>41060</v>
          </cell>
          <cell r="BL133">
            <v>202</v>
          </cell>
          <cell r="BM133">
            <v>457</v>
          </cell>
          <cell r="BP133">
            <v>41090</v>
          </cell>
          <cell r="BV133">
            <v>202</v>
          </cell>
          <cell r="BW133">
            <v>457</v>
          </cell>
          <cell r="BZ133">
            <v>41121</v>
          </cell>
          <cell r="CF133">
            <v>202</v>
          </cell>
          <cell r="CG133">
            <v>457</v>
          </cell>
          <cell r="CJ133">
            <v>41152</v>
          </cell>
          <cell r="CP133">
            <v>202</v>
          </cell>
          <cell r="CQ133">
            <v>457</v>
          </cell>
          <cell r="CT133">
            <v>41182</v>
          </cell>
          <cell r="CZ133">
            <v>202</v>
          </cell>
          <cell r="DA133">
            <v>457</v>
          </cell>
          <cell r="DD133">
            <v>41213</v>
          </cell>
          <cell r="DJ133">
            <v>202</v>
          </cell>
          <cell r="DK133">
            <v>457</v>
          </cell>
          <cell r="DN133">
            <v>41243</v>
          </cell>
          <cell r="DT133">
            <v>202</v>
          </cell>
          <cell r="DU133">
            <v>457</v>
          </cell>
          <cell r="DX133">
            <v>41274</v>
          </cell>
        </row>
        <row r="135">
          <cell r="K135" t="str">
            <v>Account</v>
          </cell>
          <cell r="L135" t="str">
            <v>Dept</v>
          </cell>
          <cell r="M135" t="str">
            <v>Sum Amount</v>
          </cell>
          <cell r="N135" t="str">
            <v>Trans</v>
          </cell>
          <cell r="O135" t="str">
            <v>Product</v>
          </cell>
          <cell r="P135" t="str">
            <v>Sum Stat Amt</v>
          </cell>
          <cell r="Q135" t="str">
            <v>Period</v>
          </cell>
          <cell r="R135" t="str">
            <v>Date</v>
          </cell>
          <cell r="U135" t="str">
            <v>Account</v>
          </cell>
          <cell r="V135" t="str">
            <v>Dept</v>
          </cell>
          <cell r="W135" t="str">
            <v>Sum Amount</v>
          </cell>
          <cell r="X135" t="str">
            <v>Trans</v>
          </cell>
          <cell r="Y135" t="str">
            <v>Product</v>
          </cell>
          <cell r="Z135" t="str">
            <v>Sum Stat Amt</v>
          </cell>
          <cell r="AA135" t="str">
            <v>Period</v>
          </cell>
          <cell r="AB135" t="str">
            <v>Date</v>
          </cell>
          <cell r="AE135" t="str">
            <v>Account</v>
          </cell>
          <cell r="AF135" t="str">
            <v>Dept</v>
          </cell>
          <cell r="AG135" t="str">
            <v>Sum Amount</v>
          </cell>
          <cell r="AH135" t="str">
            <v>Trans</v>
          </cell>
          <cell r="AI135" t="str">
            <v>Product</v>
          </cell>
          <cell r="AJ135" t="str">
            <v>Sum Stat Amt</v>
          </cell>
          <cell r="AK135" t="str">
            <v>Period</v>
          </cell>
          <cell r="AL135" t="str">
            <v>Date</v>
          </cell>
          <cell r="AO135" t="str">
            <v>Account</v>
          </cell>
          <cell r="AP135" t="str">
            <v>Dept</v>
          </cell>
          <cell r="AQ135" t="str">
            <v>Sum Amount</v>
          </cell>
          <cell r="AR135" t="str">
            <v>Trans</v>
          </cell>
          <cell r="AS135" t="str">
            <v>Product</v>
          </cell>
          <cell r="AT135" t="str">
            <v>Sum Stat Amt</v>
          </cell>
          <cell r="AU135" t="str">
            <v>Period</v>
          </cell>
          <cell r="AV135" t="str">
            <v>Date</v>
          </cell>
          <cell r="AY135" t="str">
            <v>Account</v>
          </cell>
          <cell r="AZ135" t="str">
            <v>Dept</v>
          </cell>
          <cell r="BA135" t="str">
            <v>Sum Amount</v>
          </cell>
          <cell r="BB135" t="str">
            <v>Trans</v>
          </cell>
          <cell r="BC135" t="str">
            <v>Product</v>
          </cell>
          <cell r="BD135" t="str">
            <v>Sum Stat Amt</v>
          </cell>
          <cell r="BE135" t="str">
            <v>Period</v>
          </cell>
          <cell r="BF135" t="str">
            <v>Date</v>
          </cell>
          <cell r="BI135" t="str">
            <v>Account</v>
          </cell>
          <cell r="BJ135" t="str">
            <v>Dept</v>
          </cell>
          <cell r="BK135" t="str">
            <v>Sum Amount</v>
          </cell>
          <cell r="BL135" t="str">
            <v>Trans</v>
          </cell>
          <cell r="BM135" t="str">
            <v>Product</v>
          </cell>
          <cell r="BN135" t="str">
            <v>Sum Stat Amt</v>
          </cell>
          <cell r="BO135" t="str">
            <v>Period</v>
          </cell>
          <cell r="BP135" t="str">
            <v>Date</v>
          </cell>
          <cell r="BS135" t="str">
            <v>Account</v>
          </cell>
          <cell r="BT135" t="str">
            <v>Dept</v>
          </cell>
          <cell r="BU135" t="str">
            <v>Sum Amount</v>
          </cell>
          <cell r="BV135" t="str">
            <v>Trans</v>
          </cell>
          <cell r="BW135" t="str">
            <v>Product</v>
          </cell>
          <cell r="BX135" t="str">
            <v>Sum Stat Amt</v>
          </cell>
          <cell r="BY135" t="str">
            <v>Period</v>
          </cell>
          <cell r="BZ135" t="str">
            <v>Date</v>
          </cell>
          <cell r="CC135" t="str">
            <v>Account</v>
          </cell>
          <cell r="CD135" t="str">
            <v>Dept</v>
          </cell>
          <cell r="CE135" t="str">
            <v>Sum Amount</v>
          </cell>
          <cell r="CF135" t="str">
            <v>Trans</v>
          </cell>
          <cell r="CG135" t="str">
            <v>Product</v>
          </cell>
          <cell r="CH135" t="str">
            <v>Sum Stat Amt</v>
          </cell>
          <cell r="CI135" t="str">
            <v>Period</v>
          </cell>
          <cell r="CJ135" t="str">
            <v>Date</v>
          </cell>
          <cell r="CM135" t="str">
            <v>Account</v>
          </cell>
          <cell r="CN135" t="str">
            <v>Dept</v>
          </cell>
          <cell r="CO135" t="str">
            <v>Sum Amount</v>
          </cell>
          <cell r="CP135" t="str">
            <v>Trans</v>
          </cell>
          <cell r="CQ135" t="str">
            <v>Product</v>
          </cell>
          <cell r="CR135" t="str">
            <v>Sum Stat Amt</v>
          </cell>
          <cell r="CS135" t="str">
            <v>Period</v>
          </cell>
          <cell r="CT135" t="str">
            <v>Date</v>
          </cell>
          <cell r="CW135" t="str">
            <v>Account</v>
          </cell>
          <cell r="CX135" t="str">
            <v>Dept</v>
          </cell>
          <cell r="CY135" t="str">
            <v>Sum Amount</v>
          </cell>
          <cell r="CZ135" t="str">
            <v>Trans</v>
          </cell>
          <cell r="DA135" t="str">
            <v>Product</v>
          </cell>
          <cell r="DB135" t="str">
            <v>Sum Stat Amt</v>
          </cell>
          <cell r="DC135" t="str">
            <v>Period</v>
          </cell>
          <cell r="DD135" t="str">
            <v>Date</v>
          </cell>
          <cell r="DG135" t="str">
            <v>Account</v>
          </cell>
          <cell r="DH135" t="str">
            <v>Dept</v>
          </cell>
          <cell r="DI135" t="str">
            <v>Sum Amount</v>
          </cell>
          <cell r="DJ135" t="str">
            <v>Trans</v>
          </cell>
          <cell r="DK135" t="str">
            <v>Product</v>
          </cell>
          <cell r="DL135" t="str">
            <v>Sum Stat Amt</v>
          </cell>
          <cell r="DM135" t="str">
            <v>Period</v>
          </cell>
          <cell r="DN135" t="str">
            <v>Date</v>
          </cell>
          <cell r="DQ135" t="str">
            <v>Account</v>
          </cell>
          <cell r="DR135" t="str">
            <v>Dept</v>
          </cell>
          <cell r="DS135" t="str">
            <v>Sum Amount</v>
          </cell>
          <cell r="DT135" t="str">
            <v>Trans</v>
          </cell>
          <cell r="DU135" t="str">
            <v>Product</v>
          </cell>
          <cell r="DV135" t="str">
            <v>Sum Stat Amt</v>
          </cell>
          <cell r="DW135" t="str">
            <v>Period</v>
          </cell>
          <cell r="DX135" t="str">
            <v>Date</v>
          </cell>
        </row>
        <row r="136">
          <cell r="N136">
            <v>205</v>
          </cell>
          <cell r="O136">
            <v>455</v>
          </cell>
          <cell r="R136">
            <v>40939</v>
          </cell>
          <cell r="X136">
            <v>205</v>
          </cell>
          <cell r="Y136">
            <v>455</v>
          </cell>
          <cell r="AB136">
            <v>40968</v>
          </cell>
          <cell r="AH136">
            <v>205</v>
          </cell>
          <cell r="AI136">
            <v>455</v>
          </cell>
          <cell r="AL136">
            <v>40999</v>
          </cell>
          <cell r="AR136">
            <v>205</v>
          </cell>
          <cell r="AS136">
            <v>455</v>
          </cell>
          <cell r="AV136">
            <v>41029</v>
          </cell>
          <cell r="BB136">
            <v>205</v>
          </cell>
          <cell r="BC136">
            <v>455</v>
          </cell>
          <cell r="BF136">
            <v>41060</v>
          </cell>
          <cell r="BL136">
            <v>205</v>
          </cell>
          <cell r="BM136">
            <v>455</v>
          </cell>
          <cell r="BP136">
            <v>41090</v>
          </cell>
          <cell r="BV136">
            <v>205</v>
          </cell>
          <cell r="BW136">
            <v>455</v>
          </cell>
          <cell r="BZ136">
            <v>41121</v>
          </cell>
          <cell r="CF136">
            <v>205</v>
          </cell>
          <cell r="CG136">
            <v>455</v>
          </cell>
          <cell r="CJ136">
            <v>41152</v>
          </cell>
          <cell r="CP136">
            <v>205</v>
          </cell>
          <cell r="CQ136">
            <v>455</v>
          </cell>
          <cell r="CT136">
            <v>41182</v>
          </cell>
          <cell r="CZ136">
            <v>205</v>
          </cell>
          <cell r="DA136">
            <v>455</v>
          </cell>
          <cell r="DD136">
            <v>41213</v>
          </cell>
          <cell r="DJ136">
            <v>205</v>
          </cell>
          <cell r="DK136">
            <v>455</v>
          </cell>
          <cell r="DN136">
            <v>41243</v>
          </cell>
          <cell r="DT136">
            <v>205</v>
          </cell>
          <cell r="DU136">
            <v>455</v>
          </cell>
          <cell r="DX136">
            <v>41274</v>
          </cell>
        </row>
        <row r="138">
          <cell r="K138" t="str">
            <v>Account</v>
          </cell>
          <cell r="L138" t="str">
            <v>Dept</v>
          </cell>
          <cell r="M138" t="str">
            <v>Sum Amount</v>
          </cell>
          <cell r="N138" t="str">
            <v>Trans</v>
          </cell>
          <cell r="O138" t="str">
            <v>Product</v>
          </cell>
          <cell r="P138" t="str">
            <v>Sum Stat Amt</v>
          </cell>
          <cell r="Q138" t="str">
            <v>Period</v>
          </cell>
          <cell r="R138" t="str">
            <v>Date</v>
          </cell>
          <cell r="U138" t="str">
            <v>Account</v>
          </cell>
          <cell r="V138" t="str">
            <v>Dept</v>
          </cell>
          <cell r="W138" t="str">
            <v>Sum Amount</v>
          </cell>
          <cell r="X138" t="str">
            <v>Trans</v>
          </cell>
          <cell r="Y138" t="str">
            <v>Product</v>
          </cell>
          <cell r="Z138" t="str">
            <v>Sum Stat Amt</v>
          </cell>
          <cell r="AA138" t="str">
            <v>Period</v>
          </cell>
          <cell r="AB138" t="str">
            <v>Date</v>
          </cell>
          <cell r="AE138" t="str">
            <v>Account</v>
          </cell>
          <cell r="AF138" t="str">
            <v>Dept</v>
          </cell>
          <cell r="AG138" t="str">
            <v>Sum Amount</v>
          </cell>
          <cell r="AH138" t="str">
            <v>Trans</v>
          </cell>
          <cell r="AI138" t="str">
            <v>Product</v>
          </cell>
          <cell r="AJ138" t="str">
            <v>Sum Stat Amt</v>
          </cell>
          <cell r="AK138" t="str">
            <v>Period</v>
          </cell>
          <cell r="AL138" t="str">
            <v>Date</v>
          </cell>
          <cell r="AO138" t="str">
            <v>Account</v>
          </cell>
          <cell r="AP138" t="str">
            <v>Dept</v>
          </cell>
          <cell r="AQ138" t="str">
            <v>Sum Amount</v>
          </cell>
          <cell r="AR138" t="str">
            <v>Trans</v>
          </cell>
          <cell r="AS138" t="str">
            <v>Product</v>
          </cell>
          <cell r="AT138" t="str">
            <v>Sum Stat Amt</v>
          </cell>
          <cell r="AU138" t="str">
            <v>Period</v>
          </cell>
          <cell r="AV138" t="str">
            <v>Date</v>
          </cell>
          <cell r="AY138" t="str">
            <v>Account</v>
          </cell>
          <cell r="AZ138" t="str">
            <v>Dept</v>
          </cell>
          <cell r="BA138" t="str">
            <v>Sum Amount</v>
          </cell>
          <cell r="BB138" t="str">
            <v>Trans</v>
          </cell>
          <cell r="BC138" t="str">
            <v>Product</v>
          </cell>
          <cell r="BD138" t="str">
            <v>Sum Stat Amt</v>
          </cell>
          <cell r="BE138" t="str">
            <v>Period</v>
          </cell>
          <cell r="BF138" t="str">
            <v>Date</v>
          </cell>
          <cell r="BI138" t="str">
            <v>Account</v>
          </cell>
          <cell r="BJ138" t="str">
            <v>Dept</v>
          </cell>
          <cell r="BK138" t="str">
            <v>Sum Amount</v>
          </cell>
          <cell r="BL138" t="str">
            <v>Trans</v>
          </cell>
          <cell r="BM138" t="str">
            <v>Product</v>
          </cell>
          <cell r="BN138" t="str">
            <v>Sum Stat Amt</v>
          </cell>
          <cell r="BO138" t="str">
            <v>Period</v>
          </cell>
          <cell r="BP138" t="str">
            <v>Date</v>
          </cell>
          <cell r="BS138" t="str">
            <v>Account</v>
          </cell>
          <cell r="BT138" t="str">
            <v>Dept</v>
          </cell>
          <cell r="BU138" t="str">
            <v>Sum Amount</v>
          </cell>
          <cell r="BV138" t="str">
            <v>Trans</v>
          </cell>
          <cell r="BW138" t="str">
            <v>Product</v>
          </cell>
          <cell r="BX138" t="str">
            <v>Sum Stat Amt</v>
          </cell>
          <cell r="BY138" t="str">
            <v>Period</v>
          </cell>
          <cell r="BZ138" t="str">
            <v>Date</v>
          </cell>
          <cell r="CC138" t="str">
            <v>Account</v>
          </cell>
          <cell r="CD138" t="str">
            <v>Dept</v>
          </cell>
          <cell r="CE138" t="str">
            <v>Sum Amount</v>
          </cell>
          <cell r="CF138" t="str">
            <v>Trans</v>
          </cell>
          <cell r="CG138" t="str">
            <v>Product</v>
          </cell>
          <cell r="CH138" t="str">
            <v>Sum Stat Amt</v>
          </cell>
          <cell r="CI138" t="str">
            <v>Period</v>
          </cell>
          <cell r="CJ138" t="str">
            <v>Date</v>
          </cell>
          <cell r="CM138" t="str">
            <v>Account</v>
          </cell>
          <cell r="CN138" t="str">
            <v>Dept</v>
          </cell>
          <cell r="CO138" t="str">
            <v>Sum Amount</v>
          </cell>
          <cell r="CP138" t="str">
            <v>Trans</v>
          </cell>
          <cell r="CQ138" t="str">
            <v>Product</v>
          </cell>
          <cell r="CR138" t="str">
            <v>Sum Stat Amt</v>
          </cell>
          <cell r="CS138" t="str">
            <v>Period</v>
          </cell>
          <cell r="CT138" t="str">
            <v>Date</v>
          </cell>
          <cell r="CW138" t="str">
            <v>Account</v>
          </cell>
          <cell r="CX138" t="str">
            <v>Dept</v>
          </cell>
          <cell r="CY138" t="str">
            <v>Sum Amount</v>
          </cell>
          <cell r="CZ138" t="str">
            <v>Trans</v>
          </cell>
          <cell r="DA138" t="str">
            <v>Product</v>
          </cell>
          <cell r="DB138" t="str">
            <v>Sum Stat Amt</v>
          </cell>
          <cell r="DC138" t="str">
            <v>Period</v>
          </cell>
          <cell r="DD138" t="str">
            <v>Date</v>
          </cell>
          <cell r="DG138" t="str">
            <v>Account</v>
          </cell>
          <cell r="DH138" t="str">
            <v>Dept</v>
          </cell>
          <cell r="DI138" t="str">
            <v>Sum Amount</v>
          </cell>
          <cell r="DJ138" t="str">
            <v>Trans</v>
          </cell>
          <cell r="DK138" t="str">
            <v>Product</v>
          </cell>
          <cell r="DL138" t="str">
            <v>Sum Stat Amt</v>
          </cell>
          <cell r="DM138" t="str">
            <v>Period</v>
          </cell>
          <cell r="DN138" t="str">
            <v>Date</v>
          </cell>
          <cell r="DQ138" t="str">
            <v>Account</v>
          </cell>
          <cell r="DR138" t="str">
            <v>Dept</v>
          </cell>
          <cell r="DS138" t="str">
            <v>Sum Amount</v>
          </cell>
          <cell r="DT138" t="str">
            <v>Trans</v>
          </cell>
          <cell r="DU138" t="str">
            <v>Product</v>
          </cell>
          <cell r="DV138" t="str">
            <v>Sum Stat Amt</v>
          </cell>
          <cell r="DW138" t="str">
            <v>Period</v>
          </cell>
          <cell r="DX138" t="str">
            <v>Date</v>
          </cell>
        </row>
        <row r="139">
          <cell r="N139">
            <v>204</v>
          </cell>
          <cell r="O139">
            <v>457</v>
          </cell>
          <cell r="R139">
            <v>40939</v>
          </cell>
          <cell r="X139">
            <v>204</v>
          </cell>
          <cell r="Y139">
            <v>457</v>
          </cell>
          <cell r="AB139">
            <v>40968</v>
          </cell>
          <cell r="AH139">
            <v>204</v>
          </cell>
          <cell r="AI139">
            <v>457</v>
          </cell>
          <cell r="AL139">
            <v>40999</v>
          </cell>
          <cell r="AR139">
            <v>204</v>
          </cell>
          <cell r="AS139">
            <v>457</v>
          </cell>
          <cell r="AV139">
            <v>41029</v>
          </cell>
          <cell r="BB139">
            <v>204</v>
          </cell>
          <cell r="BC139">
            <v>457</v>
          </cell>
          <cell r="BF139">
            <v>41060</v>
          </cell>
          <cell r="BL139">
            <v>204</v>
          </cell>
          <cell r="BM139">
            <v>457</v>
          </cell>
          <cell r="BP139">
            <v>41090</v>
          </cell>
          <cell r="BV139">
            <v>204</v>
          </cell>
          <cell r="BW139">
            <v>457</v>
          </cell>
          <cell r="BZ139">
            <v>41121</v>
          </cell>
          <cell r="CF139">
            <v>204</v>
          </cell>
          <cell r="CG139">
            <v>457</v>
          </cell>
          <cell r="CJ139">
            <v>41152</v>
          </cell>
          <cell r="CP139">
            <v>204</v>
          </cell>
          <cell r="CQ139">
            <v>457</v>
          </cell>
          <cell r="CT139">
            <v>41182</v>
          </cell>
          <cell r="CZ139">
            <v>204</v>
          </cell>
          <cell r="DA139">
            <v>457</v>
          </cell>
          <cell r="DD139">
            <v>41213</v>
          </cell>
          <cell r="DJ139">
            <v>204</v>
          </cell>
          <cell r="DK139">
            <v>457</v>
          </cell>
          <cell r="DN139">
            <v>41243</v>
          </cell>
          <cell r="DT139">
            <v>204</v>
          </cell>
          <cell r="DU139">
            <v>457</v>
          </cell>
          <cell r="DX139">
            <v>41274</v>
          </cell>
        </row>
        <row r="141">
          <cell r="K141" t="str">
            <v>Account</v>
          </cell>
          <cell r="L141" t="str">
            <v>Dept</v>
          </cell>
          <cell r="M141" t="str">
            <v>Sum Amount</v>
          </cell>
          <cell r="N141" t="str">
            <v>Trans</v>
          </cell>
          <cell r="O141" t="str">
            <v>Product</v>
          </cell>
          <cell r="P141" t="str">
            <v>Sum Stat Amt</v>
          </cell>
          <cell r="Q141" t="str">
            <v>Period</v>
          </cell>
          <cell r="R141" t="str">
            <v>Date</v>
          </cell>
          <cell r="U141" t="str">
            <v>Account</v>
          </cell>
          <cell r="V141" t="str">
            <v>Dept</v>
          </cell>
          <cell r="W141" t="str">
            <v>Sum Amount</v>
          </cell>
          <cell r="X141" t="str">
            <v>Trans</v>
          </cell>
          <cell r="Y141" t="str">
            <v>Product</v>
          </cell>
          <cell r="Z141" t="str">
            <v>Sum Stat Amt</v>
          </cell>
          <cell r="AA141" t="str">
            <v>Period</v>
          </cell>
          <cell r="AB141" t="str">
            <v>Date</v>
          </cell>
          <cell r="AE141" t="str">
            <v>Account</v>
          </cell>
          <cell r="AF141" t="str">
            <v>Dept</v>
          </cell>
          <cell r="AG141" t="str">
            <v>Sum Amount</v>
          </cell>
          <cell r="AH141" t="str">
            <v>Trans</v>
          </cell>
          <cell r="AI141" t="str">
            <v>Product</v>
          </cell>
          <cell r="AJ141" t="str">
            <v>Sum Stat Amt</v>
          </cell>
          <cell r="AK141" t="str">
            <v>Period</v>
          </cell>
          <cell r="AL141" t="str">
            <v>Date</v>
          </cell>
          <cell r="AO141" t="str">
            <v>Account</v>
          </cell>
          <cell r="AP141" t="str">
            <v>Dept</v>
          </cell>
          <cell r="AQ141" t="str">
            <v>Sum Amount</v>
          </cell>
          <cell r="AR141" t="str">
            <v>Trans</v>
          </cell>
          <cell r="AS141" t="str">
            <v>Product</v>
          </cell>
          <cell r="AT141" t="str">
            <v>Sum Stat Amt</v>
          </cell>
          <cell r="AU141" t="str">
            <v>Period</v>
          </cell>
          <cell r="AV141" t="str">
            <v>Date</v>
          </cell>
          <cell r="AY141" t="str">
            <v>Account</v>
          </cell>
          <cell r="AZ141" t="str">
            <v>Dept</v>
          </cell>
          <cell r="BA141" t="str">
            <v>Sum Amount</v>
          </cell>
          <cell r="BB141" t="str">
            <v>Trans</v>
          </cell>
          <cell r="BC141" t="str">
            <v>Product</v>
          </cell>
          <cell r="BD141" t="str">
            <v>Sum Stat Amt</v>
          </cell>
          <cell r="BE141" t="str">
            <v>Period</v>
          </cell>
          <cell r="BF141" t="str">
            <v>Date</v>
          </cell>
          <cell r="BI141" t="str">
            <v>Account</v>
          </cell>
          <cell r="BJ141" t="str">
            <v>Dept</v>
          </cell>
          <cell r="BK141" t="str">
            <v>Sum Amount</v>
          </cell>
          <cell r="BL141" t="str">
            <v>Trans</v>
          </cell>
          <cell r="BM141" t="str">
            <v>Product</v>
          </cell>
          <cell r="BN141" t="str">
            <v>Sum Stat Amt</v>
          </cell>
          <cell r="BO141" t="str">
            <v>Period</v>
          </cell>
          <cell r="BP141" t="str">
            <v>Date</v>
          </cell>
          <cell r="BS141" t="str">
            <v>Account</v>
          </cell>
          <cell r="BT141" t="str">
            <v>Dept</v>
          </cell>
          <cell r="BU141" t="str">
            <v>Sum Amount</v>
          </cell>
          <cell r="BV141" t="str">
            <v>Trans</v>
          </cell>
          <cell r="BW141" t="str">
            <v>Product</v>
          </cell>
          <cell r="BX141" t="str">
            <v>Sum Stat Amt</v>
          </cell>
          <cell r="BY141" t="str">
            <v>Period</v>
          </cell>
          <cell r="BZ141" t="str">
            <v>Date</v>
          </cell>
          <cell r="CC141" t="str">
            <v>Account</v>
          </cell>
          <cell r="CD141" t="str">
            <v>Dept</v>
          </cell>
          <cell r="CE141" t="str">
            <v>Sum Amount</v>
          </cell>
          <cell r="CF141" t="str">
            <v>Trans</v>
          </cell>
          <cell r="CG141" t="str">
            <v>Product</v>
          </cell>
          <cell r="CH141" t="str">
            <v>Sum Stat Amt</v>
          </cell>
          <cell r="CI141" t="str">
            <v>Period</v>
          </cell>
          <cell r="CJ141" t="str">
            <v>Date</v>
          </cell>
          <cell r="CM141" t="str">
            <v>Account</v>
          </cell>
          <cell r="CN141" t="str">
            <v>Dept</v>
          </cell>
          <cell r="CO141" t="str">
            <v>Sum Amount</v>
          </cell>
          <cell r="CP141" t="str">
            <v>Trans</v>
          </cell>
          <cell r="CQ141" t="str">
            <v>Product</v>
          </cell>
          <cell r="CR141" t="str">
            <v>Sum Stat Amt</v>
          </cell>
          <cell r="CS141" t="str">
            <v>Period</v>
          </cell>
          <cell r="CT141" t="str">
            <v>Date</v>
          </cell>
          <cell r="CW141" t="str">
            <v>Account</v>
          </cell>
          <cell r="CX141" t="str">
            <v>Dept</v>
          </cell>
          <cell r="CY141" t="str">
            <v>Sum Amount</v>
          </cell>
          <cell r="CZ141" t="str">
            <v>Trans</v>
          </cell>
          <cell r="DA141" t="str">
            <v>Product</v>
          </cell>
          <cell r="DB141" t="str">
            <v>Sum Stat Amt</v>
          </cell>
          <cell r="DC141" t="str">
            <v>Period</v>
          </cell>
          <cell r="DD141" t="str">
            <v>Date</v>
          </cell>
          <cell r="DG141" t="str">
            <v>Account</v>
          </cell>
          <cell r="DH141" t="str">
            <v>Dept</v>
          </cell>
          <cell r="DI141" t="str">
            <v>Sum Amount</v>
          </cell>
          <cell r="DJ141" t="str">
            <v>Trans</v>
          </cell>
          <cell r="DK141" t="str">
            <v>Product</v>
          </cell>
          <cell r="DL141" t="str">
            <v>Sum Stat Amt</v>
          </cell>
          <cell r="DM141" t="str">
            <v>Period</v>
          </cell>
          <cell r="DN141" t="str">
            <v>Date</v>
          </cell>
          <cell r="DQ141" t="str">
            <v>Account</v>
          </cell>
          <cell r="DR141" t="str">
            <v>Dept</v>
          </cell>
          <cell r="DS141" t="str">
            <v>Sum Amount</v>
          </cell>
          <cell r="DT141" t="str">
            <v>Trans</v>
          </cell>
          <cell r="DU141" t="str">
            <v>Product</v>
          </cell>
          <cell r="DV141" t="str">
            <v>Sum Stat Amt</v>
          </cell>
          <cell r="DW141" t="str">
            <v>Period</v>
          </cell>
          <cell r="DX141" t="str">
            <v>Date</v>
          </cell>
        </row>
        <row r="142">
          <cell r="N142">
            <v>205</v>
          </cell>
          <cell r="O142">
            <v>457</v>
          </cell>
          <cell r="R142">
            <v>40939</v>
          </cell>
          <cell r="X142">
            <v>205</v>
          </cell>
          <cell r="Y142">
            <v>457</v>
          </cell>
          <cell r="AB142">
            <v>40968</v>
          </cell>
          <cell r="AH142">
            <v>205</v>
          </cell>
          <cell r="AI142">
            <v>457</v>
          </cell>
          <cell r="AL142">
            <v>40999</v>
          </cell>
          <cell r="AR142">
            <v>205</v>
          </cell>
          <cell r="AS142">
            <v>457</v>
          </cell>
          <cell r="AV142">
            <v>41029</v>
          </cell>
          <cell r="BB142">
            <v>205</v>
          </cell>
          <cell r="BC142">
            <v>457</v>
          </cell>
          <cell r="BF142">
            <v>41060</v>
          </cell>
          <cell r="BL142">
            <v>205</v>
          </cell>
          <cell r="BM142">
            <v>457</v>
          </cell>
          <cell r="BP142">
            <v>41090</v>
          </cell>
          <cell r="BV142">
            <v>205</v>
          </cell>
          <cell r="BW142">
            <v>457</v>
          </cell>
          <cell r="BZ142">
            <v>41121</v>
          </cell>
          <cell r="CF142">
            <v>205</v>
          </cell>
          <cell r="CG142">
            <v>457</v>
          </cell>
          <cell r="CJ142">
            <v>41152</v>
          </cell>
          <cell r="CP142">
            <v>205</v>
          </cell>
          <cell r="CQ142">
            <v>457</v>
          </cell>
          <cell r="CT142">
            <v>41182</v>
          </cell>
          <cell r="CZ142">
            <v>205</v>
          </cell>
          <cell r="DA142">
            <v>457</v>
          </cell>
          <cell r="DD142">
            <v>41213</v>
          </cell>
          <cell r="DJ142">
            <v>205</v>
          </cell>
          <cell r="DK142">
            <v>457</v>
          </cell>
          <cell r="DN142">
            <v>41243</v>
          </cell>
          <cell r="DT142">
            <v>205</v>
          </cell>
          <cell r="DU142">
            <v>457</v>
          </cell>
          <cell r="DX142">
            <v>41274</v>
          </cell>
        </row>
        <row r="144">
          <cell r="K144" t="str">
            <v>Account</v>
          </cell>
          <cell r="L144" t="str">
            <v>Dept</v>
          </cell>
          <cell r="M144" t="str">
            <v>Sum Amount</v>
          </cell>
          <cell r="N144" t="str">
            <v>Trans</v>
          </cell>
          <cell r="O144" t="str">
            <v>Product</v>
          </cell>
          <cell r="P144" t="str">
            <v>Sum Stat Amt</v>
          </cell>
          <cell r="Q144" t="str">
            <v>Period</v>
          </cell>
          <cell r="R144" t="str">
            <v>Date</v>
          </cell>
          <cell r="U144" t="str">
            <v>Account</v>
          </cell>
          <cell r="V144" t="str">
            <v>Dept</v>
          </cell>
          <cell r="W144" t="str">
            <v>Sum Amount</v>
          </cell>
          <cell r="X144" t="str">
            <v>Trans</v>
          </cell>
          <cell r="Y144" t="str">
            <v>Product</v>
          </cell>
          <cell r="Z144" t="str">
            <v>Sum Stat Amt</v>
          </cell>
          <cell r="AA144" t="str">
            <v>Period</v>
          </cell>
          <cell r="AB144" t="str">
            <v>Date</v>
          </cell>
          <cell r="AE144" t="str">
            <v>Account</v>
          </cell>
          <cell r="AF144" t="str">
            <v>Dept</v>
          </cell>
          <cell r="AG144" t="str">
            <v>Sum Amount</v>
          </cell>
          <cell r="AH144" t="str">
            <v>Trans</v>
          </cell>
          <cell r="AI144" t="str">
            <v>Product</v>
          </cell>
          <cell r="AJ144" t="str">
            <v>Sum Stat Amt</v>
          </cell>
          <cell r="AK144" t="str">
            <v>Period</v>
          </cell>
          <cell r="AL144" t="str">
            <v>Date</v>
          </cell>
          <cell r="AO144" t="str">
            <v>Account</v>
          </cell>
          <cell r="AP144" t="str">
            <v>Dept</v>
          </cell>
          <cell r="AQ144" t="str">
            <v>Sum Amount</v>
          </cell>
          <cell r="AR144" t="str">
            <v>Trans</v>
          </cell>
          <cell r="AS144" t="str">
            <v>Product</v>
          </cell>
          <cell r="AT144" t="str">
            <v>Sum Stat Amt</v>
          </cell>
          <cell r="AU144" t="str">
            <v>Period</v>
          </cell>
          <cell r="AV144" t="str">
            <v>Date</v>
          </cell>
          <cell r="AY144" t="str">
            <v>Account</v>
          </cell>
          <cell r="AZ144" t="str">
            <v>Dept</v>
          </cell>
          <cell r="BA144" t="str">
            <v>Sum Amount</v>
          </cell>
          <cell r="BB144" t="str">
            <v>Trans</v>
          </cell>
          <cell r="BC144" t="str">
            <v>Product</v>
          </cell>
          <cell r="BD144" t="str">
            <v>Sum Stat Amt</v>
          </cell>
          <cell r="BE144" t="str">
            <v>Period</v>
          </cell>
          <cell r="BF144" t="str">
            <v>Date</v>
          </cell>
          <cell r="BI144" t="str">
            <v>Account</v>
          </cell>
          <cell r="BJ144" t="str">
            <v>Dept</v>
          </cell>
          <cell r="BK144" t="str">
            <v>Sum Amount</v>
          </cell>
          <cell r="BL144" t="str">
            <v>Trans</v>
          </cell>
          <cell r="BM144" t="str">
            <v>Product</v>
          </cell>
          <cell r="BN144" t="str">
            <v>Sum Stat Amt</v>
          </cell>
          <cell r="BO144" t="str">
            <v>Period</v>
          </cell>
          <cell r="BP144" t="str">
            <v>Date</v>
          </cell>
          <cell r="BS144" t="str">
            <v>Account</v>
          </cell>
          <cell r="BT144" t="str">
            <v>Dept</v>
          </cell>
          <cell r="BU144" t="str">
            <v>Sum Amount</v>
          </cell>
          <cell r="BV144" t="str">
            <v>Trans</v>
          </cell>
          <cell r="BW144" t="str">
            <v>Product</v>
          </cell>
          <cell r="BX144" t="str">
            <v>Sum Stat Amt</v>
          </cell>
          <cell r="BY144" t="str">
            <v>Period</v>
          </cell>
          <cell r="BZ144" t="str">
            <v>Date</v>
          </cell>
          <cell r="CC144" t="str">
            <v>Account</v>
          </cell>
          <cell r="CD144" t="str">
            <v>Dept</v>
          </cell>
          <cell r="CE144" t="str">
            <v>Sum Amount</v>
          </cell>
          <cell r="CF144" t="str">
            <v>Trans</v>
          </cell>
          <cell r="CG144" t="str">
            <v>Product</v>
          </cell>
          <cell r="CH144" t="str">
            <v>Sum Stat Amt</v>
          </cell>
          <cell r="CI144" t="str">
            <v>Period</v>
          </cell>
          <cell r="CJ144" t="str">
            <v>Date</v>
          </cell>
          <cell r="CM144" t="str">
            <v>Account</v>
          </cell>
          <cell r="CN144" t="str">
            <v>Dept</v>
          </cell>
          <cell r="CO144" t="str">
            <v>Sum Amount</v>
          </cell>
          <cell r="CP144" t="str">
            <v>Trans</v>
          </cell>
          <cell r="CQ144" t="str">
            <v>Product</v>
          </cell>
          <cell r="CR144" t="str">
            <v>Sum Stat Amt</v>
          </cell>
          <cell r="CS144" t="str">
            <v>Period</v>
          </cell>
          <cell r="CT144" t="str">
            <v>Date</v>
          </cell>
          <cell r="CW144" t="str">
            <v>Account</v>
          </cell>
          <cell r="CX144" t="str">
            <v>Dept</v>
          </cell>
          <cell r="CY144" t="str">
            <v>Sum Amount</v>
          </cell>
          <cell r="CZ144" t="str">
            <v>Trans</v>
          </cell>
          <cell r="DA144" t="str">
            <v>Product</v>
          </cell>
          <cell r="DB144" t="str">
            <v>Sum Stat Amt</v>
          </cell>
          <cell r="DC144" t="str">
            <v>Period</v>
          </cell>
          <cell r="DD144" t="str">
            <v>Date</v>
          </cell>
          <cell r="DG144" t="str">
            <v>Account</v>
          </cell>
          <cell r="DH144" t="str">
            <v>Dept</v>
          </cell>
          <cell r="DI144" t="str">
            <v>Sum Amount</v>
          </cell>
          <cell r="DJ144" t="str">
            <v>Trans</v>
          </cell>
          <cell r="DK144" t="str">
            <v>Product</v>
          </cell>
          <cell r="DL144" t="str">
            <v>Sum Stat Amt</v>
          </cell>
          <cell r="DM144" t="str">
            <v>Period</v>
          </cell>
          <cell r="DN144" t="str">
            <v>Date</v>
          </cell>
          <cell r="DQ144" t="str">
            <v>Account</v>
          </cell>
          <cell r="DR144" t="str">
            <v>Dept</v>
          </cell>
          <cell r="DS144" t="str">
            <v>Sum Amount</v>
          </cell>
          <cell r="DT144" t="str">
            <v>Trans</v>
          </cell>
          <cell r="DU144" t="str">
            <v>Product</v>
          </cell>
          <cell r="DV144" t="str">
            <v>Sum Stat Amt</v>
          </cell>
          <cell r="DW144" t="str">
            <v>Period</v>
          </cell>
          <cell r="DX144" t="str">
            <v>Date</v>
          </cell>
        </row>
        <row r="145">
          <cell r="N145">
            <v>203</v>
          </cell>
          <cell r="O145">
            <v>457</v>
          </cell>
          <cell r="R145">
            <v>40939</v>
          </cell>
          <cell r="X145">
            <v>203</v>
          </cell>
          <cell r="Y145">
            <v>457</v>
          </cell>
          <cell r="AB145">
            <v>40968</v>
          </cell>
          <cell r="AH145">
            <v>203</v>
          </cell>
          <cell r="AI145">
            <v>457</v>
          </cell>
          <cell r="AL145">
            <v>40999</v>
          </cell>
          <cell r="AR145">
            <v>203</v>
          </cell>
          <cell r="AS145">
            <v>457</v>
          </cell>
          <cell r="AV145">
            <v>41029</v>
          </cell>
          <cell r="BB145">
            <v>203</v>
          </cell>
          <cell r="BC145">
            <v>457</v>
          </cell>
          <cell r="BF145">
            <v>41060</v>
          </cell>
          <cell r="BL145">
            <v>203</v>
          </cell>
          <cell r="BM145">
            <v>457</v>
          </cell>
          <cell r="BP145">
            <v>41090</v>
          </cell>
          <cell r="BV145">
            <v>203</v>
          </cell>
          <cell r="BW145">
            <v>457</v>
          </cell>
          <cell r="BZ145">
            <v>41121</v>
          </cell>
          <cell r="CF145">
            <v>203</v>
          </cell>
          <cell r="CG145">
            <v>457</v>
          </cell>
          <cell r="CJ145">
            <v>41152</v>
          </cell>
          <cell r="CP145">
            <v>203</v>
          </cell>
          <cell r="CQ145">
            <v>457</v>
          </cell>
          <cell r="CT145">
            <v>41182</v>
          </cell>
          <cell r="CZ145">
            <v>203</v>
          </cell>
          <cell r="DA145">
            <v>457</v>
          </cell>
          <cell r="DD145">
            <v>41213</v>
          </cell>
          <cell r="DJ145">
            <v>203</v>
          </cell>
          <cell r="DK145">
            <v>457</v>
          </cell>
          <cell r="DN145">
            <v>41243</v>
          </cell>
          <cell r="DT145">
            <v>203</v>
          </cell>
          <cell r="DU145">
            <v>457</v>
          </cell>
          <cell r="DX145">
            <v>41274</v>
          </cell>
        </row>
        <row r="150">
          <cell r="K150" t="str">
            <v>Account</v>
          </cell>
          <cell r="L150" t="str">
            <v>Dept</v>
          </cell>
          <cell r="M150" t="str">
            <v>Sum Amount</v>
          </cell>
          <cell r="N150" t="str">
            <v>Trans</v>
          </cell>
          <cell r="O150" t="str">
            <v>Product</v>
          </cell>
          <cell r="P150" t="str">
            <v>Sum Stat Amt</v>
          </cell>
          <cell r="Q150" t="str">
            <v>Period</v>
          </cell>
          <cell r="R150" t="str">
            <v>Date</v>
          </cell>
          <cell r="U150" t="str">
            <v>Account</v>
          </cell>
          <cell r="V150" t="str">
            <v>Dept</v>
          </cell>
          <cell r="W150" t="str">
            <v>Sum Amount</v>
          </cell>
          <cell r="X150" t="str">
            <v>Trans</v>
          </cell>
          <cell r="Y150" t="str">
            <v>Product</v>
          </cell>
          <cell r="Z150" t="str">
            <v>Sum Stat Amt</v>
          </cell>
          <cell r="AA150" t="str">
            <v>Period</v>
          </cell>
          <cell r="AB150" t="str">
            <v>Date</v>
          </cell>
          <cell r="AE150" t="str">
            <v>Account</v>
          </cell>
          <cell r="AF150" t="str">
            <v>Dept</v>
          </cell>
          <cell r="AG150" t="str">
            <v>Sum Amount</v>
          </cell>
          <cell r="AH150" t="str">
            <v>Trans</v>
          </cell>
          <cell r="AI150" t="str">
            <v>Product</v>
          </cell>
          <cell r="AJ150" t="str">
            <v>Sum Stat Amt</v>
          </cell>
          <cell r="AK150" t="str">
            <v>Period</v>
          </cell>
          <cell r="AL150" t="str">
            <v>Date</v>
          </cell>
          <cell r="AO150" t="str">
            <v>Account</v>
          </cell>
          <cell r="AP150" t="str">
            <v>Dept</v>
          </cell>
          <cell r="AQ150" t="str">
            <v>Sum Amount</v>
          </cell>
          <cell r="AR150" t="str">
            <v>Trans</v>
          </cell>
          <cell r="AS150" t="str">
            <v>Product</v>
          </cell>
          <cell r="AT150" t="str">
            <v>Sum Stat Amt</v>
          </cell>
          <cell r="AU150" t="str">
            <v>Period</v>
          </cell>
          <cell r="AV150" t="str">
            <v>Date</v>
          </cell>
          <cell r="AY150" t="str">
            <v>Account</v>
          </cell>
          <cell r="AZ150" t="str">
            <v>Dept</v>
          </cell>
          <cell r="BA150" t="str">
            <v>Sum Amount</v>
          </cell>
          <cell r="BB150" t="str">
            <v>Trans</v>
          </cell>
          <cell r="BC150" t="str">
            <v>Product</v>
          </cell>
          <cell r="BD150" t="str">
            <v>Sum Stat Amt</v>
          </cell>
          <cell r="BE150" t="str">
            <v>Period</v>
          </cell>
          <cell r="BF150" t="str">
            <v>Date</v>
          </cell>
          <cell r="BI150" t="str">
            <v>Account</v>
          </cell>
          <cell r="BJ150" t="str">
            <v>Dept</v>
          </cell>
          <cell r="BK150" t="str">
            <v>Sum Amount</v>
          </cell>
          <cell r="BL150" t="str">
            <v>Trans</v>
          </cell>
          <cell r="BM150" t="str">
            <v>Product</v>
          </cell>
          <cell r="BN150" t="str">
            <v>Sum Stat Amt</v>
          </cell>
          <cell r="BO150" t="str">
            <v>Period</v>
          </cell>
          <cell r="BP150" t="str">
            <v>Date</v>
          </cell>
          <cell r="BS150" t="str">
            <v>Account</v>
          </cell>
          <cell r="BT150" t="str">
            <v>Dept</v>
          </cell>
          <cell r="BU150" t="str">
            <v>Sum Amount</v>
          </cell>
          <cell r="BV150" t="str">
            <v>Trans</v>
          </cell>
          <cell r="BW150" t="str">
            <v>Product</v>
          </cell>
          <cell r="BX150" t="str">
            <v>Sum Stat Amt</v>
          </cell>
          <cell r="BY150" t="str">
            <v>Period</v>
          </cell>
          <cell r="BZ150" t="str">
            <v>Date</v>
          </cell>
          <cell r="CC150" t="str">
            <v>Account</v>
          </cell>
          <cell r="CD150" t="str">
            <v>Dept</v>
          </cell>
          <cell r="CE150" t="str">
            <v>Sum Amount</v>
          </cell>
          <cell r="CF150" t="str">
            <v>Trans</v>
          </cell>
          <cell r="CG150" t="str">
            <v>Product</v>
          </cell>
          <cell r="CH150" t="str">
            <v>Sum Stat Amt</v>
          </cell>
          <cell r="CI150" t="str">
            <v>Period</v>
          </cell>
          <cell r="CJ150" t="str">
            <v>Date</v>
          </cell>
          <cell r="CM150" t="str">
            <v>Account</v>
          </cell>
          <cell r="CN150" t="str">
            <v>Dept</v>
          </cell>
          <cell r="CO150" t="str">
            <v>Sum Amount</v>
          </cell>
          <cell r="CP150" t="str">
            <v>Trans</v>
          </cell>
          <cell r="CQ150" t="str">
            <v>Product</v>
          </cell>
          <cell r="CR150" t="str">
            <v>Sum Stat Amt</v>
          </cell>
          <cell r="CS150" t="str">
            <v>Period</v>
          </cell>
          <cell r="CT150" t="str">
            <v>Date</v>
          </cell>
          <cell r="CW150" t="str">
            <v>Account</v>
          </cell>
          <cell r="CX150" t="str">
            <v>Dept</v>
          </cell>
          <cell r="CY150" t="str">
            <v>Sum Amount</v>
          </cell>
          <cell r="CZ150" t="str">
            <v>Trans</v>
          </cell>
          <cell r="DA150" t="str">
            <v>Product</v>
          </cell>
          <cell r="DB150" t="str">
            <v>Sum Stat Amt</v>
          </cell>
          <cell r="DC150" t="str">
            <v>Period</v>
          </cell>
          <cell r="DD150" t="str">
            <v>Date</v>
          </cell>
          <cell r="DG150" t="str">
            <v>Account</v>
          </cell>
          <cell r="DH150" t="str">
            <v>Dept</v>
          </cell>
          <cell r="DI150" t="str">
            <v>Sum Amount</v>
          </cell>
          <cell r="DJ150" t="str">
            <v>Trans</v>
          </cell>
          <cell r="DK150" t="str">
            <v>Product</v>
          </cell>
          <cell r="DL150" t="str">
            <v>Sum Stat Amt</v>
          </cell>
          <cell r="DM150" t="str">
            <v>Period</v>
          </cell>
          <cell r="DN150" t="str">
            <v>Date</v>
          </cell>
          <cell r="DQ150" t="str">
            <v>Account</v>
          </cell>
          <cell r="DR150" t="str">
            <v>Dept</v>
          </cell>
          <cell r="DS150" t="str">
            <v>Sum Amount</v>
          </cell>
          <cell r="DT150" t="str">
            <v>Trans</v>
          </cell>
          <cell r="DU150" t="str">
            <v>Product</v>
          </cell>
          <cell r="DV150" t="str">
            <v>Sum Stat Amt</v>
          </cell>
          <cell r="DW150" t="str">
            <v>Period</v>
          </cell>
          <cell r="DX150" t="str">
            <v>Date</v>
          </cell>
        </row>
        <row r="151">
          <cell r="N151">
            <v>250</v>
          </cell>
          <cell r="O151">
            <v>458</v>
          </cell>
          <cell r="R151">
            <v>40939</v>
          </cell>
          <cell r="X151">
            <v>250</v>
          </cell>
          <cell r="Y151">
            <v>458</v>
          </cell>
          <cell r="AB151">
            <v>40968</v>
          </cell>
          <cell r="AH151">
            <v>250</v>
          </cell>
          <cell r="AI151">
            <v>458</v>
          </cell>
          <cell r="AL151">
            <v>40999</v>
          </cell>
          <cell r="AR151">
            <v>250</v>
          </cell>
          <cell r="AS151">
            <v>458</v>
          </cell>
          <cell r="AV151">
            <v>41029</v>
          </cell>
          <cell r="BB151">
            <v>250</v>
          </cell>
          <cell r="BC151">
            <v>458</v>
          </cell>
          <cell r="BF151">
            <v>41060</v>
          </cell>
          <cell r="BL151">
            <v>250</v>
          </cell>
          <cell r="BM151">
            <v>458</v>
          </cell>
          <cell r="BP151">
            <v>41090</v>
          </cell>
          <cell r="BV151">
            <v>250</v>
          </cell>
          <cell r="BW151">
            <v>458</v>
          </cell>
          <cell r="BZ151">
            <v>41121</v>
          </cell>
          <cell r="CF151">
            <v>250</v>
          </cell>
          <cell r="CG151">
            <v>458</v>
          </cell>
          <cell r="CJ151">
            <v>41152</v>
          </cell>
          <cell r="CP151">
            <v>250</v>
          </cell>
          <cell r="CQ151">
            <v>458</v>
          </cell>
          <cell r="CT151">
            <v>41182</v>
          </cell>
          <cell r="CZ151">
            <v>250</v>
          </cell>
          <cell r="DA151">
            <v>458</v>
          </cell>
          <cell r="DD151">
            <v>41213</v>
          </cell>
          <cell r="DJ151">
            <v>250</v>
          </cell>
          <cell r="DK151">
            <v>458</v>
          </cell>
          <cell r="DN151">
            <v>41243</v>
          </cell>
          <cell r="DT151">
            <v>250</v>
          </cell>
          <cell r="DU151">
            <v>458</v>
          </cell>
          <cell r="DX151">
            <v>41274</v>
          </cell>
        </row>
        <row r="153">
          <cell r="K153" t="str">
            <v>Account</v>
          </cell>
          <cell r="L153" t="str">
            <v>Dept</v>
          </cell>
          <cell r="M153" t="str">
            <v>Sum Amount</v>
          </cell>
          <cell r="N153" t="str">
            <v>Trans</v>
          </cell>
          <cell r="O153" t="str">
            <v>Product</v>
          </cell>
          <cell r="P153" t="str">
            <v>Sum Stat Amt</v>
          </cell>
          <cell r="Q153" t="str">
            <v>Period</v>
          </cell>
          <cell r="R153" t="str">
            <v>Date</v>
          </cell>
          <cell r="U153" t="str">
            <v>Account</v>
          </cell>
          <cell r="V153" t="str">
            <v>Dept</v>
          </cell>
          <cell r="W153" t="str">
            <v>Sum Amount</v>
          </cell>
          <cell r="X153" t="str">
            <v>Trans</v>
          </cell>
          <cell r="Y153" t="str">
            <v>Product</v>
          </cell>
          <cell r="Z153" t="str">
            <v>Sum Stat Amt</v>
          </cell>
          <cell r="AA153" t="str">
            <v>Period</v>
          </cell>
          <cell r="AB153" t="str">
            <v>Date</v>
          </cell>
          <cell r="AE153" t="str">
            <v>Account</v>
          </cell>
          <cell r="AF153" t="str">
            <v>Dept</v>
          </cell>
          <cell r="AG153" t="str">
            <v>Sum Amount</v>
          </cell>
          <cell r="AH153" t="str">
            <v>Trans</v>
          </cell>
          <cell r="AI153" t="str">
            <v>Product</v>
          </cell>
          <cell r="AJ153" t="str">
            <v>Sum Stat Amt</v>
          </cell>
          <cell r="AK153" t="str">
            <v>Period</v>
          </cell>
          <cell r="AL153" t="str">
            <v>Date</v>
          </cell>
          <cell r="AO153" t="str">
            <v>Account</v>
          </cell>
          <cell r="AP153" t="str">
            <v>Dept</v>
          </cell>
          <cell r="AQ153" t="str">
            <v>Sum Amount</v>
          </cell>
          <cell r="AR153" t="str">
            <v>Trans</v>
          </cell>
          <cell r="AS153" t="str">
            <v>Product</v>
          </cell>
          <cell r="AT153" t="str">
            <v>Sum Stat Amt</v>
          </cell>
          <cell r="AU153" t="str">
            <v>Period</v>
          </cell>
          <cell r="AV153" t="str">
            <v>Date</v>
          </cell>
          <cell r="AY153" t="str">
            <v>Account</v>
          </cell>
          <cell r="AZ153" t="str">
            <v>Dept</v>
          </cell>
          <cell r="BA153" t="str">
            <v>Sum Amount</v>
          </cell>
          <cell r="BB153" t="str">
            <v>Trans</v>
          </cell>
          <cell r="BC153" t="str">
            <v>Product</v>
          </cell>
          <cell r="BD153" t="str">
            <v>Sum Stat Amt</v>
          </cell>
          <cell r="BE153" t="str">
            <v>Period</v>
          </cell>
          <cell r="BF153" t="str">
            <v>Date</v>
          </cell>
          <cell r="BI153" t="str">
            <v>Account</v>
          </cell>
          <cell r="BJ153" t="str">
            <v>Dept</v>
          </cell>
          <cell r="BK153" t="str">
            <v>Sum Amount</v>
          </cell>
          <cell r="BL153" t="str">
            <v>Trans</v>
          </cell>
          <cell r="BM153" t="str">
            <v>Product</v>
          </cell>
          <cell r="BN153" t="str">
            <v>Sum Stat Amt</v>
          </cell>
          <cell r="BO153" t="str">
            <v>Period</v>
          </cell>
          <cell r="BP153" t="str">
            <v>Date</v>
          </cell>
          <cell r="BS153" t="str">
            <v>Account</v>
          </cell>
          <cell r="BT153" t="str">
            <v>Dept</v>
          </cell>
          <cell r="BU153" t="str">
            <v>Sum Amount</v>
          </cell>
          <cell r="BV153" t="str">
            <v>Trans</v>
          </cell>
          <cell r="BW153" t="str">
            <v>Product</v>
          </cell>
          <cell r="BX153" t="str">
            <v>Sum Stat Amt</v>
          </cell>
          <cell r="BY153" t="str">
            <v>Period</v>
          </cell>
          <cell r="BZ153" t="str">
            <v>Date</v>
          </cell>
          <cell r="CC153" t="str">
            <v>Account</v>
          </cell>
          <cell r="CD153" t="str">
            <v>Dept</v>
          </cell>
          <cell r="CE153" t="str">
            <v>Sum Amount</v>
          </cell>
          <cell r="CF153" t="str">
            <v>Trans</v>
          </cell>
          <cell r="CG153" t="str">
            <v>Product</v>
          </cell>
          <cell r="CH153" t="str">
            <v>Sum Stat Amt</v>
          </cell>
          <cell r="CI153" t="str">
            <v>Period</v>
          </cell>
          <cell r="CJ153" t="str">
            <v>Date</v>
          </cell>
          <cell r="CM153" t="str">
            <v>Account</v>
          </cell>
          <cell r="CN153" t="str">
            <v>Dept</v>
          </cell>
          <cell r="CO153" t="str">
            <v>Sum Amount</v>
          </cell>
          <cell r="CP153" t="str">
            <v>Trans</v>
          </cell>
          <cell r="CQ153" t="str">
            <v>Product</v>
          </cell>
          <cell r="CR153" t="str">
            <v>Sum Stat Amt</v>
          </cell>
          <cell r="CS153" t="str">
            <v>Period</v>
          </cell>
          <cell r="CT153" t="str">
            <v>Date</v>
          </cell>
          <cell r="CW153" t="str">
            <v>Account</v>
          </cell>
          <cell r="CX153" t="str">
            <v>Dept</v>
          </cell>
          <cell r="CY153" t="str">
            <v>Sum Amount</v>
          </cell>
          <cell r="CZ153" t="str">
            <v>Trans</v>
          </cell>
          <cell r="DA153" t="str">
            <v>Product</v>
          </cell>
          <cell r="DB153" t="str">
            <v>Sum Stat Amt</v>
          </cell>
          <cell r="DC153" t="str">
            <v>Period</v>
          </cell>
          <cell r="DD153" t="str">
            <v>Date</v>
          </cell>
          <cell r="DG153" t="str">
            <v>Account</v>
          </cell>
          <cell r="DH153" t="str">
            <v>Dept</v>
          </cell>
          <cell r="DI153" t="str">
            <v>Sum Amount</v>
          </cell>
          <cell r="DJ153" t="str">
            <v>Trans</v>
          </cell>
          <cell r="DK153" t="str">
            <v>Product</v>
          </cell>
          <cell r="DL153" t="str">
            <v>Sum Stat Amt</v>
          </cell>
          <cell r="DM153" t="str">
            <v>Period</v>
          </cell>
          <cell r="DN153" t="str">
            <v>Date</v>
          </cell>
          <cell r="DQ153" t="str">
            <v>Account</v>
          </cell>
          <cell r="DR153" t="str">
            <v>Dept</v>
          </cell>
          <cell r="DS153" t="str">
            <v>Sum Amount</v>
          </cell>
          <cell r="DT153" t="str">
            <v>Trans</v>
          </cell>
          <cell r="DU153" t="str">
            <v>Product</v>
          </cell>
          <cell r="DV153" t="str">
            <v>Sum Stat Amt</v>
          </cell>
          <cell r="DW153" t="str">
            <v>Period</v>
          </cell>
          <cell r="DX153" t="str">
            <v>Date</v>
          </cell>
        </row>
        <row r="154">
          <cell r="N154">
            <v>205</v>
          </cell>
          <cell r="O154">
            <v>451</v>
          </cell>
          <cell r="R154">
            <v>40939</v>
          </cell>
          <cell r="X154">
            <v>205</v>
          </cell>
          <cell r="Y154">
            <v>451</v>
          </cell>
          <cell r="AB154">
            <v>40968</v>
          </cell>
          <cell r="AH154">
            <v>205</v>
          </cell>
          <cell r="AI154">
            <v>451</v>
          </cell>
          <cell r="AL154">
            <v>40999</v>
          </cell>
          <cell r="AR154">
            <v>205</v>
          </cell>
          <cell r="AS154">
            <v>451</v>
          </cell>
          <cell r="AV154">
            <v>41029</v>
          </cell>
          <cell r="BB154">
            <v>205</v>
          </cell>
          <cell r="BC154">
            <v>451</v>
          </cell>
          <cell r="BF154">
            <v>41060</v>
          </cell>
          <cell r="BL154">
            <v>205</v>
          </cell>
          <cell r="BM154">
            <v>451</v>
          </cell>
          <cell r="BP154">
            <v>41090</v>
          </cell>
          <cell r="BV154">
            <v>205</v>
          </cell>
          <cell r="BW154">
            <v>451</v>
          </cell>
          <cell r="BZ154">
            <v>41121</v>
          </cell>
          <cell r="CF154">
            <v>205</v>
          </cell>
          <cell r="CG154">
            <v>451</v>
          </cell>
          <cell r="CJ154">
            <v>41152</v>
          </cell>
          <cell r="CP154">
            <v>205</v>
          </cell>
          <cell r="CQ154">
            <v>451</v>
          </cell>
          <cell r="CT154">
            <v>41182</v>
          </cell>
          <cell r="CZ154">
            <v>205</v>
          </cell>
          <cell r="DA154">
            <v>451</v>
          </cell>
          <cell r="DD154">
            <v>41213</v>
          </cell>
          <cell r="DJ154">
            <v>205</v>
          </cell>
          <cell r="DK154">
            <v>451</v>
          </cell>
          <cell r="DN154">
            <v>41243</v>
          </cell>
          <cell r="DT154">
            <v>205</v>
          </cell>
          <cell r="DU154">
            <v>451</v>
          </cell>
          <cell r="DX154">
            <v>41274</v>
          </cell>
        </row>
        <row r="155">
          <cell r="N155">
            <v>202</v>
          </cell>
          <cell r="O155">
            <v>451</v>
          </cell>
          <cell r="R155">
            <v>40939</v>
          </cell>
          <cell r="X155">
            <v>202</v>
          </cell>
          <cell r="Y155">
            <v>451</v>
          </cell>
          <cell r="AB155">
            <v>40968</v>
          </cell>
          <cell r="AH155">
            <v>202</v>
          </cell>
          <cell r="AI155">
            <v>451</v>
          </cell>
          <cell r="AL155">
            <v>40999</v>
          </cell>
          <cell r="AR155">
            <v>202</v>
          </cell>
          <cell r="AS155">
            <v>451</v>
          </cell>
          <cell r="AV155">
            <v>41029</v>
          </cell>
          <cell r="BB155">
            <v>202</v>
          </cell>
          <cell r="BC155">
            <v>451</v>
          </cell>
          <cell r="BF155">
            <v>41060</v>
          </cell>
          <cell r="BL155">
            <v>202</v>
          </cell>
          <cell r="BM155">
            <v>451</v>
          </cell>
          <cell r="BP155">
            <v>41090</v>
          </cell>
          <cell r="BV155">
            <v>202</v>
          </cell>
          <cell r="BW155">
            <v>451</v>
          </cell>
          <cell r="BZ155">
            <v>41121</v>
          </cell>
          <cell r="CF155">
            <v>202</v>
          </cell>
          <cell r="CG155">
            <v>451</v>
          </cell>
          <cell r="CJ155">
            <v>41152</v>
          </cell>
          <cell r="CP155">
            <v>202</v>
          </cell>
          <cell r="CQ155">
            <v>451</v>
          </cell>
          <cell r="CT155">
            <v>41182</v>
          </cell>
          <cell r="CZ155">
            <v>202</v>
          </cell>
          <cell r="DA155">
            <v>451</v>
          </cell>
          <cell r="DD155">
            <v>41213</v>
          </cell>
          <cell r="DJ155">
            <v>202</v>
          </cell>
          <cell r="DK155">
            <v>451</v>
          </cell>
          <cell r="DN155">
            <v>41243</v>
          </cell>
          <cell r="DT155">
            <v>202</v>
          </cell>
          <cell r="DU155">
            <v>451</v>
          </cell>
          <cell r="DX155">
            <v>41274</v>
          </cell>
        </row>
        <row r="157">
          <cell r="K157" t="str">
            <v>Account</v>
          </cell>
          <cell r="L157" t="str">
            <v>Dept</v>
          </cell>
          <cell r="M157" t="str">
            <v>Sum Amount</v>
          </cell>
          <cell r="N157" t="str">
            <v>Trans</v>
          </cell>
          <cell r="O157" t="str">
            <v>Product</v>
          </cell>
          <cell r="P157" t="str">
            <v>Sum Stat Amt</v>
          </cell>
          <cell r="Q157" t="str">
            <v>Period</v>
          </cell>
          <cell r="R157" t="str">
            <v>Date</v>
          </cell>
          <cell r="U157" t="str">
            <v>Account</v>
          </cell>
          <cell r="V157" t="str">
            <v>Dept</v>
          </cell>
          <cell r="W157" t="str">
            <v>Sum Amount</v>
          </cell>
          <cell r="X157" t="str">
            <v>Trans</v>
          </cell>
          <cell r="Y157" t="str">
            <v>Product</v>
          </cell>
          <cell r="Z157" t="str">
            <v>Sum Stat Amt</v>
          </cell>
          <cell r="AA157" t="str">
            <v>Period</v>
          </cell>
          <cell r="AB157" t="str">
            <v>Date</v>
          </cell>
          <cell r="AE157" t="str">
            <v>Account</v>
          </cell>
          <cell r="AF157" t="str">
            <v>Dept</v>
          </cell>
          <cell r="AG157" t="str">
            <v>Sum Amount</v>
          </cell>
          <cell r="AH157" t="str">
            <v>Trans</v>
          </cell>
          <cell r="AI157" t="str">
            <v>Product</v>
          </cell>
          <cell r="AJ157" t="str">
            <v>Sum Stat Amt</v>
          </cell>
          <cell r="AK157" t="str">
            <v>Period</v>
          </cell>
          <cell r="AL157" t="str">
            <v>Date</v>
          </cell>
          <cell r="AO157" t="str">
            <v>Account</v>
          </cell>
          <cell r="AP157" t="str">
            <v>Dept</v>
          </cell>
          <cell r="AQ157" t="str">
            <v>Sum Amount</v>
          </cell>
          <cell r="AR157" t="str">
            <v>Trans</v>
          </cell>
          <cell r="AS157" t="str">
            <v>Product</v>
          </cell>
          <cell r="AT157" t="str">
            <v>Sum Stat Amt</v>
          </cell>
          <cell r="AU157" t="str">
            <v>Period</v>
          </cell>
          <cell r="AV157" t="str">
            <v>Date</v>
          </cell>
          <cell r="AY157" t="str">
            <v>Account</v>
          </cell>
          <cell r="AZ157" t="str">
            <v>Dept</v>
          </cell>
          <cell r="BA157" t="str">
            <v>Sum Amount</v>
          </cell>
          <cell r="BB157" t="str">
            <v>Trans</v>
          </cell>
          <cell r="BC157" t="str">
            <v>Product</v>
          </cell>
          <cell r="BD157" t="str">
            <v>Sum Stat Amt</v>
          </cell>
          <cell r="BE157" t="str">
            <v>Period</v>
          </cell>
          <cell r="BF157" t="str">
            <v>Date</v>
          </cell>
          <cell r="BI157" t="str">
            <v>Account</v>
          </cell>
          <cell r="BJ157" t="str">
            <v>Dept</v>
          </cell>
          <cell r="BK157" t="str">
            <v>Sum Amount</v>
          </cell>
          <cell r="BL157" t="str">
            <v>Trans</v>
          </cell>
          <cell r="BM157" t="str">
            <v>Product</v>
          </cell>
          <cell r="BN157" t="str">
            <v>Sum Stat Amt</v>
          </cell>
          <cell r="BO157" t="str">
            <v>Period</v>
          </cell>
          <cell r="BP157" t="str">
            <v>Date</v>
          </cell>
          <cell r="BS157" t="str">
            <v>Account</v>
          </cell>
          <cell r="BT157" t="str">
            <v>Dept</v>
          </cell>
          <cell r="BU157" t="str">
            <v>Sum Amount</v>
          </cell>
          <cell r="BV157" t="str">
            <v>Trans</v>
          </cell>
          <cell r="BW157" t="str">
            <v>Product</v>
          </cell>
          <cell r="BX157" t="str">
            <v>Sum Stat Amt</v>
          </cell>
          <cell r="BY157" t="str">
            <v>Period</v>
          </cell>
          <cell r="BZ157" t="str">
            <v>Date</v>
          </cell>
          <cell r="CC157" t="str">
            <v>Account</v>
          </cell>
          <cell r="CD157" t="str">
            <v>Dept</v>
          </cell>
          <cell r="CE157" t="str">
            <v>Sum Amount</v>
          </cell>
          <cell r="CF157" t="str">
            <v>Trans</v>
          </cell>
          <cell r="CG157" t="str">
            <v>Product</v>
          </cell>
          <cell r="CH157" t="str">
            <v>Sum Stat Amt</v>
          </cell>
          <cell r="CI157" t="str">
            <v>Period</v>
          </cell>
          <cell r="CJ157" t="str">
            <v>Date</v>
          </cell>
          <cell r="CM157" t="str">
            <v>Account</v>
          </cell>
          <cell r="CN157" t="str">
            <v>Dept</v>
          </cell>
          <cell r="CO157" t="str">
            <v>Sum Amount</v>
          </cell>
          <cell r="CP157" t="str">
            <v>Trans</v>
          </cell>
          <cell r="CQ157" t="str">
            <v>Product</v>
          </cell>
          <cell r="CR157" t="str">
            <v>Sum Stat Amt</v>
          </cell>
          <cell r="CS157" t="str">
            <v>Period</v>
          </cell>
          <cell r="CT157" t="str">
            <v>Date</v>
          </cell>
          <cell r="CW157" t="str">
            <v>Account</v>
          </cell>
          <cell r="CX157" t="str">
            <v>Dept</v>
          </cell>
          <cell r="CY157" t="str">
            <v>Sum Amount</v>
          </cell>
          <cell r="CZ157" t="str">
            <v>Trans</v>
          </cell>
          <cell r="DA157" t="str">
            <v>Product</v>
          </cell>
          <cell r="DB157" t="str">
            <v>Sum Stat Amt</v>
          </cell>
          <cell r="DC157" t="str">
            <v>Period</v>
          </cell>
          <cell r="DD157" t="str">
            <v>Date</v>
          </cell>
          <cell r="DG157" t="str">
            <v>Account</v>
          </cell>
          <cell r="DH157" t="str">
            <v>Dept</v>
          </cell>
          <cell r="DI157" t="str">
            <v>Sum Amount</v>
          </cell>
          <cell r="DJ157" t="str">
            <v>Trans</v>
          </cell>
          <cell r="DK157" t="str">
            <v>Product</v>
          </cell>
          <cell r="DL157" t="str">
            <v>Sum Stat Amt</v>
          </cell>
          <cell r="DM157" t="str">
            <v>Period</v>
          </cell>
          <cell r="DN157" t="str">
            <v>Date</v>
          </cell>
          <cell r="DQ157" t="str">
            <v>Account</v>
          </cell>
          <cell r="DR157" t="str">
            <v>Dept</v>
          </cell>
          <cell r="DS157" t="str">
            <v>Sum Amount</v>
          </cell>
          <cell r="DT157" t="str">
            <v>Trans</v>
          </cell>
          <cell r="DU157" t="str">
            <v>Product</v>
          </cell>
          <cell r="DV157" t="str">
            <v>Sum Stat Amt</v>
          </cell>
          <cell r="DW157" t="str">
            <v>Period</v>
          </cell>
          <cell r="DX157" t="str">
            <v>Date</v>
          </cell>
        </row>
        <row r="158">
          <cell r="N158">
            <v>204</v>
          </cell>
          <cell r="O158">
            <v>451</v>
          </cell>
          <cell r="R158">
            <v>40939</v>
          </cell>
          <cell r="X158">
            <v>204</v>
          </cell>
          <cell r="Y158">
            <v>451</v>
          </cell>
          <cell r="AB158">
            <v>40968</v>
          </cell>
          <cell r="AH158">
            <v>204</v>
          </cell>
          <cell r="AI158">
            <v>451</v>
          </cell>
          <cell r="AL158">
            <v>40999</v>
          </cell>
          <cell r="AR158">
            <v>204</v>
          </cell>
          <cell r="AS158">
            <v>451</v>
          </cell>
          <cell r="AV158">
            <v>41029</v>
          </cell>
          <cell r="BB158">
            <v>204</v>
          </cell>
          <cell r="BC158">
            <v>451</v>
          </cell>
          <cell r="BF158">
            <v>41060</v>
          </cell>
          <cell r="BL158">
            <v>204</v>
          </cell>
          <cell r="BM158">
            <v>451</v>
          </cell>
          <cell r="BP158">
            <v>41090</v>
          </cell>
          <cell r="BV158">
            <v>204</v>
          </cell>
          <cell r="BW158">
            <v>451</v>
          </cell>
          <cell r="BZ158">
            <v>41121</v>
          </cell>
          <cell r="CF158">
            <v>204</v>
          </cell>
          <cell r="CG158">
            <v>451</v>
          </cell>
          <cell r="CJ158">
            <v>41152</v>
          </cell>
          <cell r="CP158">
            <v>204</v>
          </cell>
          <cell r="CQ158">
            <v>451</v>
          </cell>
          <cell r="CT158">
            <v>41182</v>
          </cell>
          <cell r="CZ158">
            <v>204</v>
          </cell>
          <cell r="DA158">
            <v>451</v>
          </cell>
          <cell r="DD158">
            <v>41213</v>
          </cell>
          <cell r="DJ158">
            <v>204</v>
          </cell>
          <cell r="DK158">
            <v>451</v>
          </cell>
          <cell r="DN158">
            <v>41243</v>
          </cell>
          <cell r="DT158">
            <v>204</v>
          </cell>
          <cell r="DU158">
            <v>451</v>
          </cell>
          <cell r="DX158">
            <v>41274</v>
          </cell>
        </row>
        <row r="160">
          <cell r="K160" t="str">
            <v>Account</v>
          </cell>
          <cell r="L160" t="str">
            <v>Dept</v>
          </cell>
          <cell r="M160" t="str">
            <v>Sum Amount</v>
          </cell>
          <cell r="N160" t="str">
            <v>Trans</v>
          </cell>
          <cell r="O160" t="str">
            <v>Product</v>
          </cell>
          <cell r="P160" t="str">
            <v>Sum Stat Amt</v>
          </cell>
          <cell r="Q160" t="str">
            <v>Period</v>
          </cell>
          <cell r="R160" t="str">
            <v>Date</v>
          </cell>
          <cell r="U160" t="str">
            <v>Account</v>
          </cell>
          <cell r="V160" t="str">
            <v>Dept</v>
          </cell>
          <cell r="W160" t="str">
            <v>Sum Amount</v>
          </cell>
          <cell r="X160" t="str">
            <v>Trans</v>
          </cell>
          <cell r="Y160" t="str">
            <v>Product</v>
          </cell>
          <cell r="Z160" t="str">
            <v>Sum Stat Amt</v>
          </cell>
          <cell r="AA160" t="str">
            <v>Period</v>
          </cell>
          <cell r="AB160" t="str">
            <v>Date</v>
          </cell>
          <cell r="AE160" t="str">
            <v>Account</v>
          </cell>
          <cell r="AF160" t="str">
            <v>Dept</v>
          </cell>
          <cell r="AG160" t="str">
            <v>Sum Amount</v>
          </cell>
          <cell r="AH160" t="str">
            <v>Trans</v>
          </cell>
          <cell r="AI160" t="str">
            <v>Product</v>
          </cell>
          <cell r="AJ160" t="str">
            <v>Sum Stat Amt</v>
          </cell>
          <cell r="AK160" t="str">
            <v>Period</v>
          </cell>
          <cell r="AL160" t="str">
            <v>Date</v>
          </cell>
          <cell r="AO160" t="str">
            <v>Account</v>
          </cell>
          <cell r="AP160" t="str">
            <v>Dept</v>
          </cell>
          <cell r="AQ160" t="str">
            <v>Sum Amount</v>
          </cell>
          <cell r="AR160" t="str">
            <v>Trans</v>
          </cell>
          <cell r="AS160" t="str">
            <v>Product</v>
          </cell>
          <cell r="AT160" t="str">
            <v>Sum Stat Amt</v>
          </cell>
          <cell r="AU160" t="str">
            <v>Period</v>
          </cell>
          <cell r="AV160" t="str">
            <v>Date</v>
          </cell>
          <cell r="AY160" t="str">
            <v>Account</v>
          </cell>
          <cell r="AZ160" t="str">
            <v>Dept</v>
          </cell>
          <cell r="BA160" t="str">
            <v>Sum Amount</v>
          </cell>
          <cell r="BB160" t="str">
            <v>Trans</v>
          </cell>
          <cell r="BC160" t="str">
            <v>Product</v>
          </cell>
          <cell r="BD160" t="str">
            <v>Sum Stat Amt</v>
          </cell>
          <cell r="BE160" t="str">
            <v>Period</v>
          </cell>
          <cell r="BF160" t="str">
            <v>Date</v>
          </cell>
          <cell r="BI160" t="str">
            <v>Account</v>
          </cell>
          <cell r="BJ160" t="str">
            <v>Dept</v>
          </cell>
          <cell r="BK160" t="str">
            <v>Sum Amount</v>
          </cell>
          <cell r="BL160" t="str">
            <v>Trans</v>
          </cell>
          <cell r="BM160" t="str">
            <v>Product</v>
          </cell>
          <cell r="BN160" t="str">
            <v>Sum Stat Amt</v>
          </cell>
          <cell r="BO160" t="str">
            <v>Period</v>
          </cell>
          <cell r="BP160" t="str">
            <v>Date</v>
          </cell>
          <cell r="BS160" t="str">
            <v>Account</v>
          </cell>
          <cell r="BT160" t="str">
            <v>Dept</v>
          </cell>
          <cell r="BU160" t="str">
            <v>Sum Amount</v>
          </cell>
          <cell r="BV160" t="str">
            <v>Trans</v>
          </cell>
          <cell r="BW160" t="str">
            <v>Product</v>
          </cell>
          <cell r="BX160" t="str">
            <v>Sum Stat Amt</v>
          </cell>
          <cell r="BY160" t="str">
            <v>Period</v>
          </cell>
          <cell r="BZ160" t="str">
            <v>Date</v>
          </cell>
          <cell r="CC160" t="str">
            <v>Account</v>
          </cell>
          <cell r="CD160" t="str">
            <v>Dept</v>
          </cell>
          <cell r="CE160" t="str">
            <v>Sum Amount</v>
          </cell>
          <cell r="CF160" t="str">
            <v>Trans</v>
          </cell>
          <cell r="CG160" t="str">
            <v>Product</v>
          </cell>
          <cell r="CH160" t="str">
            <v>Sum Stat Amt</v>
          </cell>
          <cell r="CI160" t="str">
            <v>Period</v>
          </cell>
          <cell r="CJ160" t="str">
            <v>Date</v>
          </cell>
          <cell r="CM160" t="str">
            <v>Account</v>
          </cell>
          <cell r="CN160" t="str">
            <v>Dept</v>
          </cell>
          <cell r="CO160" t="str">
            <v>Sum Amount</v>
          </cell>
          <cell r="CP160" t="str">
            <v>Trans</v>
          </cell>
          <cell r="CQ160" t="str">
            <v>Product</v>
          </cell>
          <cell r="CR160" t="str">
            <v>Sum Stat Amt</v>
          </cell>
          <cell r="CS160" t="str">
            <v>Period</v>
          </cell>
          <cell r="CT160" t="str">
            <v>Date</v>
          </cell>
          <cell r="CW160" t="str">
            <v>Account</v>
          </cell>
          <cell r="CX160" t="str">
            <v>Dept</v>
          </cell>
          <cell r="CY160" t="str">
            <v>Sum Amount</v>
          </cell>
          <cell r="CZ160" t="str">
            <v>Trans</v>
          </cell>
          <cell r="DA160" t="str">
            <v>Product</v>
          </cell>
          <cell r="DB160" t="str">
            <v>Sum Stat Amt</v>
          </cell>
          <cell r="DC160" t="str">
            <v>Period</v>
          </cell>
          <cell r="DD160" t="str">
            <v>Date</v>
          </cell>
          <cell r="DG160" t="str">
            <v>Account</v>
          </cell>
          <cell r="DH160" t="str">
            <v>Dept</v>
          </cell>
          <cell r="DI160" t="str">
            <v>Sum Amount</v>
          </cell>
          <cell r="DJ160" t="str">
            <v>Trans</v>
          </cell>
          <cell r="DK160" t="str">
            <v>Product</v>
          </cell>
          <cell r="DL160" t="str">
            <v>Sum Stat Amt</v>
          </cell>
          <cell r="DM160" t="str">
            <v>Period</v>
          </cell>
          <cell r="DN160" t="str">
            <v>Date</v>
          </cell>
          <cell r="DQ160" t="str">
            <v>Account</v>
          </cell>
          <cell r="DR160" t="str">
            <v>Dept</v>
          </cell>
          <cell r="DS160" t="str">
            <v>Sum Amount</v>
          </cell>
          <cell r="DT160" t="str">
            <v>Trans</v>
          </cell>
          <cell r="DU160" t="str">
            <v>Product</v>
          </cell>
          <cell r="DV160" t="str">
            <v>Sum Stat Amt</v>
          </cell>
          <cell r="DW160" t="str">
            <v>Period</v>
          </cell>
          <cell r="DX160" t="str">
            <v>Date</v>
          </cell>
        </row>
        <row r="161">
          <cell r="N161">
            <v>250</v>
          </cell>
          <cell r="O161">
            <v>459</v>
          </cell>
          <cell r="R161">
            <v>40939</v>
          </cell>
          <cell r="X161">
            <v>250</v>
          </cell>
          <cell r="Y161">
            <v>459</v>
          </cell>
          <cell r="AB161">
            <v>40968</v>
          </cell>
          <cell r="AH161">
            <v>250</v>
          </cell>
          <cell r="AI161">
            <v>459</v>
          </cell>
          <cell r="AL161">
            <v>40999</v>
          </cell>
          <cell r="AR161">
            <v>250</v>
          </cell>
          <cell r="AS161">
            <v>459</v>
          </cell>
          <cell r="AV161">
            <v>41029</v>
          </cell>
          <cell r="BB161">
            <v>250</v>
          </cell>
          <cell r="BC161">
            <v>459</v>
          </cell>
          <cell r="BF161">
            <v>41060</v>
          </cell>
          <cell r="BL161">
            <v>250</v>
          </cell>
          <cell r="BM161">
            <v>459</v>
          </cell>
          <cell r="BP161">
            <v>41090</v>
          </cell>
          <cell r="BV161">
            <v>250</v>
          </cell>
          <cell r="BW161">
            <v>459</v>
          </cell>
          <cell r="BZ161">
            <v>41121</v>
          </cell>
          <cell r="CF161">
            <v>250</v>
          </cell>
          <cell r="CG161">
            <v>459</v>
          </cell>
          <cell r="CJ161">
            <v>41152</v>
          </cell>
          <cell r="CP161">
            <v>250</v>
          </cell>
          <cell r="CQ161">
            <v>459</v>
          </cell>
          <cell r="CT161">
            <v>41182</v>
          </cell>
          <cell r="CZ161">
            <v>250</v>
          </cell>
          <cell r="DA161">
            <v>459</v>
          </cell>
          <cell r="DD161">
            <v>41213</v>
          </cell>
          <cell r="DJ161">
            <v>250</v>
          </cell>
          <cell r="DK161">
            <v>459</v>
          </cell>
          <cell r="DN161">
            <v>41243</v>
          </cell>
          <cell r="DT161">
            <v>250</v>
          </cell>
          <cell r="DU161">
            <v>459</v>
          </cell>
          <cell r="DX161">
            <v>41274</v>
          </cell>
        </row>
        <row r="163">
          <cell r="K163" t="str">
            <v>Account</v>
          </cell>
          <cell r="L163" t="str">
            <v>Dept</v>
          </cell>
          <cell r="M163" t="str">
            <v>Sum Amount</v>
          </cell>
          <cell r="N163" t="str">
            <v>Trans</v>
          </cell>
          <cell r="O163" t="str">
            <v>Product</v>
          </cell>
          <cell r="P163" t="str">
            <v>Sum Stat Amt</v>
          </cell>
          <cell r="Q163" t="str">
            <v>Period</v>
          </cell>
          <cell r="R163" t="str">
            <v>Date</v>
          </cell>
          <cell r="S163" t="str">
            <v>Oper Unit</v>
          </cell>
          <cell r="U163" t="str">
            <v>Account</v>
          </cell>
          <cell r="V163" t="str">
            <v>Dept</v>
          </cell>
          <cell r="W163" t="str">
            <v>Sum Amount</v>
          </cell>
          <cell r="X163" t="str">
            <v>Trans</v>
          </cell>
          <cell r="Y163" t="str">
            <v>Product</v>
          </cell>
          <cell r="Z163" t="str">
            <v>Sum Stat Amt</v>
          </cell>
          <cell r="AA163" t="str">
            <v>Period</v>
          </cell>
          <cell r="AB163" t="str">
            <v>Date</v>
          </cell>
          <cell r="AC163" t="str">
            <v>Oper Unit</v>
          </cell>
          <cell r="AE163" t="str">
            <v>Account</v>
          </cell>
          <cell r="AF163" t="str">
            <v>Dept</v>
          </cell>
          <cell r="AG163" t="str">
            <v>Sum Amount</v>
          </cell>
          <cell r="AH163" t="str">
            <v>Trans</v>
          </cell>
          <cell r="AI163" t="str">
            <v>Product</v>
          </cell>
          <cell r="AJ163" t="str">
            <v>Sum Stat Amt</v>
          </cell>
          <cell r="AK163" t="str">
            <v>Period</v>
          </cell>
          <cell r="AL163" t="str">
            <v>Date</v>
          </cell>
          <cell r="AM163" t="str">
            <v>Oper Unit</v>
          </cell>
          <cell r="AO163" t="str">
            <v>Account</v>
          </cell>
          <cell r="AP163" t="str">
            <v>Dept</v>
          </cell>
          <cell r="AQ163" t="str">
            <v>Sum Amount</v>
          </cell>
          <cell r="AR163" t="str">
            <v>Trans</v>
          </cell>
          <cell r="AS163" t="str">
            <v>Product</v>
          </cell>
          <cell r="AT163" t="str">
            <v>Sum Stat Amt</v>
          </cell>
          <cell r="AU163" t="str">
            <v>Period</v>
          </cell>
          <cell r="AV163" t="str">
            <v>Date</v>
          </cell>
          <cell r="AW163" t="str">
            <v>Oper Unit</v>
          </cell>
          <cell r="AY163" t="str">
            <v>Account</v>
          </cell>
          <cell r="AZ163" t="str">
            <v>Dept</v>
          </cell>
          <cell r="BA163" t="str">
            <v>Sum Amount</v>
          </cell>
          <cell r="BB163" t="str">
            <v>Trans</v>
          </cell>
          <cell r="BC163" t="str">
            <v>Product</v>
          </cell>
          <cell r="BD163" t="str">
            <v>Sum Stat Amt</v>
          </cell>
          <cell r="BE163" t="str">
            <v>Period</v>
          </cell>
          <cell r="BF163" t="str">
            <v>Date</v>
          </cell>
          <cell r="BG163" t="str">
            <v>Oper Unit</v>
          </cell>
          <cell r="BI163" t="str">
            <v>Account</v>
          </cell>
          <cell r="BJ163" t="str">
            <v>Dept</v>
          </cell>
          <cell r="BK163" t="str">
            <v>Sum Amount</v>
          </cell>
          <cell r="BL163" t="str">
            <v>Trans</v>
          </cell>
          <cell r="BM163" t="str">
            <v>Product</v>
          </cell>
          <cell r="BN163" t="str">
            <v>Sum Stat Amt</v>
          </cell>
          <cell r="BO163" t="str">
            <v>Period</v>
          </cell>
          <cell r="BP163" t="str">
            <v>Date</v>
          </cell>
          <cell r="BQ163" t="str">
            <v>Oper Unit</v>
          </cell>
          <cell r="BS163" t="str">
            <v>Account</v>
          </cell>
          <cell r="BT163" t="str">
            <v>Dept</v>
          </cell>
          <cell r="BU163" t="str">
            <v>Sum Amount</v>
          </cell>
          <cell r="BV163" t="str">
            <v>Trans</v>
          </cell>
          <cell r="BW163" t="str">
            <v>Product</v>
          </cell>
          <cell r="BX163" t="str">
            <v>Sum Stat Amt</v>
          </cell>
          <cell r="BY163" t="str">
            <v>Period</v>
          </cell>
          <cell r="BZ163" t="str">
            <v>Date</v>
          </cell>
          <cell r="CA163" t="str">
            <v>Oper Unit</v>
          </cell>
          <cell r="CC163" t="str">
            <v>Account</v>
          </cell>
          <cell r="CD163" t="str">
            <v>Dept</v>
          </cell>
          <cell r="CE163" t="str">
            <v>Sum Amount</v>
          </cell>
          <cell r="CF163" t="str">
            <v>Trans</v>
          </cell>
          <cell r="CG163" t="str">
            <v>Product</v>
          </cell>
          <cell r="CH163" t="str">
            <v>Sum Stat Amt</v>
          </cell>
          <cell r="CI163" t="str">
            <v>Period</v>
          </cell>
          <cell r="CJ163" t="str">
            <v>Date</v>
          </cell>
          <cell r="CK163" t="str">
            <v>Oper Unit</v>
          </cell>
          <cell r="CM163" t="str">
            <v>Account</v>
          </cell>
          <cell r="CN163" t="str">
            <v>Dept</v>
          </cell>
          <cell r="CO163" t="str">
            <v>Sum Amount</v>
          </cell>
          <cell r="CP163" t="str">
            <v>Trans</v>
          </cell>
          <cell r="CQ163" t="str">
            <v>Product</v>
          </cell>
          <cell r="CR163" t="str">
            <v>Sum Stat Amt</v>
          </cell>
          <cell r="CS163" t="str">
            <v>Period</v>
          </cell>
          <cell r="CT163" t="str">
            <v>Date</v>
          </cell>
          <cell r="CU163" t="str">
            <v>Oper Unit</v>
          </cell>
          <cell r="CW163" t="str">
            <v>Account</v>
          </cell>
          <cell r="CX163" t="str">
            <v>Dept</v>
          </cell>
          <cell r="CY163" t="str">
            <v>Sum Amount</v>
          </cell>
          <cell r="CZ163" t="str">
            <v>Trans</v>
          </cell>
          <cell r="DA163" t="str">
            <v>Product</v>
          </cell>
          <cell r="DB163" t="str">
            <v>Sum Stat Amt</v>
          </cell>
          <cell r="DC163" t="str">
            <v>Period</v>
          </cell>
          <cell r="DD163" t="str">
            <v>Date</v>
          </cell>
          <cell r="DE163" t="str">
            <v>Oper Unit</v>
          </cell>
          <cell r="DG163" t="str">
            <v>Account</v>
          </cell>
          <cell r="DH163" t="str">
            <v>Dept</v>
          </cell>
          <cell r="DI163" t="str">
            <v>Sum Amount</v>
          </cell>
          <cell r="DJ163" t="str">
            <v>Trans</v>
          </cell>
          <cell r="DK163" t="str">
            <v>Product</v>
          </cell>
          <cell r="DL163" t="str">
            <v>Sum Stat Amt</v>
          </cell>
          <cell r="DM163" t="str">
            <v>Period</v>
          </cell>
          <cell r="DN163" t="str">
            <v>Date</v>
          </cell>
          <cell r="DO163" t="str">
            <v>Oper Unit</v>
          </cell>
          <cell r="DQ163" t="str">
            <v>Account</v>
          </cell>
          <cell r="DR163" t="str">
            <v>Dept</v>
          </cell>
          <cell r="DS163" t="str">
            <v>Sum Amount</v>
          </cell>
          <cell r="DT163" t="str">
            <v>Trans</v>
          </cell>
          <cell r="DU163" t="str">
            <v>Product</v>
          </cell>
          <cell r="DV163" t="str">
            <v>Sum Stat Amt</v>
          </cell>
          <cell r="DW163" t="str">
            <v>Period</v>
          </cell>
          <cell r="DX163" t="str">
            <v>Date</v>
          </cell>
          <cell r="DY163" t="str">
            <v>Oper Unit</v>
          </cell>
        </row>
        <row r="164">
          <cell r="N164" t="str">
            <v>215</v>
          </cell>
          <cell r="O164" t="str">
            <v>CET</v>
          </cell>
          <cell r="R164">
            <v>40939</v>
          </cell>
          <cell r="S164">
            <v>14900</v>
          </cell>
          <cell r="X164" t="str">
            <v>215</v>
          </cell>
          <cell r="Y164" t="str">
            <v>CET</v>
          </cell>
          <cell r="AB164">
            <v>40968</v>
          </cell>
          <cell r="AC164">
            <v>14900</v>
          </cell>
          <cell r="AH164" t="str">
            <v>215</v>
          </cell>
          <cell r="AI164" t="str">
            <v>CET</v>
          </cell>
          <cell r="AL164">
            <v>40999</v>
          </cell>
          <cell r="AM164">
            <v>14900</v>
          </cell>
          <cell r="AR164" t="str">
            <v>215</v>
          </cell>
          <cell r="AS164" t="str">
            <v>CET</v>
          </cell>
          <cell r="AV164">
            <v>41029</v>
          </cell>
          <cell r="AW164">
            <v>14900</v>
          </cell>
          <cell r="BB164" t="str">
            <v>215</v>
          </cell>
          <cell r="BC164" t="str">
            <v>CET</v>
          </cell>
          <cell r="BF164">
            <v>41060</v>
          </cell>
          <cell r="BG164">
            <v>14900</v>
          </cell>
          <cell r="BL164" t="str">
            <v>215</v>
          </cell>
          <cell r="BM164" t="str">
            <v>CET</v>
          </cell>
          <cell r="BP164">
            <v>41090</v>
          </cell>
          <cell r="BQ164">
            <v>14900</v>
          </cell>
          <cell r="BV164" t="str">
            <v>215</v>
          </cell>
          <cell r="BW164" t="str">
            <v>CET</v>
          </cell>
          <cell r="BZ164">
            <v>41121</v>
          </cell>
          <cell r="CA164">
            <v>14900</v>
          </cell>
          <cell r="CF164" t="str">
            <v>215</v>
          </cell>
          <cell r="CG164" t="str">
            <v>CET</v>
          </cell>
          <cell r="CJ164">
            <v>41152</v>
          </cell>
          <cell r="CK164">
            <v>14900</v>
          </cell>
          <cell r="CP164" t="str">
            <v>215</v>
          </cell>
          <cell r="CQ164" t="str">
            <v>CET</v>
          </cell>
          <cell r="CT164">
            <v>41182</v>
          </cell>
          <cell r="CU164">
            <v>14900</v>
          </cell>
          <cell r="CZ164" t="str">
            <v>215</v>
          </cell>
          <cell r="DA164" t="str">
            <v>CET</v>
          </cell>
          <cell r="DD164">
            <v>41213</v>
          </cell>
          <cell r="DE164">
            <v>14900</v>
          </cell>
          <cell r="DJ164" t="str">
            <v>215</v>
          </cell>
          <cell r="DK164" t="str">
            <v>CET</v>
          </cell>
          <cell r="DN164">
            <v>41243</v>
          </cell>
          <cell r="DO164">
            <v>14900</v>
          </cell>
          <cell r="DT164" t="str">
            <v>215</v>
          </cell>
          <cell r="DU164" t="str">
            <v>CET</v>
          </cell>
          <cell r="DX164">
            <v>41274</v>
          </cell>
          <cell r="DY164">
            <v>14900</v>
          </cell>
        </row>
        <row r="166">
          <cell r="K166" t="str">
            <v>Account</v>
          </cell>
          <cell r="L166" t="str">
            <v>Dept</v>
          </cell>
          <cell r="M166" t="str">
            <v>Sum Amount</v>
          </cell>
          <cell r="N166" t="str">
            <v>Trans</v>
          </cell>
          <cell r="O166" t="str">
            <v>Product</v>
          </cell>
          <cell r="P166" t="str">
            <v>Sum Stat Amt</v>
          </cell>
          <cell r="Q166" t="str">
            <v>Period</v>
          </cell>
          <cell r="R166" t="str">
            <v>Date</v>
          </cell>
          <cell r="U166" t="str">
            <v>Account</v>
          </cell>
          <cell r="V166" t="str">
            <v>Dept</v>
          </cell>
          <cell r="W166" t="str">
            <v>Sum Amount</v>
          </cell>
          <cell r="X166" t="str">
            <v>Trans</v>
          </cell>
          <cell r="Y166" t="str">
            <v>Product</v>
          </cell>
          <cell r="Z166" t="str">
            <v>Sum Stat Amt</v>
          </cell>
          <cell r="AA166" t="str">
            <v>Period</v>
          </cell>
          <cell r="AB166" t="str">
            <v>Date</v>
          </cell>
          <cell r="AE166" t="str">
            <v>Account</v>
          </cell>
          <cell r="AF166" t="str">
            <v>Dept</v>
          </cell>
          <cell r="AG166" t="str">
            <v>Sum Amount</v>
          </cell>
          <cell r="AH166" t="str">
            <v>Trans</v>
          </cell>
          <cell r="AI166" t="str">
            <v>Product</v>
          </cell>
          <cell r="AJ166" t="str">
            <v>Sum Stat Amt</v>
          </cell>
          <cell r="AK166" t="str">
            <v>Period</v>
          </cell>
          <cell r="AL166" t="str">
            <v>Date</v>
          </cell>
          <cell r="AO166" t="str">
            <v>Account</v>
          </cell>
          <cell r="AP166" t="str">
            <v>Dept</v>
          </cell>
          <cell r="AQ166" t="str">
            <v>Sum Amount</v>
          </cell>
          <cell r="AR166" t="str">
            <v>Trans</v>
          </cell>
          <cell r="AS166" t="str">
            <v>Product</v>
          </cell>
          <cell r="AT166" t="str">
            <v>Sum Stat Amt</v>
          </cell>
          <cell r="AU166" t="str">
            <v>Period</v>
          </cell>
          <cell r="AV166" t="str">
            <v>Date</v>
          </cell>
          <cell r="AY166" t="str">
            <v>Account</v>
          </cell>
          <cell r="AZ166" t="str">
            <v>Dept</v>
          </cell>
          <cell r="BA166" t="str">
            <v>Sum Amount</v>
          </cell>
          <cell r="BB166" t="str">
            <v>Trans</v>
          </cell>
          <cell r="BC166" t="str">
            <v>Product</v>
          </cell>
          <cell r="BD166" t="str">
            <v>Sum Stat Amt</v>
          </cell>
          <cell r="BE166" t="str">
            <v>Period</v>
          </cell>
          <cell r="BF166" t="str">
            <v>Date</v>
          </cell>
          <cell r="BI166" t="str">
            <v>Account</v>
          </cell>
          <cell r="BJ166" t="str">
            <v>Dept</v>
          </cell>
          <cell r="BK166" t="str">
            <v>Sum Amount</v>
          </cell>
          <cell r="BL166" t="str">
            <v>Trans</v>
          </cell>
          <cell r="BM166" t="str">
            <v>Product</v>
          </cell>
          <cell r="BN166" t="str">
            <v>Sum Stat Amt</v>
          </cell>
          <cell r="BO166" t="str">
            <v>Period</v>
          </cell>
          <cell r="BP166" t="str">
            <v>Date</v>
          </cell>
          <cell r="BS166" t="str">
            <v>Account</v>
          </cell>
          <cell r="BT166" t="str">
            <v>Dept</v>
          </cell>
          <cell r="BU166" t="str">
            <v>Sum Amount</v>
          </cell>
          <cell r="BV166" t="str">
            <v>Trans</v>
          </cell>
          <cell r="BW166" t="str">
            <v>Product</v>
          </cell>
          <cell r="BX166" t="str">
            <v>Sum Stat Amt</v>
          </cell>
          <cell r="BY166" t="str">
            <v>Period</v>
          </cell>
          <cell r="BZ166" t="str">
            <v>Date</v>
          </cell>
          <cell r="CC166" t="str">
            <v>Account</v>
          </cell>
          <cell r="CD166" t="str">
            <v>Dept</v>
          </cell>
          <cell r="CE166" t="str">
            <v>Sum Amount</v>
          </cell>
          <cell r="CF166" t="str">
            <v>Trans</v>
          </cell>
          <cell r="CG166" t="str">
            <v>Product</v>
          </cell>
          <cell r="CH166" t="str">
            <v>Sum Stat Amt</v>
          </cell>
          <cell r="CI166" t="str">
            <v>Period</v>
          </cell>
          <cell r="CJ166" t="str">
            <v>Date</v>
          </cell>
          <cell r="CM166" t="str">
            <v>Account</v>
          </cell>
          <cell r="CN166" t="str">
            <v>Dept</v>
          </cell>
          <cell r="CO166" t="str">
            <v>Sum Amount</v>
          </cell>
          <cell r="CP166" t="str">
            <v>Trans</v>
          </cell>
          <cell r="CQ166" t="str">
            <v>Product</v>
          </cell>
          <cell r="CR166" t="str">
            <v>Sum Stat Amt</v>
          </cell>
          <cell r="CS166" t="str">
            <v>Period</v>
          </cell>
          <cell r="CT166" t="str">
            <v>Date</v>
          </cell>
          <cell r="CW166" t="str">
            <v>Account</v>
          </cell>
          <cell r="CX166" t="str">
            <v>Dept</v>
          </cell>
          <cell r="CY166" t="str">
            <v>Sum Amount</v>
          </cell>
          <cell r="CZ166" t="str">
            <v>Trans</v>
          </cell>
          <cell r="DA166" t="str">
            <v>Product</v>
          </cell>
          <cell r="DB166" t="str">
            <v>Sum Stat Amt</v>
          </cell>
          <cell r="DC166" t="str">
            <v>Period</v>
          </cell>
          <cell r="DD166" t="str">
            <v>Date</v>
          </cell>
          <cell r="DG166" t="str">
            <v>Account</v>
          </cell>
          <cell r="DH166" t="str">
            <v>Dept</v>
          </cell>
          <cell r="DI166" t="str">
            <v>Sum Amount</v>
          </cell>
          <cell r="DJ166" t="str">
            <v>Trans</v>
          </cell>
          <cell r="DK166" t="str">
            <v>Product</v>
          </cell>
          <cell r="DL166" t="str">
            <v>Sum Stat Amt</v>
          </cell>
          <cell r="DM166" t="str">
            <v>Period</v>
          </cell>
          <cell r="DN166" t="str">
            <v>Date</v>
          </cell>
          <cell r="DQ166" t="str">
            <v>Account</v>
          </cell>
          <cell r="DR166" t="str">
            <v>Dept</v>
          </cell>
          <cell r="DS166" t="str">
            <v>Sum Amount</v>
          </cell>
          <cell r="DT166" t="str">
            <v>Trans</v>
          </cell>
          <cell r="DU166" t="str">
            <v>Product</v>
          </cell>
          <cell r="DV166" t="str">
            <v>Sum Stat Amt</v>
          </cell>
          <cell r="DW166" t="str">
            <v>Period</v>
          </cell>
          <cell r="DX166" t="str">
            <v>Date</v>
          </cell>
        </row>
        <row r="167">
          <cell r="N167">
            <v>216</v>
          </cell>
          <cell r="O167">
            <v>407</v>
          </cell>
          <cell r="R167">
            <v>40939</v>
          </cell>
          <cell r="X167">
            <v>216</v>
          </cell>
          <cell r="Y167">
            <v>407</v>
          </cell>
          <cell r="AB167">
            <v>40968</v>
          </cell>
          <cell r="AH167">
            <v>216</v>
          </cell>
          <cell r="AI167">
            <v>407</v>
          </cell>
          <cell r="AL167">
            <v>40999</v>
          </cell>
          <cell r="AR167">
            <v>216</v>
          </cell>
          <cell r="AS167">
            <v>407</v>
          </cell>
          <cell r="AV167">
            <v>41029</v>
          </cell>
          <cell r="BB167">
            <v>216</v>
          </cell>
          <cell r="BC167">
            <v>407</v>
          </cell>
          <cell r="BF167">
            <v>41060</v>
          </cell>
          <cell r="BL167">
            <v>216</v>
          </cell>
          <cell r="BM167">
            <v>407</v>
          </cell>
          <cell r="BP167">
            <v>41090</v>
          </cell>
          <cell r="BV167">
            <v>216</v>
          </cell>
          <cell r="BW167">
            <v>407</v>
          </cell>
          <cell r="BZ167">
            <v>41121</v>
          </cell>
          <cell r="CF167">
            <v>216</v>
          </cell>
          <cell r="CG167">
            <v>407</v>
          </cell>
          <cell r="CJ167">
            <v>41152</v>
          </cell>
          <cell r="CP167">
            <v>216</v>
          </cell>
          <cell r="CQ167">
            <v>407</v>
          </cell>
          <cell r="CT167">
            <v>41182</v>
          </cell>
          <cell r="CZ167">
            <v>216</v>
          </cell>
          <cell r="DA167">
            <v>407</v>
          </cell>
          <cell r="DD167">
            <v>41213</v>
          </cell>
          <cell r="DJ167">
            <v>216</v>
          </cell>
          <cell r="DK167">
            <v>407</v>
          </cell>
          <cell r="DN167">
            <v>41243</v>
          </cell>
          <cell r="DT167">
            <v>216</v>
          </cell>
          <cell r="DU167">
            <v>407</v>
          </cell>
          <cell r="DX167">
            <v>41274</v>
          </cell>
        </row>
        <row r="169">
          <cell r="K169" t="str">
            <v>Account</v>
          </cell>
          <cell r="L169" t="str">
            <v>Dept</v>
          </cell>
          <cell r="M169" t="str">
            <v>Sum Amount</v>
          </cell>
          <cell r="N169" t="str">
            <v>Trans</v>
          </cell>
          <cell r="O169" t="str">
            <v>Product</v>
          </cell>
          <cell r="P169" t="str">
            <v>Sum Stat Amt</v>
          </cell>
          <cell r="Q169" t="str">
            <v>Period</v>
          </cell>
          <cell r="R169" t="str">
            <v>Date</v>
          </cell>
          <cell r="U169" t="str">
            <v>Account</v>
          </cell>
          <cell r="V169" t="str">
            <v>Dept</v>
          </cell>
          <cell r="W169" t="str">
            <v>Sum Amount</v>
          </cell>
          <cell r="X169" t="str">
            <v>Trans</v>
          </cell>
          <cell r="Y169" t="str">
            <v>Product</v>
          </cell>
          <cell r="Z169" t="str">
            <v>Sum Stat Amt</v>
          </cell>
          <cell r="AA169" t="str">
            <v>Period</v>
          </cell>
          <cell r="AB169" t="str">
            <v>Date</v>
          </cell>
          <cell r="AE169" t="str">
            <v>Account</v>
          </cell>
          <cell r="AF169" t="str">
            <v>Dept</v>
          </cell>
          <cell r="AG169" t="str">
            <v>Sum Amount</v>
          </cell>
          <cell r="AH169" t="str">
            <v>Trans</v>
          </cell>
          <cell r="AI169" t="str">
            <v>Product</v>
          </cell>
          <cell r="AJ169" t="str">
            <v>Sum Stat Amt</v>
          </cell>
          <cell r="AK169" t="str">
            <v>Period</v>
          </cell>
          <cell r="AL169" t="str">
            <v>Date</v>
          </cell>
          <cell r="AO169" t="str">
            <v>Account</v>
          </cell>
          <cell r="AP169" t="str">
            <v>Dept</v>
          </cell>
          <cell r="AQ169" t="str">
            <v>Sum Amount</v>
          </cell>
          <cell r="AR169" t="str">
            <v>Trans</v>
          </cell>
          <cell r="AS169" t="str">
            <v>Product</v>
          </cell>
          <cell r="AT169" t="str">
            <v>Sum Stat Amt</v>
          </cell>
          <cell r="AU169" t="str">
            <v>Period</v>
          </cell>
          <cell r="AV169" t="str">
            <v>Date</v>
          </cell>
          <cell r="AY169" t="str">
            <v>Account</v>
          </cell>
          <cell r="AZ169" t="str">
            <v>Dept</v>
          </cell>
          <cell r="BA169" t="str">
            <v>Sum Amount</v>
          </cell>
          <cell r="BB169" t="str">
            <v>Trans</v>
          </cell>
          <cell r="BC169" t="str">
            <v>Product</v>
          </cell>
          <cell r="BD169" t="str">
            <v>Sum Stat Amt</v>
          </cell>
          <cell r="BE169" t="str">
            <v>Period</v>
          </cell>
          <cell r="BF169" t="str">
            <v>Date</v>
          </cell>
          <cell r="BI169" t="str">
            <v>Account</v>
          </cell>
          <cell r="BJ169" t="str">
            <v>Dept</v>
          </cell>
          <cell r="BK169" t="str">
            <v>Sum Amount</v>
          </cell>
          <cell r="BL169" t="str">
            <v>Trans</v>
          </cell>
          <cell r="BM169" t="str">
            <v>Product</v>
          </cell>
          <cell r="BN169" t="str">
            <v>Sum Stat Amt</v>
          </cell>
          <cell r="BO169" t="str">
            <v>Period</v>
          </cell>
          <cell r="BP169" t="str">
            <v>Date</v>
          </cell>
          <cell r="BS169" t="str">
            <v>Account</v>
          </cell>
          <cell r="BT169" t="str">
            <v>Dept</v>
          </cell>
          <cell r="BU169" t="str">
            <v>Sum Amount</v>
          </cell>
          <cell r="BV169" t="str">
            <v>Trans</v>
          </cell>
          <cell r="BW169" t="str">
            <v>Product</v>
          </cell>
          <cell r="BX169" t="str">
            <v>Sum Stat Amt</v>
          </cell>
          <cell r="BY169" t="str">
            <v>Period</v>
          </cell>
          <cell r="BZ169" t="str">
            <v>Date</v>
          </cell>
          <cell r="CC169" t="str">
            <v>Account</v>
          </cell>
          <cell r="CD169" t="str">
            <v>Dept</v>
          </cell>
          <cell r="CE169" t="str">
            <v>Sum Amount</v>
          </cell>
          <cell r="CF169" t="str">
            <v>Trans</v>
          </cell>
          <cell r="CG169" t="str">
            <v>Product</v>
          </cell>
          <cell r="CH169" t="str">
            <v>Sum Stat Amt</v>
          </cell>
          <cell r="CI169" t="str">
            <v>Period</v>
          </cell>
          <cell r="CJ169" t="str">
            <v>Date</v>
          </cell>
          <cell r="CM169" t="str">
            <v>Account</v>
          </cell>
          <cell r="CN169" t="str">
            <v>Dept</v>
          </cell>
          <cell r="CO169" t="str">
            <v>Sum Amount</v>
          </cell>
          <cell r="CP169" t="str">
            <v>Trans</v>
          </cell>
          <cell r="CQ169" t="str">
            <v>Product</v>
          </cell>
          <cell r="CR169" t="str">
            <v>Sum Stat Amt</v>
          </cell>
          <cell r="CS169" t="str">
            <v>Period</v>
          </cell>
          <cell r="CT169" t="str">
            <v>Date</v>
          </cell>
          <cell r="CW169" t="str">
            <v>Account</v>
          </cell>
          <cell r="CX169" t="str">
            <v>Dept</v>
          </cell>
          <cell r="CY169" t="str">
            <v>Sum Amount</v>
          </cell>
          <cell r="CZ169" t="str">
            <v>Trans</v>
          </cell>
          <cell r="DA169" t="str">
            <v>Product</v>
          </cell>
          <cell r="DB169" t="str">
            <v>Sum Stat Amt</v>
          </cell>
          <cell r="DC169" t="str">
            <v>Period</v>
          </cell>
          <cell r="DD169" t="str">
            <v>Date</v>
          </cell>
          <cell r="DG169" t="str">
            <v>Account</v>
          </cell>
          <cell r="DH169" t="str">
            <v>Dept</v>
          </cell>
          <cell r="DI169" t="str">
            <v>Sum Amount</v>
          </cell>
          <cell r="DJ169" t="str">
            <v>Trans</v>
          </cell>
          <cell r="DK169" t="str">
            <v>Product</v>
          </cell>
          <cell r="DL169" t="str">
            <v>Sum Stat Amt</v>
          </cell>
          <cell r="DM169" t="str">
            <v>Period</v>
          </cell>
          <cell r="DN169" t="str">
            <v>Date</v>
          </cell>
          <cell r="DQ169" t="str">
            <v>Account</v>
          </cell>
          <cell r="DR169" t="str">
            <v>Dept</v>
          </cell>
          <cell r="DS169" t="str">
            <v>Sum Amount</v>
          </cell>
          <cell r="DT169" t="str">
            <v>Trans</v>
          </cell>
          <cell r="DU169" t="str">
            <v>Product</v>
          </cell>
          <cell r="DV169" t="str">
            <v>Sum Stat Amt</v>
          </cell>
          <cell r="DW169" t="str">
            <v>Period</v>
          </cell>
          <cell r="DX169" t="str">
            <v>Date</v>
          </cell>
        </row>
        <row r="170">
          <cell r="N170">
            <v>200</v>
          </cell>
          <cell r="R170">
            <v>40939</v>
          </cell>
          <cell r="X170">
            <v>200</v>
          </cell>
          <cell r="AB170">
            <v>40968</v>
          </cell>
          <cell r="AH170">
            <v>200</v>
          </cell>
          <cell r="AL170">
            <v>40999</v>
          </cell>
          <cell r="AR170">
            <v>200</v>
          </cell>
          <cell r="AV170">
            <v>41029</v>
          </cell>
          <cell r="BB170">
            <v>200</v>
          </cell>
          <cell r="BF170">
            <v>41060</v>
          </cell>
          <cell r="BL170">
            <v>200</v>
          </cell>
          <cell r="BP170">
            <v>41090</v>
          </cell>
          <cell r="BV170">
            <v>200</v>
          </cell>
          <cell r="BZ170">
            <v>41121</v>
          </cell>
          <cell r="CF170">
            <v>200</v>
          </cell>
          <cell r="CJ170">
            <v>41152</v>
          </cell>
          <cell r="CP170">
            <v>200</v>
          </cell>
          <cell r="CT170">
            <v>41182</v>
          </cell>
          <cell r="CZ170">
            <v>200</v>
          </cell>
          <cell r="DD170">
            <v>41213</v>
          </cell>
          <cell r="DJ170">
            <v>200</v>
          </cell>
          <cell r="DN170">
            <v>41243</v>
          </cell>
          <cell r="DT170">
            <v>200</v>
          </cell>
          <cell r="DX170">
            <v>41274</v>
          </cell>
        </row>
        <row r="172">
          <cell r="K172" t="str">
            <v>Account</v>
          </cell>
          <cell r="L172" t="str">
            <v>Dept</v>
          </cell>
          <cell r="M172" t="str">
            <v>Sum Amount</v>
          </cell>
          <cell r="N172" t="str">
            <v>Trans</v>
          </cell>
          <cell r="O172" t="str">
            <v>Product</v>
          </cell>
          <cell r="P172" t="str">
            <v>Sum Stat Amt</v>
          </cell>
          <cell r="Q172" t="str">
            <v>Period</v>
          </cell>
          <cell r="R172" t="str">
            <v>Date</v>
          </cell>
          <cell r="U172" t="str">
            <v>Account</v>
          </cell>
          <cell r="V172" t="str">
            <v>Dept</v>
          </cell>
          <cell r="W172" t="str">
            <v>Sum Amount</v>
          </cell>
          <cell r="X172" t="str">
            <v>Trans</v>
          </cell>
          <cell r="Y172" t="str">
            <v>Product</v>
          </cell>
          <cell r="Z172" t="str">
            <v>Sum Stat Amt</v>
          </cell>
          <cell r="AA172" t="str">
            <v>Period</v>
          </cell>
          <cell r="AB172" t="str">
            <v>Date</v>
          </cell>
          <cell r="AE172" t="str">
            <v>Account</v>
          </cell>
          <cell r="AF172" t="str">
            <v>Dept</v>
          </cell>
          <cell r="AG172" t="str">
            <v>Sum Amount</v>
          </cell>
          <cell r="AH172" t="str">
            <v>Trans</v>
          </cell>
          <cell r="AI172" t="str">
            <v>Product</v>
          </cell>
          <cell r="AJ172" t="str">
            <v>Sum Stat Amt</v>
          </cell>
          <cell r="AK172" t="str">
            <v>Period</v>
          </cell>
          <cell r="AL172" t="str">
            <v>Date</v>
          </cell>
          <cell r="AO172" t="str">
            <v>Account</v>
          </cell>
          <cell r="AP172" t="str">
            <v>Dept</v>
          </cell>
          <cell r="AQ172" t="str">
            <v>Sum Amount</v>
          </cell>
          <cell r="AR172" t="str">
            <v>Trans</v>
          </cell>
          <cell r="AS172" t="str">
            <v>Product</v>
          </cell>
          <cell r="AT172" t="str">
            <v>Sum Stat Amt</v>
          </cell>
          <cell r="AU172" t="str">
            <v>Period</v>
          </cell>
          <cell r="AV172" t="str">
            <v>Date</v>
          </cell>
          <cell r="AY172" t="str">
            <v>Account</v>
          </cell>
          <cell r="AZ172" t="str">
            <v>Dept</v>
          </cell>
          <cell r="BA172" t="str">
            <v>Sum Amount</v>
          </cell>
          <cell r="BB172" t="str">
            <v>Trans</v>
          </cell>
          <cell r="BC172" t="str">
            <v>Product</v>
          </cell>
          <cell r="BD172" t="str">
            <v>Sum Stat Amt</v>
          </cell>
          <cell r="BE172" t="str">
            <v>Period</v>
          </cell>
          <cell r="BF172" t="str">
            <v>Date</v>
          </cell>
          <cell r="BI172" t="str">
            <v>Account</v>
          </cell>
          <cell r="BJ172" t="str">
            <v>Dept</v>
          </cell>
          <cell r="BK172" t="str">
            <v>Sum Amount</v>
          </cell>
          <cell r="BL172" t="str">
            <v>Trans</v>
          </cell>
          <cell r="BM172" t="str">
            <v>Product</v>
          </cell>
          <cell r="BN172" t="str">
            <v>Sum Stat Amt</v>
          </cell>
          <cell r="BO172" t="str">
            <v>Period</v>
          </cell>
          <cell r="BP172" t="str">
            <v>Date</v>
          </cell>
          <cell r="BS172" t="str">
            <v>Account</v>
          </cell>
          <cell r="BT172" t="str">
            <v>Dept</v>
          </cell>
          <cell r="BU172" t="str">
            <v>Sum Amount</v>
          </cell>
          <cell r="BV172" t="str">
            <v>Trans</v>
          </cell>
          <cell r="BW172" t="str">
            <v>Product</v>
          </cell>
          <cell r="BX172" t="str">
            <v>Sum Stat Amt</v>
          </cell>
          <cell r="BY172" t="str">
            <v>Period</v>
          </cell>
          <cell r="BZ172" t="str">
            <v>Date</v>
          </cell>
          <cell r="CC172" t="str">
            <v>Account</v>
          </cell>
          <cell r="CD172" t="str">
            <v>Dept</v>
          </cell>
          <cell r="CE172" t="str">
            <v>Sum Amount</v>
          </cell>
          <cell r="CF172" t="str">
            <v>Trans</v>
          </cell>
          <cell r="CG172" t="str">
            <v>Product</v>
          </cell>
          <cell r="CH172" t="str">
            <v>Sum Stat Amt</v>
          </cell>
          <cell r="CI172" t="str">
            <v>Period</v>
          </cell>
          <cell r="CJ172" t="str">
            <v>Date</v>
          </cell>
          <cell r="CM172" t="str">
            <v>Account</v>
          </cell>
          <cell r="CN172" t="str">
            <v>Dept</v>
          </cell>
          <cell r="CO172" t="str">
            <v>Sum Amount</v>
          </cell>
          <cell r="CP172" t="str">
            <v>Trans</v>
          </cell>
          <cell r="CQ172" t="str">
            <v>Product</v>
          </cell>
          <cell r="CR172" t="str">
            <v>Sum Stat Amt</v>
          </cell>
          <cell r="CS172" t="str">
            <v>Period</v>
          </cell>
          <cell r="CT172" t="str">
            <v>Date</v>
          </cell>
          <cell r="CW172" t="str">
            <v>Account</v>
          </cell>
          <cell r="CX172" t="str">
            <v>Dept</v>
          </cell>
          <cell r="CY172" t="str">
            <v>Sum Amount</v>
          </cell>
          <cell r="CZ172" t="str">
            <v>Trans</v>
          </cell>
          <cell r="DA172" t="str">
            <v>Product</v>
          </cell>
          <cell r="DB172" t="str">
            <v>Sum Stat Amt</v>
          </cell>
          <cell r="DC172" t="str">
            <v>Period</v>
          </cell>
          <cell r="DD172" t="str">
            <v>Date</v>
          </cell>
          <cell r="DG172" t="str">
            <v>Account</v>
          </cell>
          <cell r="DH172" t="str">
            <v>Dept</v>
          </cell>
          <cell r="DI172" t="str">
            <v>Sum Amount</v>
          </cell>
          <cell r="DJ172" t="str">
            <v>Trans</v>
          </cell>
          <cell r="DK172" t="str">
            <v>Product</v>
          </cell>
          <cell r="DL172" t="str">
            <v>Sum Stat Amt</v>
          </cell>
          <cell r="DM172" t="str">
            <v>Period</v>
          </cell>
          <cell r="DN172" t="str">
            <v>Date</v>
          </cell>
          <cell r="DQ172" t="str">
            <v>Account</v>
          </cell>
          <cell r="DR172" t="str">
            <v>Dept</v>
          </cell>
          <cell r="DS172" t="str">
            <v>Sum Amount</v>
          </cell>
          <cell r="DT172" t="str">
            <v>Trans</v>
          </cell>
          <cell r="DU172" t="str">
            <v>Product</v>
          </cell>
          <cell r="DV172" t="str">
            <v>Sum Stat Amt</v>
          </cell>
          <cell r="DW172" t="str">
            <v>Period</v>
          </cell>
          <cell r="DX172" t="str">
            <v>Date</v>
          </cell>
        </row>
        <row r="173">
          <cell r="N173">
            <v>250</v>
          </cell>
          <cell r="O173">
            <v>418</v>
          </cell>
          <cell r="R173">
            <v>40939</v>
          </cell>
          <cell r="X173">
            <v>250</v>
          </cell>
          <cell r="Y173">
            <v>418</v>
          </cell>
          <cell r="AB173">
            <v>40968</v>
          </cell>
          <cell r="AH173">
            <v>250</v>
          </cell>
          <cell r="AI173">
            <v>418</v>
          </cell>
          <cell r="AL173">
            <v>40999</v>
          </cell>
          <cell r="AR173">
            <v>250</v>
          </cell>
          <cell r="AS173">
            <v>418</v>
          </cell>
          <cell r="AV173">
            <v>41029</v>
          </cell>
          <cell r="BB173">
            <v>250</v>
          </cell>
          <cell r="BC173">
            <v>418</v>
          </cell>
          <cell r="BF173">
            <v>41060</v>
          </cell>
          <cell r="BL173">
            <v>250</v>
          </cell>
          <cell r="BM173">
            <v>418</v>
          </cell>
          <cell r="BP173">
            <v>41090</v>
          </cell>
          <cell r="BV173">
            <v>250</v>
          </cell>
          <cell r="BW173">
            <v>418</v>
          </cell>
          <cell r="BZ173">
            <v>41121</v>
          </cell>
          <cell r="CF173">
            <v>250</v>
          </cell>
          <cell r="CG173">
            <v>418</v>
          </cell>
          <cell r="CJ173">
            <v>41152</v>
          </cell>
          <cell r="CP173">
            <v>250</v>
          </cell>
          <cell r="CQ173">
            <v>418</v>
          </cell>
          <cell r="CT173">
            <v>41182</v>
          </cell>
          <cell r="CZ173">
            <v>250</v>
          </cell>
          <cell r="DA173">
            <v>418</v>
          </cell>
          <cell r="DD173">
            <v>41213</v>
          </cell>
          <cell r="DJ173">
            <v>250</v>
          </cell>
          <cell r="DK173">
            <v>418</v>
          </cell>
          <cell r="DN173">
            <v>41243</v>
          </cell>
          <cell r="DT173">
            <v>250</v>
          </cell>
          <cell r="DU173">
            <v>418</v>
          </cell>
          <cell r="DX173">
            <v>41274</v>
          </cell>
        </row>
        <row r="175">
          <cell r="K175" t="str">
            <v>Account</v>
          </cell>
          <cell r="L175" t="str">
            <v>Dept</v>
          </cell>
          <cell r="M175" t="str">
            <v>Sum Amount</v>
          </cell>
          <cell r="N175" t="str">
            <v>Trans</v>
          </cell>
          <cell r="O175" t="str">
            <v>Product</v>
          </cell>
          <cell r="P175" t="str">
            <v>Sum Stat Amt</v>
          </cell>
          <cell r="Q175" t="str">
            <v>Period</v>
          </cell>
          <cell r="R175" t="str">
            <v>Date</v>
          </cell>
          <cell r="U175" t="str">
            <v>Account</v>
          </cell>
          <cell r="V175" t="str">
            <v>Dept</v>
          </cell>
          <cell r="W175" t="str">
            <v>Sum Amount</v>
          </cell>
          <cell r="X175" t="str">
            <v>Trans</v>
          </cell>
          <cell r="Y175" t="str">
            <v>Product</v>
          </cell>
          <cell r="Z175" t="str">
            <v>Sum Stat Amt</v>
          </cell>
          <cell r="AA175" t="str">
            <v>Period</v>
          </cell>
          <cell r="AB175" t="str">
            <v>Date</v>
          </cell>
          <cell r="AE175" t="str">
            <v>Account</v>
          </cell>
          <cell r="AF175" t="str">
            <v>Dept</v>
          </cell>
          <cell r="AG175" t="str">
            <v>Sum Amount</v>
          </cell>
          <cell r="AH175" t="str">
            <v>Trans</v>
          </cell>
          <cell r="AI175" t="str">
            <v>Product</v>
          </cell>
          <cell r="AJ175" t="str">
            <v>Sum Stat Amt</v>
          </cell>
          <cell r="AK175" t="str">
            <v>Period</v>
          </cell>
          <cell r="AL175" t="str">
            <v>Date</v>
          </cell>
          <cell r="AO175" t="str">
            <v>Account</v>
          </cell>
          <cell r="AP175" t="str">
            <v>Dept</v>
          </cell>
          <cell r="AQ175" t="str">
            <v>Sum Amount</v>
          </cell>
          <cell r="AR175" t="str">
            <v>Trans</v>
          </cell>
          <cell r="AS175" t="str">
            <v>Product</v>
          </cell>
          <cell r="AT175" t="str">
            <v>Sum Stat Amt</v>
          </cell>
          <cell r="AU175" t="str">
            <v>Period</v>
          </cell>
          <cell r="AV175" t="str">
            <v>Date</v>
          </cell>
          <cell r="AY175" t="str">
            <v>Account</v>
          </cell>
          <cell r="AZ175" t="str">
            <v>Dept</v>
          </cell>
          <cell r="BA175" t="str">
            <v>Sum Amount</v>
          </cell>
          <cell r="BB175" t="str">
            <v>Trans</v>
          </cell>
          <cell r="BC175" t="str">
            <v>Product</v>
          </cell>
          <cell r="BD175" t="str">
            <v>Sum Stat Amt</v>
          </cell>
          <cell r="BE175" t="str">
            <v>Period</v>
          </cell>
          <cell r="BF175" t="str">
            <v>Date</v>
          </cell>
          <cell r="BI175" t="str">
            <v>Account</v>
          </cell>
          <cell r="BJ175" t="str">
            <v>Dept</v>
          </cell>
          <cell r="BK175" t="str">
            <v>Sum Amount</v>
          </cell>
          <cell r="BL175" t="str">
            <v>Trans</v>
          </cell>
          <cell r="BM175" t="str">
            <v>Product</v>
          </cell>
          <cell r="BN175" t="str">
            <v>Sum Stat Amt</v>
          </cell>
          <cell r="BO175" t="str">
            <v>Period</v>
          </cell>
          <cell r="BP175" t="str">
            <v>Date</v>
          </cell>
          <cell r="BS175" t="str">
            <v>Account</v>
          </cell>
          <cell r="BT175" t="str">
            <v>Dept</v>
          </cell>
          <cell r="BU175" t="str">
            <v>Sum Amount</v>
          </cell>
          <cell r="BV175" t="str">
            <v>Trans</v>
          </cell>
          <cell r="BW175" t="str">
            <v>Product</v>
          </cell>
          <cell r="BX175" t="str">
            <v>Sum Stat Amt</v>
          </cell>
          <cell r="BY175" t="str">
            <v>Period</v>
          </cell>
          <cell r="BZ175" t="str">
            <v>Date</v>
          </cell>
          <cell r="CC175" t="str">
            <v>Account</v>
          </cell>
          <cell r="CD175" t="str">
            <v>Dept</v>
          </cell>
          <cell r="CE175" t="str">
            <v>Sum Amount</v>
          </cell>
          <cell r="CF175" t="str">
            <v>Trans</v>
          </cell>
          <cell r="CG175" t="str">
            <v>Product</v>
          </cell>
          <cell r="CH175" t="str">
            <v>Sum Stat Amt</v>
          </cell>
          <cell r="CI175" t="str">
            <v>Period</v>
          </cell>
          <cell r="CJ175" t="str">
            <v>Date</v>
          </cell>
          <cell r="CM175" t="str">
            <v>Account</v>
          </cell>
          <cell r="CN175" t="str">
            <v>Dept</v>
          </cell>
          <cell r="CO175" t="str">
            <v>Sum Amount</v>
          </cell>
          <cell r="CP175" t="str">
            <v>Trans</v>
          </cell>
          <cell r="CQ175" t="str">
            <v>Product</v>
          </cell>
          <cell r="CR175" t="str">
            <v>Sum Stat Amt</v>
          </cell>
          <cell r="CS175" t="str">
            <v>Period</v>
          </cell>
          <cell r="CT175" t="str">
            <v>Date</v>
          </cell>
          <cell r="CW175" t="str">
            <v>Account</v>
          </cell>
          <cell r="CX175" t="str">
            <v>Dept</v>
          </cell>
          <cell r="CY175" t="str">
            <v>Sum Amount</v>
          </cell>
          <cell r="CZ175" t="str">
            <v>Trans</v>
          </cell>
          <cell r="DA175" t="str">
            <v>Product</v>
          </cell>
          <cell r="DB175" t="str">
            <v>Sum Stat Amt</v>
          </cell>
          <cell r="DC175" t="str">
            <v>Period</v>
          </cell>
          <cell r="DD175" t="str">
            <v>Date</v>
          </cell>
          <cell r="DG175" t="str">
            <v>Account</v>
          </cell>
          <cell r="DH175" t="str">
            <v>Dept</v>
          </cell>
          <cell r="DI175" t="str">
            <v>Sum Amount</v>
          </cell>
          <cell r="DJ175" t="str">
            <v>Trans</v>
          </cell>
          <cell r="DK175" t="str">
            <v>Product</v>
          </cell>
          <cell r="DL175" t="str">
            <v>Sum Stat Amt</v>
          </cell>
          <cell r="DM175" t="str">
            <v>Period</v>
          </cell>
          <cell r="DN175" t="str">
            <v>Date</v>
          </cell>
          <cell r="DQ175" t="str">
            <v>Account</v>
          </cell>
          <cell r="DR175" t="str">
            <v>Dept</v>
          </cell>
          <cell r="DS175" t="str">
            <v>Sum Amount</v>
          </cell>
          <cell r="DT175" t="str">
            <v>Trans</v>
          </cell>
          <cell r="DU175" t="str">
            <v>Product</v>
          </cell>
          <cell r="DV175" t="str">
            <v>Sum Stat Amt</v>
          </cell>
          <cell r="DW175" t="str">
            <v>Period</v>
          </cell>
          <cell r="DX175" t="str">
            <v>Date</v>
          </cell>
        </row>
        <row r="176">
          <cell r="N176">
            <v>250</v>
          </cell>
          <cell r="O176">
            <v>452</v>
          </cell>
          <cell r="R176">
            <v>40939</v>
          </cell>
          <cell r="X176">
            <v>250</v>
          </cell>
          <cell r="Y176">
            <v>452</v>
          </cell>
          <cell r="AB176">
            <v>40968</v>
          </cell>
          <cell r="AH176">
            <v>250</v>
          </cell>
          <cell r="AI176">
            <v>452</v>
          </cell>
          <cell r="AL176">
            <v>40999</v>
          </cell>
          <cell r="AR176">
            <v>250</v>
          </cell>
          <cell r="AS176">
            <v>452</v>
          </cell>
          <cell r="AV176">
            <v>41029</v>
          </cell>
          <cell r="BB176">
            <v>250</v>
          </cell>
          <cell r="BC176">
            <v>452</v>
          </cell>
          <cell r="BF176">
            <v>41060</v>
          </cell>
          <cell r="BL176">
            <v>250</v>
          </cell>
          <cell r="BM176">
            <v>452</v>
          </cell>
          <cell r="BP176">
            <v>41090</v>
          </cell>
          <cell r="BV176">
            <v>250</v>
          </cell>
          <cell r="BW176">
            <v>452</v>
          </cell>
          <cell r="BZ176">
            <v>41121</v>
          </cell>
          <cell r="CF176">
            <v>250</v>
          </cell>
          <cell r="CG176">
            <v>452</v>
          </cell>
          <cell r="CJ176">
            <v>41152</v>
          </cell>
          <cell r="CP176">
            <v>250</v>
          </cell>
          <cell r="CQ176">
            <v>452</v>
          </cell>
          <cell r="CT176">
            <v>41182</v>
          </cell>
          <cell r="CZ176">
            <v>250</v>
          </cell>
          <cell r="DA176">
            <v>452</v>
          </cell>
          <cell r="DD176">
            <v>41213</v>
          </cell>
          <cell r="DJ176">
            <v>250</v>
          </cell>
          <cell r="DK176">
            <v>452</v>
          </cell>
          <cell r="DN176">
            <v>41243</v>
          </cell>
          <cell r="DT176">
            <v>250</v>
          </cell>
          <cell r="DU176">
            <v>452</v>
          </cell>
          <cell r="DX176">
            <v>41274</v>
          </cell>
        </row>
        <row r="178">
          <cell r="K178" t="str">
            <v>Account</v>
          </cell>
          <cell r="L178" t="str">
            <v>Oper Unit</v>
          </cell>
          <cell r="M178" t="str">
            <v>Product</v>
          </cell>
          <cell r="N178" t="str">
            <v>Trans</v>
          </cell>
          <cell r="O178" t="str">
            <v>Date</v>
          </cell>
          <cell r="P178" t="str">
            <v>Journal ID</v>
          </cell>
          <cell r="Q178" t="str">
            <v>Monetary Amount</v>
          </cell>
          <cell r="R178" t="str">
            <v>Statistic Amount</v>
          </cell>
          <cell r="U178" t="str">
            <v>Account</v>
          </cell>
          <cell r="V178" t="str">
            <v>Oper Unit</v>
          </cell>
          <cell r="W178" t="str">
            <v>Product</v>
          </cell>
          <cell r="X178" t="str">
            <v>Trans</v>
          </cell>
          <cell r="Y178" t="str">
            <v>Date</v>
          </cell>
          <cell r="Z178" t="str">
            <v>Journal ID</v>
          </cell>
          <cell r="AA178" t="str">
            <v>Monetary Amount</v>
          </cell>
          <cell r="AB178" t="str">
            <v>Statistic Amount</v>
          </cell>
          <cell r="AE178" t="str">
            <v>Account</v>
          </cell>
          <cell r="AF178" t="str">
            <v>Oper Unit</v>
          </cell>
          <cell r="AG178" t="str">
            <v>Product</v>
          </cell>
          <cell r="AH178" t="str">
            <v>Trans</v>
          </cell>
          <cell r="AI178" t="str">
            <v>Date</v>
          </cell>
          <cell r="AJ178" t="str">
            <v>Journal ID</v>
          </cell>
          <cell r="AK178" t="str">
            <v>Monetary Amount</v>
          </cell>
          <cell r="AL178" t="str">
            <v>Statistic Amount</v>
          </cell>
          <cell r="AO178" t="str">
            <v>Account</v>
          </cell>
          <cell r="AP178" t="str">
            <v>Oper Unit</v>
          </cell>
          <cell r="AQ178" t="str">
            <v>Product</v>
          </cell>
          <cell r="AR178" t="str">
            <v>Trans</v>
          </cell>
          <cell r="AS178" t="str">
            <v>Date</v>
          </cell>
          <cell r="AT178" t="str">
            <v>Journal ID</v>
          </cell>
          <cell r="AU178" t="str">
            <v>Monetary Amount</v>
          </cell>
          <cell r="AV178" t="str">
            <v>Statistic Amount</v>
          </cell>
          <cell r="AY178" t="str">
            <v>Account</v>
          </cell>
          <cell r="AZ178" t="str">
            <v>Oper Unit</v>
          </cell>
          <cell r="BA178" t="str">
            <v>Product</v>
          </cell>
          <cell r="BB178" t="str">
            <v>Trans</v>
          </cell>
          <cell r="BC178" t="str">
            <v>Date</v>
          </cell>
          <cell r="BD178" t="str">
            <v>Journal ID</v>
          </cell>
          <cell r="BE178" t="str">
            <v>Monetary Amount</v>
          </cell>
          <cell r="BF178" t="str">
            <v>Statistic Amount</v>
          </cell>
          <cell r="BI178" t="str">
            <v>Account</v>
          </cell>
          <cell r="BJ178" t="str">
            <v>Oper Unit</v>
          </cell>
          <cell r="BK178" t="str">
            <v>Product</v>
          </cell>
          <cell r="BL178" t="str">
            <v>Trans</v>
          </cell>
          <cell r="BM178" t="str">
            <v>Date</v>
          </cell>
          <cell r="BN178" t="str">
            <v>Journal ID</v>
          </cell>
          <cell r="BO178" t="str">
            <v>Monetary Amount</v>
          </cell>
          <cell r="BP178" t="str">
            <v>Statistic Amount</v>
          </cell>
          <cell r="BS178" t="str">
            <v>Account</v>
          </cell>
          <cell r="BT178" t="str">
            <v>Oper Unit</v>
          </cell>
          <cell r="BU178" t="str">
            <v>Product</v>
          </cell>
          <cell r="BV178" t="str">
            <v>Trans</v>
          </cell>
          <cell r="BW178" t="str">
            <v>Date</v>
          </cell>
          <cell r="BX178" t="str">
            <v>Journal ID</v>
          </cell>
          <cell r="BY178" t="str">
            <v>Monetary Amount</v>
          </cell>
          <cell r="BZ178" t="str">
            <v>Statistic Amount</v>
          </cell>
          <cell r="CC178" t="str">
            <v>Account</v>
          </cell>
          <cell r="CD178" t="str">
            <v>Oper Unit</v>
          </cell>
          <cell r="CE178" t="str">
            <v>Product</v>
          </cell>
          <cell r="CF178" t="str">
            <v>Trans</v>
          </cell>
          <cell r="CG178" t="str">
            <v>Date</v>
          </cell>
          <cell r="CH178" t="str">
            <v>Journal ID</v>
          </cell>
          <cell r="CI178" t="str">
            <v>Monetary Amount</v>
          </cell>
          <cell r="CJ178" t="str">
            <v>Statistic Amount</v>
          </cell>
          <cell r="CM178" t="str">
            <v>Account</v>
          </cell>
          <cell r="CN178" t="str">
            <v>Oper Unit</v>
          </cell>
          <cell r="CO178" t="str">
            <v>Product</v>
          </cell>
          <cell r="CP178" t="str">
            <v>Trans</v>
          </cell>
          <cell r="CQ178" t="str">
            <v>Date</v>
          </cell>
          <cell r="CR178" t="str">
            <v>Journal ID</v>
          </cell>
          <cell r="CS178" t="str">
            <v>Monetary Amount</v>
          </cell>
          <cell r="CT178" t="str">
            <v>Statistic Amount</v>
          </cell>
          <cell r="CW178" t="str">
            <v>Account</v>
          </cell>
          <cell r="CX178" t="str">
            <v>Oper Unit</v>
          </cell>
          <cell r="CY178" t="str">
            <v>Product</v>
          </cell>
          <cell r="CZ178" t="str">
            <v>Trans</v>
          </cell>
          <cell r="DA178" t="str">
            <v>Date</v>
          </cell>
          <cell r="DB178" t="str">
            <v>Journal ID</v>
          </cell>
          <cell r="DC178" t="str">
            <v>Monetary Amount</v>
          </cell>
          <cell r="DD178" t="str">
            <v>Statistic Amount</v>
          </cell>
          <cell r="DG178" t="str">
            <v>Account</v>
          </cell>
          <cell r="DH178" t="str">
            <v>Oper Unit</v>
          </cell>
          <cell r="DI178" t="str">
            <v>Product</v>
          </cell>
          <cell r="DJ178" t="str">
            <v>Trans</v>
          </cell>
          <cell r="DK178" t="str">
            <v>Date</v>
          </cell>
          <cell r="DL178" t="str">
            <v>Journal ID</v>
          </cell>
          <cell r="DM178" t="str">
            <v>Monetary Amount</v>
          </cell>
          <cell r="DN178" t="str">
            <v>Statistic Amount</v>
          </cell>
          <cell r="DQ178" t="str">
            <v>Account</v>
          </cell>
          <cell r="DR178" t="str">
            <v>Oper Unit</v>
          </cell>
          <cell r="DS178" t="str">
            <v>Product</v>
          </cell>
          <cell r="DT178" t="str">
            <v>Trans</v>
          </cell>
          <cell r="DU178" t="str">
            <v>Date</v>
          </cell>
          <cell r="DV178" t="str">
            <v>Journal ID</v>
          </cell>
          <cell r="DW178" t="str">
            <v>Monetary Amount</v>
          </cell>
          <cell r="DX178" t="str">
            <v>Statistic Amount</v>
          </cell>
        </row>
        <row r="179">
          <cell r="L179">
            <v>1993</v>
          </cell>
          <cell r="N179">
            <v>200</v>
          </cell>
          <cell r="O179">
            <v>40939</v>
          </cell>
          <cell r="V179">
            <v>1993</v>
          </cell>
          <cell r="X179">
            <v>200</v>
          </cell>
          <cell r="Y179">
            <v>40968</v>
          </cell>
          <cell r="AF179">
            <v>1993</v>
          </cell>
          <cell r="AH179">
            <v>200</v>
          </cell>
          <cell r="AI179">
            <v>40999</v>
          </cell>
          <cell r="AP179">
            <v>1993</v>
          </cell>
          <cell r="AR179">
            <v>200</v>
          </cell>
          <cell r="AS179">
            <v>41029</v>
          </cell>
          <cell r="AZ179">
            <v>1993</v>
          </cell>
          <cell r="BB179">
            <v>200</v>
          </cell>
          <cell r="BC179">
            <v>41060</v>
          </cell>
          <cell r="BJ179">
            <v>1993</v>
          </cell>
          <cell r="BL179">
            <v>200</v>
          </cell>
          <cell r="BM179">
            <v>41090</v>
          </cell>
          <cell r="BT179">
            <v>1993</v>
          </cell>
          <cell r="BV179">
            <v>200</v>
          </cell>
          <cell r="BW179">
            <v>41121</v>
          </cell>
          <cell r="CD179">
            <v>1993</v>
          </cell>
          <cell r="CF179">
            <v>200</v>
          </cell>
          <cell r="CG179">
            <v>41152</v>
          </cell>
          <cell r="CN179">
            <v>1993</v>
          </cell>
          <cell r="CP179">
            <v>200</v>
          </cell>
          <cell r="CQ179">
            <v>41182</v>
          </cell>
          <cell r="CX179">
            <v>1993</v>
          </cell>
          <cell r="CZ179">
            <v>200</v>
          </cell>
          <cell r="DA179">
            <v>41213</v>
          </cell>
          <cell r="DH179">
            <v>1993</v>
          </cell>
          <cell r="DJ179">
            <v>200</v>
          </cell>
          <cell r="DK179">
            <v>41243</v>
          </cell>
          <cell r="DR179">
            <v>1993</v>
          </cell>
          <cell r="DT179">
            <v>200</v>
          </cell>
          <cell r="DU179">
            <v>41274</v>
          </cell>
        </row>
        <row r="180">
          <cell r="L180">
            <v>1943</v>
          </cell>
          <cell r="N180">
            <v>200</v>
          </cell>
          <cell r="O180">
            <v>40939</v>
          </cell>
          <cell r="V180">
            <v>1943</v>
          </cell>
          <cell r="X180">
            <v>200</v>
          </cell>
          <cell r="Y180">
            <v>40968</v>
          </cell>
          <cell r="AF180">
            <v>1943</v>
          </cell>
          <cell r="AH180">
            <v>200</v>
          </cell>
          <cell r="AI180">
            <v>40999</v>
          </cell>
          <cell r="AP180">
            <v>1943</v>
          </cell>
          <cell r="AR180">
            <v>200</v>
          </cell>
          <cell r="AS180">
            <v>41029</v>
          </cell>
          <cell r="AZ180">
            <v>1943</v>
          </cell>
          <cell r="BB180">
            <v>200</v>
          </cell>
          <cell r="BC180">
            <v>41060</v>
          </cell>
          <cell r="BJ180">
            <v>1943</v>
          </cell>
          <cell r="BL180">
            <v>200</v>
          </cell>
          <cell r="BM180">
            <v>41090</v>
          </cell>
          <cell r="BT180">
            <v>1943</v>
          </cell>
          <cell r="BV180">
            <v>200</v>
          </cell>
          <cell r="BW180">
            <v>41121</v>
          </cell>
          <cell r="CD180">
            <v>1943</v>
          </cell>
          <cell r="CF180">
            <v>200</v>
          </cell>
          <cell r="CG180">
            <v>41152</v>
          </cell>
          <cell r="CN180">
            <v>1943</v>
          </cell>
          <cell r="CP180">
            <v>200</v>
          </cell>
          <cell r="CQ180">
            <v>41182</v>
          </cell>
          <cell r="CX180">
            <v>1943</v>
          </cell>
          <cell r="CZ180">
            <v>200</v>
          </cell>
          <cell r="DA180">
            <v>41213</v>
          </cell>
          <cell r="DH180">
            <v>1943</v>
          </cell>
          <cell r="DJ180">
            <v>200</v>
          </cell>
          <cell r="DK180">
            <v>41243</v>
          </cell>
          <cell r="DR180">
            <v>1943</v>
          </cell>
          <cell r="DT180">
            <v>200</v>
          </cell>
          <cell r="DU180">
            <v>41274</v>
          </cell>
        </row>
        <row r="181">
          <cell r="L181">
            <v>15600</v>
          </cell>
          <cell r="N181">
            <v>200</v>
          </cell>
          <cell r="O181">
            <v>40939</v>
          </cell>
          <cell r="V181">
            <v>15600</v>
          </cell>
          <cell r="X181">
            <v>200</v>
          </cell>
          <cell r="Y181">
            <v>40968</v>
          </cell>
          <cell r="AF181">
            <v>15600</v>
          </cell>
          <cell r="AH181">
            <v>200</v>
          </cell>
          <cell r="AI181">
            <v>40999</v>
          </cell>
          <cell r="AP181">
            <v>15600</v>
          </cell>
          <cell r="AR181">
            <v>200</v>
          </cell>
          <cell r="AS181">
            <v>41029</v>
          </cell>
          <cell r="AZ181">
            <v>15600</v>
          </cell>
          <cell r="BB181">
            <v>200</v>
          </cell>
          <cell r="BC181">
            <v>41060</v>
          </cell>
          <cell r="BJ181">
            <v>15600</v>
          </cell>
          <cell r="BL181">
            <v>200</v>
          </cell>
          <cell r="BM181">
            <v>41090</v>
          </cell>
          <cell r="BT181">
            <v>15600</v>
          </cell>
          <cell r="BV181">
            <v>200</v>
          </cell>
          <cell r="BW181">
            <v>41121</v>
          </cell>
          <cell r="CD181">
            <v>15600</v>
          </cell>
          <cell r="CF181">
            <v>200</v>
          </cell>
          <cell r="CG181">
            <v>41152</v>
          </cell>
          <cell r="CN181">
            <v>15600</v>
          </cell>
          <cell r="CP181">
            <v>200</v>
          </cell>
          <cell r="CQ181">
            <v>41182</v>
          </cell>
          <cell r="CX181">
            <v>15600</v>
          </cell>
          <cell r="CZ181">
            <v>200</v>
          </cell>
          <cell r="DA181">
            <v>41213</v>
          </cell>
          <cell r="DH181">
            <v>15600</v>
          </cell>
          <cell r="DJ181">
            <v>200</v>
          </cell>
          <cell r="DK181">
            <v>41243</v>
          </cell>
          <cell r="DR181">
            <v>15600</v>
          </cell>
          <cell r="DT181">
            <v>200</v>
          </cell>
          <cell r="DU181">
            <v>41274</v>
          </cell>
        </row>
        <row r="182">
          <cell r="L182">
            <v>2192</v>
          </cell>
          <cell r="N182">
            <v>200</v>
          </cell>
          <cell r="O182">
            <v>40939</v>
          </cell>
          <cell r="V182">
            <v>2192</v>
          </cell>
          <cell r="X182">
            <v>200</v>
          </cell>
          <cell r="Y182">
            <v>40968</v>
          </cell>
          <cell r="AF182">
            <v>2192</v>
          </cell>
          <cell r="AH182">
            <v>200</v>
          </cell>
          <cell r="AI182">
            <v>40999</v>
          </cell>
          <cell r="AP182">
            <v>2192</v>
          </cell>
          <cell r="AR182">
            <v>200</v>
          </cell>
          <cell r="AS182">
            <v>41029</v>
          </cell>
          <cell r="AZ182">
            <v>2192</v>
          </cell>
          <cell r="BB182">
            <v>200</v>
          </cell>
          <cell r="BC182">
            <v>41060</v>
          </cell>
          <cell r="BJ182">
            <v>2192</v>
          </cell>
          <cell r="BL182">
            <v>200</v>
          </cell>
          <cell r="BM182">
            <v>41090</v>
          </cell>
          <cell r="BT182">
            <v>2192</v>
          </cell>
          <cell r="BV182">
            <v>200</v>
          </cell>
          <cell r="BW182">
            <v>41121</v>
          </cell>
          <cell r="CD182">
            <v>2192</v>
          </cell>
          <cell r="CF182">
            <v>200</v>
          </cell>
          <cell r="CG182">
            <v>41152</v>
          </cell>
          <cell r="CN182">
            <v>2192</v>
          </cell>
          <cell r="CP182">
            <v>200</v>
          </cell>
          <cell r="CQ182">
            <v>41182</v>
          </cell>
          <cell r="CX182">
            <v>2192</v>
          </cell>
          <cell r="CZ182">
            <v>200</v>
          </cell>
          <cell r="DA182">
            <v>41213</v>
          </cell>
          <cell r="DH182">
            <v>2192</v>
          </cell>
          <cell r="DJ182">
            <v>200</v>
          </cell>
          <cell r="DK182">
            <v>41243</v>
          </cell>
          <cell r="DR182">
            <v>2192</v>
          </cell>
          <cell r="DT182">
            <v>200</v>
          </cell>
          <cell r="DU182">
            <v>41274</v>
          </cell>
        </row>
        <row r="184">
          <cell r="K184" t="str">
            <v>Account</v>
          </cell>
          <cell r="L184" t="str">
            <v>Dept</v>
          </cell>
          <cell r="M184" t="str">
            <v>Sum Amount</v>
          </cell>
          <cell r="N184" t="str">
            <v>Trans</v>
          </cell>
          <cell r="O184" t="str">
            <v>Product</v>
          </cell>
          <cell r="P184" t="str">
            <v>Sum Stat Amt</v>
          </cell>
          <cell r="Q184" t="str">
            <v>Period</v>
          </cell>
          <cell r="R184" t="str">
            <v>Date</v>
          </cell>
          <cell r="S184" t="str">
            <v>Oper Unit</v>
          </cell>
          <cell r="U184" t="str">
            <v>Account</v>
          </cell>
          <cell r="V184" t="str">
            <v>Dept</v>
          </cell>
          <cell r="W184" t="str">
            <v>Sum Amount</v>
          </cell>
          <cell r="X184" t="str">
            <v>Trans</v>
          </cell>
          <cell r="Y184" t="str">
            <v>Product</v>
          </cell>
          <cell r="Z184" t="str">
            <v>Sum Stat Amt</v>
          </cell>
          <cell r="AA184" t="str">
            <v>Period</v>
          </cell>
          <cell r="AB184" t="str">
            <v>Date</v>
          </cell>
          <cell r="AC184" t="str">
            <v>Oper Unit</v>
          </cell>
          <cell r="AE184" t="str">
            <v>Account</v>
          </cell>
          <cell r="AF184" t="str">
            <v>Dept</v>
          </cell>
          <cell r="AG184" t="str">
            <v>Sum Amount</v>
          </cell>
          <cell r="AH184" t="str">
            <v>Trans</v>
          </cell>
          <cell r="AI184" t="str">
            <v>Product</v>
          </cell>
          <cell r="AJ184" t="str">
            <v>Sum Stat Amt</v>
          </cell>
          <cell r="AK184" t="str">
            <v>Period</v>
          </cell>
          <cell r="AL184" t="str">
            <v>Date</v>
          </cell>
          <cell r="AM184" t="str">
            <v>Oper Unit</v>
          </cell>
          <cell r="AO184" t="str">
            <v>Account</v>
          </cell>
          <cell r="AP184" t="str">
            <v>Dept</v>
          </cell>
          <cell r="AQ184" t="str">
            <v>Sum Amount</v>
          </cell>
          <cell r="AR184" t="str">
            <v>Trans</v>
          </cell>
          <cell r="AS184" t="str">
            <v>Product</v>
          </cell>
          <cell r="AT184" t="str">
            <v>Sum Stat Amt</v>
          </cell>
          <cell r="AU184" t="str">
            <v>Period</v>
          </cell>
          <cell r="AV184" t="str">
            <v>Date</v>
          </cell>
          <cell r="AW184" t="str">
            <v>Oper Unit</v>
          </cell>
          <cell r="AY184" t="str">
            <v>Account</v>
          </cell>
          <cell r="AZ184" t="str">
            <v>Dept</v>
          </cell>
          <cell r="BA184" t="str">
            <v>Sum Amount</v>
          </cell>
          <cell r="BB184" t="str">
            <v>Trans</v>
          </cell>
          <cell r="BC184" t="str">
            <v>Product</v>
          </cell>
          <cell r="BD184" t="str">
            <v>Sum Stat Amt</v>
          </cell>
          <cell r="BE184" t="str">
            <v>Period</v>
          </cell>
          <cell r="BF184" t="str">
            <v>Date</v>
          </cell>
          <cell r="BG184" t="str">
            <v>Oper Unit</v>
          </cell>
          <cell r="BI184" t="str">
            <v>Account</v>
          </cell>
          <cell r="BJ184" t="str">
            <v>Dept</v>
          </cell>
          <cell r="BK184" t="str">
            <v>Sum Amount</v>
          </cell>
          <cell r="BL184" t="str">
            <v>Trans</v>
          </cell>
          <cell r="BM184" t="str">
            <v>Product</v>
          </cell>
          <cell r="BN184" t="str">
            <v>Sum Stat Amt</v>
          </cell>
          <cell r="BO184" t="str">
            <v>Period</v>
          </cell>
          <cell r="BP184" t="str">
            <v>Date</v>
          </cell>
          <cell r="BQ184" t="str">
            <v>Oper Unit</v>
          </cell>
          <cell r="BS184" t="str">
            <v>Account</v>
          </cell>
          <cell r="BT184" t="str">
            <v>Dept</v>
          </cell>
          <cell r="BU184" t="str">
            <v>Sum Amount</v>
          </cell>
          <cell r="BV184" t="str">
            <v>Trans</v>
          </cell>
          <cell r="BW184" t="str">
            <v>Product</v>
          </cell>
          <cell r="BX184" t="str">
            <v>Sum Stat Amt</v>
          </cell>
          <cell r="BY184" t="str">
            <v>Period</v>
          </cell>
          <cell r="BZ184" t="str">
            <v>Date</v>
          </cell>
          <cell r="CA184" t="str">
            <v>Oper Unit</v>
          </cell>
          <cell r="CC184" t="str">
            <v>Account</v>
          </cell>
          <cell r="CD184" t="str">
            <v>Dept</v>
          </cell>
          <cell r="CE184" t="str">
            <v>Sum Amount</v>
          </cell>
          <cell r="CF184" t="str">
            <v>Trans</v>
          </cell>
          <cell r="CG184" t="str">
            <v>Product</v>
          </cell>
          <cell r="CH184" t="str">
            <v>Sum Stat Amt</v>
          </cell>
          <cell r="CI184" t="str">
            <v>Period</v>
          </cell>
          <cell r="CJ184" t="str">
            <v>Date</v>
          </cell>
          <cell r="CK184" t="str">
            <v>Oper Unit</v>
          </cell>
          <cell r="CM184" t="str">
            <v>Account</v>
          </cell>
          <cell r="CN184" t="str">
            <v>Dept</v>
          </cell>
          <cell r="CO184" t="str">
            <v>Sum Amount</v>
          </cell>
          <cell r="CP184" t="str">
            <v>Trans</v>
          </cell>
          <cell r="CQ184" t="str">
            <v>Product</v>
          </cell>
          <cell r="CR184" t="str">
            <v>Sum Stat Amt</v>
          </cell>
          <cell r="CS184" t="str">
            <v>Period</v>
          </cell>
          <cell r="CT184" t="str">
            <v>Date</v>
          </cell>
          <cell r="CU184" t="str">
            <v>Oper Unit</v>
          </cell>
          <cell r="CW184" t="str">
            <v>Account</v>
          </cell>
          <cell r="CX184" t="str">
            <v>Dept</v>
          </cell>
          <cell r="CY184" t="str">
            <v>Sum Amount</v>
          </cell>
          <cell r="CZ184" t="str">
            <v>Trans</v>
          </cell>
          <cell r="DA184" t="str">
            <v>Product</v>
          </cell>
          <cell r="DB184" t="str">
            <v>Sum Stat Amt</v>
          </cell>
          <cell r="DC184" t="str">
            <v>Period</v>
          </cell>
          <cell r="DD184" t="str">
            <v>Date</v>
          </cell>
          <cell r="DE184" t="str">
            <v>Oper Unit</v>
          </cell>
          <cell r="DG184" t="str">
            <v>Account</v>
          </cell>
          <cell r="DH184" t="str">
            <v>Dept</v>
          </cell>
          <cell r="DI184" t="str">
            <v>Sum Amount</v>
          </cell>
          <cell r="DJ184" t="str">
            <v>Trans</v>
          </cell>
          <cell r="DK184" t="str">
            <v>Product</v>
          </cell>
          <cell r="DL184" t="str">
            <v>Sum Stat Amt</v>
          </cell>
          <cell r="DM184" t="str">
            <v>Period</v>
          </cell>
          <cell r="DN184" t="str">
            <v>Date</v>
          </cell>
          <cell r="DO184" t="str">
            <v>Oper Unit</v>
          </cell>
          <cell r="DQ184" t="str">
            <v>Account</v>
          </cell>
          <cell r="DR184" t="str">
            <v>Dept</v>
          </cell>
          <cell r="DS184" t="str">
            <v>Sum Amount</v>
          </cell>
          <cell r="DT184" t="str">
            <v>Trans</v>
          </cell>
          <cell r="DU184" t="str">
            <v>Product</v>
          </cell>
          <cell r="DV184" t="str">
            <v>Sum Stat Amt</v>
          </cell>
          <cell r="DW184" t="str">
            <v>Period</v>
          </cell>
          <cell r="DX184" t="str">
            <v>Date</v>
          </cell>
          <cell r="DY184" t="str">
            <v>Oper Unit</v>
          </cell>
        </row>
        <row r="185">
          <cell r="N185" t="str">
            <v>215</v>
          </cell>
          <cell r="O185" t="str">
            <v>CET</v>
          </cell>
          <cell r="R185">
            <v>40939</v>
          </cell>
          <cell r="S185">
            <v>15600</v>
          </cell>
          <cell r="X185" t="str">
            <v>215</v>
          </cell>
          <cell r="Y185" t="str">
            <v>CET</v>
          </cell>
          <cell r="AB185">
            <v>40968</v>
          </cell>
          <cell r="AC185">
            <v>15600</v>
          </cell>
          <cell r="AH185" t="str">
            <v>215</v>
          </cell>
          <cell r="AI185" t="str">
            <v>CET</v>
          </cell>
          <cell r="AL185">
            <v>40999</v>
          </cell>
          <cell r="AM185">
            <v>15600</v>
          </cell>
          <cell r="AR185" t="str">
            <v>215</v>
          </cell>
          <cell r="AS185" t="str">
            <v>CET</v>
          </cell>
          <cell r="AV185">
            <v>41029</v>
          </cell>
          <cell r="AW185">
            <v>15600</v>
          </cell>
          <cell r="BB185" t="str">
            <v>215</v>
          </cell>
          <cell r="BC185" t="str">
            <v>CET</v>
          </cell>
          <cell r="BF185">
            <v>41060</v>
          </cell>
          <cell r="BG185">
            <v>15600</v>
          </cell>
          <cell r="BL185" t="str">
            <v>215</v>
          </cell>
          <cell r="BM185" t="str">
            <v>CET</v>
          </cell>
          <cell r="BP185">
            <v>41090</v>
          </cell>
          <cell r="BQ185">
            <v>15600</v>
          </cell>
          <cell r="BV185" t="str">
            <v>215</v>
          </cell>
          <cell r="BW185" t="str">
            <v>CET</v>
          </cell>
          <cell r="BZ185">
            <v>41121</v>
          </cell>
          <cell r="CA185">
            <v>15600</v>
          </cell>
          <cell r="CF185" t="str">
            <v>215</v>
          </cell>
          <cell r="CG185" t="str">
            <v>CET</v>
          </cell>
          <cell r="CJ185">
            <v>41152</v>
          </cell>
          <cell r="CK185">
            <v>15600</v>
          </cell>
          <cell r="CP185" t="str">
            <v>215</v>
          </cell>
          <cell r="CQ185" t="str">
            <v>CET</v>
          </cell>
          <cell r="CT185">
            <v>41182</v>
          </cell>
          <cell r="CU185">
            <v>15600</v>
          </cell>
          <cell r="CZ185" t="str">
            <v>215</v>
          </cell>
          <cell r="DA185" t="str">
            <v>CET</v>
          </cell>
          <cell r="DD185">
            <v>41213</v>
          </cell>
          <cell r="DE185">
            <v>15600</v>
          </cell>
          <cell r="DJ185" t="str">
            <v>215</v>
          </cell>
          <cell r="DK185" t="str">
            <v>CET</v>
          </cell>
          <cell r="DN185">
            <v>41243</v>
          </cell>
          <cell r="DO185">
            <v>15600</v>
          </cell>
          <cell r="DT185" t="str">
            <v>215</v>
          </cell>
          <cell r="DU185" t="str">
            <v>CET</v>
          </cell>
          <cell r="DX185">
            <v>41274</v>
          </cell>
          <cell r="DY185">
            <v>15600</v>
          </cell>
        </row>
        <row r="187">
          <cell r="K187" t="str">
            <v>Account</v>
          </cell>
          <cell r="L187" t="str">
            <v>Dept</v>
          </cell>
          <cell r="M187" t="str">
            <v>Sum Amount</v>
          </cell>
          <cell r="N187" t="str">
            <v>Trans</v>
          </cell>
          <cell r="O187" t="str">
            <v>Product</v>
          </cell>
          <cell r="P187" t="str">
            <v>Sum Stat Amt</v>
          </cell>
          <cell r="Q187" t="str">
            <v>Period</v>
          </cell>
          <cell r="R187" t="str">
            <v>Date</v>
          </cell>
          <cell r="U187" t="str">
            <v>Account</v>
          </cell>
          <cell r="V187" t="str">
            <v>Dept</v>
          </cell>
          <cell r="W187" t="str">
            <v>Sum Amount</v>
          </cell>
          <cell r="X187" t="str">
            <v>Trans</v>
          </cell>
          <cell r="Y187" t="str">
            <v>Product</v>
          </cell>
          <cell r="Z187" t="str">
            <v>Sum Stat Amt</v>
          </cell>
          <cell r="AA187" t="str">
            <v>Period</v>
          </cell>
          <cell r="AB187" t="str">
            <v>Date</v>
          </cell>
          <cell r="AE187" t="str">
            <v>Account</v>
          </cell>
          <cell r="AF187" t="str">
            <v>Dept</v>
          </cell>
          <cell r="AG187" t="str">
            <v>Sum Amount</v>
          </cell>
          <cell r="AH187" t="str">
            <v>Trans</v>
          </cell>
          <cell r="AI187" t="str">
            <v>Product</v>
          </cell>
          <cell r="AJ187" t="str">
            <v>Sum Stat Amt</v>
          </cell>
          <cell r="AK187" t="str">
            <v>Period</v>
          </cell>
          <cell r="AL187" t="str">
            <v>Date</v>
          </cell>
          <cell r="AO187" t="str">
            <v>Account</v>
          </cell>
          <cell r="AP187" t="str">
            <v>Dept</v>
          </cell>
          <cell r="AQ187" t="str">
            <v>Sum Amount</v>
          </cell>
          <cell r="AR187" t="str">
            <v>Trans</v>
          </cell>
          <cell r="AS187" t="str">
            <v>Product</v>
          </cell>
          <cell r="AT187" t="str">
            <v>Sum Stat Amt</v>
          </cell>
          <cell r="AU187" t="str">
            <v>Period</v>
          </cell>
          <cell r="AV187" t="str">
            <v>Date</v>
          </cell>
          <cell r="AY187" t="str">
            <v>Account</v>
          </cell>
          <cell r="AZ187" t="str">
            <v>Dept</v>
          </cell>
          <cell r="BA187" t="str">
            <v>Sum Amount</v>
          </cell>
          <cell r="BB187" t="str">
            <v>Trans</v>
          </cell>
          <cell r="BC187" t="str">
            <v>Product</v>
          </cell>
          <cell r="BD187" t="str">
            <v>Sum Stat Amt</v>
          </cell>
          <cell r="BE187" t="str">
            <v>Period</v>
          </cell>
          <cell r="BF187" t="str">
            <v>Date</v>
          </cell>
          <cell r="BI187" t="str">
            <v>Account</v>
          </cell>
          <cell r="BJ187" t="str">
            <v>Dept</v>
          </cell>
          <cell r="BK187" t="str">
            <v>Sum Amount</v>
          </cell>
          <cell r="BL187" t="str">
            <v>Trans</v>
          </cell>
          <cell r="BM187" t="str">
            <v>Product</v>
          </cell>
          <cell r="BN187" t="str">
            <v>Sum Stat Amt</v>
          </cell>
          <cell r="BO187" t="str">
            <v>Period</v>
          </cell>
          <cell r="BP187" t="str">
            <v>Date</v>
          </cell>
          <cell r="BS187" t="str">
            <v>Account</v>
          </cell>
          <cell r="BT187" t="str">
            <v>Dept</v>
          </cell>
          <cell r="BU187" t="str">
            <v>Sum Amount</v>
          </cell>
          <cell r="BV187" t="str">
            <v>Trans</v>
          </cell>
          <cell r="BW187" t="str">
            <v>Product</v>
          </cell>
          <cell r="BX187" t="str">
            <v>Sum Stat Amt</v>
          </cell>
          <cell r="BY187" t="str">
            <v>Period</v>
          </cell>
          <cell r="BZ187" t="str">
            <v>Date</v>
          </cell>
          <cell r="CC187" t="str">
            <v>Account</v>
          </cell>
          <cell r="CD187" t="str">
            <v>Dept</v>
          </cell>
          <cell r="CE187" t="str">
            <v>Sum Amount</v>
          </cell>
          <cell r="CF187" t="str">
            <v>Trans</v>
          </cell>
          <cell r="CG187" t="str">
            <v>Product</v>
          </cell>
          <cell r="CH187" t="str">
            <v>Sum Stat Amt</v>
          </cell>
          <cell r="CI187" t="str">
            <v>Period</v>
          </cell>
          <cell r="CJ187" t="str">
            <v>Date</v>
          </cell>
          <cell r="CM187" t="str">
            <v>Account</v>
          </cell>
          <cell r="CN187" t="str">
            <v>Dept</v>
          </cell>
          <cell r="CO187" t="str">
            <v>Sum Amount</v>
          </cell>
          <cell r="CP187" t="str">
            <v>Trans</v>
          </cell>
          <cell r="CQ187" t="str">
            <v>Product</v>
          </cell>
          <cell r="CR187" t="str">
            <v>Sum Stat Amt</v>
          </cell>
          <cell r="CS187" t="str">
            <v>Period</v>
          </cell>
          <cell r="CT187" t="str">
            <v>Date</v>
          </cell>
          <cell r="CW187" t="str">
            <v>Account</v>
          </cell>
          <cell r="CX187" t="str">
            <v>Dept</v>
          </cell>
          <cell r="CY187" t="str">
            <v>Sum Amount</v>
          </cell>
          <cell r="CZ187" t="str">
            <v>Trans</v>
          </cell>
          <cell r="DA187" t="str">
            <v>Product</v>
          </cell>
          <cell r="DB187" t="str">
            <v>Sum Stat Amt</v>
          </cell>
          <cell r="DC187" t="str">
            <v>Period</v>
          </cell>
          <cell r="DD187" t="str">
            <v>Date</v>
          </cell>
          <cell r="DG187" t="str">
            <v>Account</v>
          </cell>
          <cell r="DH187" t="str">
            <v>Dept</v>
          </cell>
          <cell r="DI187" t="str">
            <v>Sum Amount</v>
          </cell>
          <cell r="DJ187" t="str">
            <v>Trans</v>
          </cell>
          <cell r="DK187" t="str">
            <v>Product</v>
          </cell>
          <cell r="DL187" t="str">
            <v>Sum Stat Amt</v>
          </cell>
          <cell r="DM187" t="str">
            <v>Period</v>
          </cell>
          <cell r="DN187" t="str">
            <v>Date</v>
          </cell>
          <cell r="DQ187" t="str">
            <v>Account</v>
          </cell>
          <cell r="DR187" t="str">
            <v>Dept</v>
          </cell>
          <cell r="DS187" t="str">
            <v>Sum Amount</v>
          </cell>
          <cell r="DT187" t="str">
            <v>Trans</v>
          </cell>
          <cell r="DU187" t="str">
            <v>Product</v>
          </cell>
          <cell r="DV187" t="str">
            <v>Sum Stat Amt</v>
          </cell>
          <cell r="DW187" t="str">
            <v>Period</v>
          </cell>
          <cell r="DX187" t="str">
            <v>Date</v>
          </cell>
        </row>
        <row r="188">
          <cell r="N188">
            <v>216</v>
          </cell>
          <cell r="O188">
            <v>453</v>
          </cell>
          <cell r="R188">
            <v>40939</v>
          </cell>
          <cell r="X188">
            <v>216</v>
          </cell>
          <cell r="Y188">
            <v>453</v>
          </cell>
          <cell r="AB188">
            <v>40968</v>
          </cell>
          <cell r="AH188">
            <v>216</v>
          </cell>
          <cell r="AI188">
            <v>453</v>
          </cell>
          <cell r="AL188">
            <v>40999</v>
          </cell>
          <cell r="AR188">
            <v>216</v>
          </cell>
          <cell r="AS188">
            <v>453</v>
          </cell>
          <cell r="AV188">
            <v>41029</v>
          </cell>
          <cell r="BB188">
            <v>216</v>
          </cell>
          <cell r="BC188">
            <v>453</v>
          </cell>
          <cell r="BF188">
            <v>41060</v>
          </cell>
          <cell r="BL188">
            <v>216</v>
          </cell>
          <cell r="BM188">
            <v>453</v>
          </cell>
          <cell r="BP188">
            <v>41090</v>
          </cell>
          <cell r="BV188">
            <v>216</v>
          </cell>
          <cell r="BW188">
            <v>453</v>
          </cell>
          <cell r="BZ188">
            <v>41121</v>
          </cell>
          <cell r="CF188">
            <v>216</v>
          </cell>
          <cell r="CG188">
            <v>453</v>
          </cell>
          <cell r="CJ188">
            <v>41152</v>
          </cell>
          <cell r="CP188">
            <v>216</v>
          </cell>
          <cell r="CQ188">
            <v>453</v>
          </cell>
          <cell r="CT188">
            <v>41182</v>
          </cell>
          <cell r="CZ188">
            <v>216</v>
          </cell>
          <cell r="DA188">
            <v>453</v>
          </cell>
          <cell r="DD188">
            <v>41213</v>
          </cell>
          <cell r="DJ188">
            <v>216</v>
          </cell>
          <cell r="DK188">
            <v>453</v>
          </cell>
          <cell r="DN188">
            <v>41243</v>
          </cell>
          <cell r="DT188">
            <v>216</v>
          </cell>
          <cell r="DU188">
            <v>453</v>
          </cell>
          <cell r="DX188">
            <v>41274</v>
          </cell>
        </row>
        <row r="190">
          <cell r="K190" t="str">
            <v>Account</v>
          </cell>
          <cell r="L190" t="str">
            <v>Dept</v>
          </cell>
          <cell r="M190" t="str">
            <v>Sum Amount</v>
          </cell>
          <cell r="N190" t="str">
            <v>Trans</v>
          </cell>
          <cell r="O190" t="str">
            <v>Product</v>
          </cell>
          <cell r="P190" t="str">
            <v>Sum Stat Amt</v>
          </cell>
          <cell r="Q190" t="str">
            <v>Period</v>
          </cell>
          <cell r="R190" t="str">
            <v>Date</v>
          </cell>
          <cell r="U190" t="str">
            <v>Account</v>
          </cell>
          <cell r="V190" t="str">
            <v>Dept</v>
          </cell>
          <cell r="W190" t="str">
            <v>Sum Amount</v>
          </cell>
          <cell r="X190" t="str">
            <v>Trans</v>
          </cell>
          <cell r="Y190" t="str">
            <v>Product</v>
          </cell>
          <cell r="Z190" t="str">
            <v>Sum Stat Amt</v>
          </cell>
          <cell r="AA190" t="str">
            <v>Period</v>
          </cell>
          <cell r="AB190" t="str">
            <v>Date</v>
          </cell>
          <cell r="AE190" t="str">
            <v>Account</v>
          </cell>
          <cell r="AF190" t="str">
            <v>Dept</v>
          </cell>
          <cell r="AG190" t="str">
            <v>Sum Amount</v>
          </cell>
          <cell r="AH190" t="str">
            <v>Trans</v>
          </cell>
          <cell r="AI190" t="str">
            <v>Product</v>
          </cell>
          <cell r="AJ190" t="str">
            <v>Sum Stat Amt</v>
          </cell>
          <cell r="AK190" t="str">
            <v>Period</v>
          </cell>
          <cell r="AL190" t="str">
            <v>Date</v>
          </cell>
          <cell r="AO190" t="str">
            <v>Account</v>
          </cell>
          <cell r="AP190" t="str">
            <v>Dept</v>
          </cell>
          <cell r="AQ190" t="str">
            <v>Sum Amount</v>
          </cell>
          <cell r="AR190" t="str">
            <v>Trans</v>
          </cell>
          <cell r="AS190" t="str">
            <v>Product</v>
          </cell>
          <cell r="AT190" t="str">
            <v>Sum Stat Amt</v>
          </cell>
          <cell r="AU190" t="str">
            <v>Period</v>
          </cell>
          <cell r="AV190" t="str">
            <v>Date</v>
          </cell>
          <cell r="AY190" t="str">
            <v>Account</v>
          </cell>
          <cell r="AZ190" t="str">
            <v>Dept</v>
          </cell>
          <cell r="BA190" t="str">
            <v>Sum Amount</v>
          </cell>
          <cell r="BB190" t="str">
            <v>Trans</v>
          </cell>
          <cell r="BC190" t="str">
            <v>Product</v>
          </cell>
          <cell r="BD190" t="str">
            <v>Sum Stat Amt</v>
          </cell>
          <cell r="BE190" t="str">
            <v>Period</v>
          </cell>
          <cell r="BF190" t="str">
            <v>Date</v>
          </cell>
          <cell r="BI190" t="str">
            <v>Account</v>
          </cell>
          <cell r="BJ190" t="str">
            <v>Dept</v>
          </cell>
          <cell r="BK190" t="str">
            <v>Sum Amount</v>
          </cell>
          <cell r="BL190" t="str">
            <v>Trans</v>
          </cell>
          <cell r="BM190" t="str">
            <v>Product</v>
          </cell>
          <cell r="BN190" t="str">
            <v>Sum Stat Amt</v>
          </cell>
          <cell r="BO190" t="str">
            <v>Period</v>
          </cell>
          <cell r="BP190" t="str">
            <v>Date</v>
          </cell>
          <cell r="BS190" t="str">
            <v>Account</v>
          </cell>
          <cell r="BT190" t="str">
            <v>Dept</v>
          </cell>
          <cell r="BU190" t="str">
            <v>Sum Amount</v>
          </cell>
          <cell r="BV190" t="str">
            <v>Trans</v>
          </cell>
          <cell r="BW190" t="str">
            <v>Product</v>
          </cell>
          <cell r="BX190" t="str">
            <v>Sum Stat Amt</v>
          </cell>
          <cell r="BY190" t="str">
            <v>Period</v>
          </cell>
          <cell r="BZ190" t="str">
            <v>Date</v>
          </cell>
          <cell r="CC190" t="str">
            <v>Account</v>
          </cell>
          <cell r="CD190" t="str">
            <v>Dept</v>
          </cell>
          <cell r="CE190" t="str">
            <v>Sum Amount</v>
          </cell>
          <cell r="CF190" t="str">
            <v>Trans</v>
          </cell>
          <cell r="CG190" t="str">
            <v>Product</v>
          </cell>
          <cell r="CH190" t="str">
            <v>Sum Stat Amt</v>
          </cell>
          <cell r="CI190" t="str">
            <v>Period</v>
          </cell>
          <cell r="CJ190" t="str">
            <v>Date</v>
          </cell>
          <cell r="CM190" t="str">
            <v>Account</v>
          </cell>
          <cell r="CN190" t="str">
            <v>Dept</v>
          </cell>
          <cell r="CO190" t="str">
            <v>Sum Amount</v>
          </cell>
          <cell r="CP190" t="str">
            <v>Trans</v>
          </cell>
          <cell r="CQ190" t="str">
            <v>Product</v>
          </cell>
          <cell r="CR190" t="str">
            <v>Sum Stat Amt</v>
          </cell>
          <cell r="CS190" t="str">
            <v>Period</v>
          </cell>
          <cell r="CT190" t="str">
            <v>Date</v>
          </cell>
          <cell r="CW190" t="str">
            <v>Account</v>
          </cell>
          <cell r="CX190" t="str">
            <v>Dept</v>
          </cell>
          <cell r="CY190" t="str">
            <v>Sum Amount</v>
          </cell>
          <cell r="CZ190" t="str">
            <v>Trans</v>
          </cell>
          <cell r="DA190" t="str">
            <v>Product</v>
          </cell>
          <cell r="DB190" t="str">
            <v>Sum Stat Amt</v>
          </cell>
          <cell r="DC190" t="str">
            <v>Period</v>
          </cell>
          <cell r="DD190" t="str">
            <v>Date</v>
          </cell>
          <cell r="DG190" t="str">
            <v>Account</v>
          </cell>
          <cell r="DH190" t="str">
            <v>Dept</v>
          </cell>
          <cell r="DI190" t="str">
            <v>Sum Amount</v>
          </cell>
          <cell r="DJ190" t="str">
            <v>Trans</v>
          </cell>
          <cell r="DK190" t="str">
            <v>Product</v>
          </cell>
          <cell r="DL190" t="str">
            <v>Sum Stat Amt</v>
          </cell>
          <cell r="DM190" t="str">
            <v>Period</v>
          </cell>
          <cell r="DN190" t="str">
            <v>Date</v>
          </cell>
          <cell r="DQ190" t="str">
            <v>Account</v>
          </cell>
          <cell r="DR190" t="str">
            <v>Dept</v>
          </cell>
          <cell r="DS190" t="str">
            <v>Sum Amount</v>
          </cell>
          <cell r="DT190" t="str">
            <v>Trans</v>
          </cell>
          <cell r="DU190" t="str">
            <v>Product</v>
          </cell>
          <cell r="DV190" t="str">
            <v>Sum Stat Amt</v>
          </cell>
          <cell r="DW190" t="str">
            <v>Period</v>
          </cell>
          <cell r="DX190" t="str">
            <v>Date</v>
          </cell>
        </row>
        <row r="191">
          <cell r="N191">
            <v>210</v>
          </cell>
          <cell r="O191">
            <v>407</v>
          </cell>
          <cell r="R191">
            <v>40939</v>
          </cell>
          <cell r="X191">
            <v>210</v>
          </cell>
          <cell r="Y191">
            <v>407</v>
          </cell>
          <cell r="AB191">
            <v>40968</v>
          </cell>
          <cell r="AH191">
            <v>210</v>
          </cell>
          <cell r="AI191">
            <v>407</v>
          </cell>
          <cell r="AL191">
            <v>40999</v>
          </cell>
          <cell r="AR191">
            <v>210</v>
          </cell>
          <cell r="AS191">
            <v>407</v>
          </cell>
          <cell r="AV191">
            <v>41029</v>
          </cell>
          <cell r="BB191">
            <v>210</v>
          </cell>
          <cell r="BC191">
            <v>407</v>
          </cell>
          <cell r="BF191">
            <v>41060</v>
          </cell>
          <cell r="BL191">
            <v>210</v>
          </cell>
          <cell r="BM191">
            <v>407</v>
          </cell>
          <cell r="BP191">
            <v>41090</v>
          </cell>
          <cell r="BV191">
            <v>210</v>
          </cell>
          <cell r="BW191">
            <v>407</v>
          </cell>
          <cell r="BZ191">
            <v>41121</v>
          </cell>
          <cell r="CF191">
            <v>210</v>
          </cell>
          <cell r="CG191">
            <v>407</v>
          </cell>
          <cell r="CJ191">
            <v>41152</v>
          </cell>
          <cell r="CP191">
            <v>210</v>
          </cell>
          <cell r="CQ191">
            <v>407</v>
          </cell>
          <cell r="CT191">
            <v>41182</v>
          </cell>
          <cell r="CZ191">
            <v>210</v>
          </cell>
          <cell r="DA191">
            <v>407</v>
          </cell>
          <cell r="DD191">
            <v>41213</v>
          </cell>
          <cell r="DJ191">
            <v>210</v>
          </cell>
          <cell r="DK191">
            <v>407</v>
          </cell>
          <cell r="DN191">
            <v>41243</v>
          </cell>
          <cell r="DT191">
            <v>210</v>
          </cell>
          <cell r="DU191">
            <v>407</v>
          </cell>
          <cell r="DX191">
            <v>41274</v>
          </cell>
        </row>
        <row r="193">
          <cell r="K193" t="str">
            <v>Account</v>
          </cell>
          <cell r="L193" t="str">
            <v>Dept</v>
          </cell>
          <cell r="M193" t="str">
            <v>Sum Amount</v>
          </cell>
          <cell r="N193" t="str">
            <v>Trans</v>
          </cell>
          <cell r="O193" t="str">
            <v>Product</v>
          </cell>
          <cell r="P193" t="str">
            <v>Sum Stat Amt</v>
          </cell>
          <cell r="Q193" t="str">
            <v>Period</v>
          </cell>
          <cell r="R193" t="str">
            <v>Date</v>
          </cell>
          <cell r="U193" t="str">
            <v>Account</v>
          </cell>
          <cell r="V193" t="str">
            <v>Dept</v>
          </cell>
          <cell r="W193" t="str">
            <v>Sum Amount</v>
          </cell>
          <cell r="X193" t="str">
            <v>Trans</v>
          </cell>
          <cell r="Y193" t="str">
            <v>Product</v>
          </cell>
          <cell r="Z193" t="str">
            <v>Sum Stat Amt</v>
          </cell>
          <cell r="AA193" t="str">
            <v>Period</v>
          </cell>
          <cell r="AB193" t="str">
            <v>Date</v>
          </cell>
          <cell r="AE193" t="str">
            <v>Account</v>
          </cell>
          <cell r="AF193" t="str">
            <v>Dept</v>
          </cell>
          <cell r="AG193" t="str">
            <v>Sum Amount</v>
          </cell>
          <cell r="AH193" t="str">
            <v>Trans</v>
          </cell>
          <cell r="AI193" t="str">
            <v>Product</v>
          </cell>
          <cell r="AJ193" t="str">
            <v>Sum Stat Amt</v>
          </cell>
          <cell r="AK193" t="str">
            <v>Period</v>
          </cell>
          <cell r="AL193" t="str">
            <v>Date</v>
          </cell>
          <cell r="AO193" t="str">
            <v>Account</v>
          </cell>
          <cell r="AP193" t="str">
            <v>Dept</v>
          </cell>
          <cell r="AQ193" t="str">
            <v>Sum Amount</v>
          </cell>
          <cell r="AR193" t="str">
            <v>Trans</v>
          </cell>
          <cell r="AS193" t="str">
            <v>Product</v>
          </cell>
          <cell r="AT193" t="str">
            <v>Sum Stat Amt</v>
          </cell>
          <cell r="AU193" t="str">
            <v>Period</v>
          </cell>
          <cell r="AV193" t="str">
            <v>Date</v>
          </cell>
          <cell r="AY193" t="str">
            <v>Account</v>
          </cell>
          <cell r="AZ193" t="str">
            <v>Dept</v>
          </cell>
          <cell r="BA193" t="str">
            <v>Sum Amount</v>
          </cell>
          <cell r="BB193" t="str">
            <v>Trans</v>
          </cell>
          <cell r="BC193" t="str">
            <v>Product</v>
          </cell>
          <cell r="BD193" t="str">
            <v>Sum Stat Amt</v>
          </cell>
          <cell r="BE193" t="str">
            <v>Period</v>
          </cell>
          <cell r="BF193" t="str">
            <v>Date</v>
          </cell>
          <cell r="BI193" t="str">
            <v>Account</v>
          </cell>
          <cell r="BJ193" t="str">
            <v>Dept</v>
          </cell>
          <cell r="BK193" t="str">
            <v>Sum Amount</v>
          </cell>
          <cell r="BL193" t="str">
            <v>Trans</v>
          </cell>
          <cell r="BM193" t="str">
            <v>Product</v>
          </cell>
          <cell r="BN193" t="str">
            <v>Sum Stat Amt</v>
          </cell>
          <cell r="BO193" t="str">
            <v>Period</v>
          </cell>
          <cell r="BP193" t="str">
            <v>Date</v>
          </cell>
          <cell r="BS193" t="str">
            <v>Account</v>
          </cell>
          <cell r="BT193" t="str">
            <v>Dept</v>
          </cell>
          <cell r="BU193" t="str">
            <v>Sum Amount</v>
          </cell>
          <cell r="BV193" t="str">
            <v>Trans</v>
          </cell>
          <cell r="BW193" t="str">
            <v>Product</v>
          </cell>
          <cell r="BX193" t="str">
            <v>Sum Stat Amt</v>
          </cell>
          <cell r="BY193" t="str">
            <v>Period</v>
          </cell>
          <cell r="BZ193" t="str">
            <v>Date</v>
          </cell>
          <cell r="CC193" t="str">
            <v>Account</v>
          </cell>
          <cell r="CD193" t="str">
            <v>Dept</v>
          </cell>
          <cell r="CE193" t="str">
            <v>Sum Amount</v>
          </cell>
          <cell r="CF193" t="str">
            <v>Trans</v>
          </cell>
          <cell r="CG193" t="str">
            <v>Product</v>
          </cell>
          <cell r="CH193" t="str">
            <v>Sum Stat Amt</v>
          </cell>
          <cell r="CI193" t="str">
            <v>Period</v>
          </cell>
          <cell r="CJ193" t="str">
            <v>Date</v>
          </cell>
          <cell r="CM193" t="str">
            <v>Account</v>
          </cell>
          <cell r="CN193" t="str">
            <v>Dept</v>
          </cell>
          <cell r="CO193" t="str">
            <v>Sum Amount</v>
          </cell>
          <cell r="CP193" t="str">
            <v>Trans</v>
          </cell>
          <cell r="CQ193" t="str">
            <v>Product</v>
          </cell>
          <cell r="CR193" t="str">
            <v>Sum Stat Amt</v>
          </cell>
          <cell r="CS193" t="str">
            <v>Period</v>
          </cell>
          <cell r="CT193" t="str">
            <v>Date</v>
          </cell>
          <cell r="CW193" t="str">
            <v>Account</v>
          </cell>
          <cell r="CX193" t="str">
            <v>Dept</v>
          </cell>
          <cell r="CY193" t="str">
            <v>Sum Amount</v>
          </cell>
          <cell r="CZ193" t="str">
            <v>Trans</v>
          </cell>
          <cell r="DA193" t="str">
            <v>Product</v>
          </cell>
          <cell r="DB193" t="str">
            <v>Sum Stat Amt</v>
          </cell>
          <cell r="DC193" t="str">
            <v>Period</v>
          </cell>
          <cell r="DD193" t="str">
            <v>Date</v>
          </cell>
          <cell r="DG193" t="str">
            <v>Account</v>
          </cell>
          <cell r="DH193" t="str">
            <v>Dept</v>
          </cell>
          <cell r="DI193" t="str">
            <v>Sum Amount</v>
          </cell>
          <cell r="DJ193" t="str">
            <v>Trans</v>
          </cell>
          <cell r="DK193" t="str">
            <v>Product</v>
          </cell>
          <cell r="DL193" t="str">
            <v>Sum Stat Amt</v>
          </cell>
          <cell r="DM193" t="str">
            <v>Period</v>
          </cell>
          <cell r="DN193" t="str">
            <v>Date</v>
          </cell>
          <cell r="DQ193" t="str">
            <v>Account</v>
          </cell>
          <cell r="DR193" t="str">
            <v>Dept</v>
          </cell>
          <cell r="DS193" t="str">
            <v>Sum Amount</v>
          </cell>
          <cell r="DT193" t="str">
            <v>Trans</v>
          </cell>
          <cell r="DU193" t="str">
            <v>Product</v>
          </cell>
          <cell r="DV193" t="str">
            <v>Sum Stat Amt</v>
          </cell>
          <cell r="DW193" t="str">
            <v>Period</v>
          </cell>
          <cell r="DX193" t="str">
            <v>Date</v>
          </cell>
        </row>
        <row r="194">
          <cell r="N194">
            <v>217</v>
          </cell>
          <cell r="O194">
            <v>407</v>
          </cell>
          <cell r="R194">
            <v>40939</v>
          </cell>
          <cell r="X194">
            <v>217</v>
          </cell>
          <cell r="Y194">
            <v>407</v>
          </cell>
          <cell r="AB194">
            <v>40968</v>
          </cell>
          <cell r="AH194">
            <v>217</v>
          </cell>
          <cell r="AI194">
            <v>407</v>
          </cell>
          <cell r="AL194">
            <v>40999</v>
          </cell>
          <cell r="AR194">
            <v>217</v>
          </cell>
          <cell r="AS194">
            <v>407</v>
          </cell>
          <cell r="AV194">
            <v>41029</v>
          </cell>
          <cell r="BB194">
            <v>217</v>
          </cell>
          <cell r="BC194">
            <v>407</v>
          </cell>
          <cell r="BF194">
            <v>41060</v>
          </cell>
          <cell r="BL194">
            <v>217</v>
          </cell>
          <cell r="BM194">
            <v>407</v>
          </cell>
          <cell r="BP194">
            <v>41090</v>
          </cell>
          <cell r="BV194">
            <v>217</v>
          </cell>
          <cell r="BW194">
            <v>407</v>
          </cell>
          <cell r="BZ194">
            <v>41121</v>
          </cell>
          <cell r="CF194">
            <v>217</v>
          </cell>
          <cell r="CG194">
            <v>407</v>
          </cell>
          <cell r="CJ194">
            <v>41152</v>
          </cell>
          <cell r="CP194">
            <v>217</v>
          </cell>
          <cell r="CQ194">
            <v>407</v>
          </cell>
          <cell r="CT194">
            <v>41182</v>
          </cell>
          <cell r="CZ194">
            <v>217</v>
          </cell>
          <cell r="DA194">
            <v>407</v>
          </cell>
          <cell r="DD194">
            <v>41213</v>
          </cell>
          <cell r="DJ194">
            <v>217</v>
          </cell>
          <cell r="DK194">
            <v>407</v>
          </cell>
          <cell r="DN194">
            <v>41243</v>
          </cell>
          <cell r="DT194">
            <v>217</v>
          </cell>
          <cell r="DU194">
            <v>407</v>
          </cell>
          <cell r="DX194">
            <v>41274</v>
          </cell>
        </row>
        <row r="196">
          <cell r="K196" t="str">
            <v>Account</v>
          </cell>
          <cell r="L196" t="str">
            <v>Dept</v>
          </cell>
          <cell r="M196" t="str">
            <v>Sum Amount</v>
          </cell>
          <cell r="N196" t="str">
            <v>Trans</v>
          </cell>
          <cell r="O196" t="str">
            <v>Product</v>
          </cell>
          <cell r="P196" t="str">
            <v>Sum Stat Amt</v>
          </cell>
          <cell r="Q196" t="str">
            <v>Period</v>
          </cell>
          <cell r="R196" t="str">
            <v>Date</v>
          </cell>
          <cell r="U196" t="str">
            <v>Account</v>
          </cell>
          <cell r="V196" t="str">
            <v>Dept</v>
          </cell>
          <cell r="W196" t="str">
            <v>Sum Amount</v>
          </cell>
          <cell r="X196" t="str">
            <v>Trans</v>
          </cell>
          <cell r="Y196" t="str">
            <v>Product</v>
          </cell>
          <cell r="Z196" t="str">
            <v>Sum Stat Amt</v>
          </cell>
          <cell r="AA196" t="str">
            <v>Period</v>
          </cell>
          <cell r="AB196" t="str">
            <v>Date</v>
          </cell>
          <cell r="AE196" t="str">
            <v>Account</v>
          </cell>
          <cell r="AF196" t="str">
            <v>Dept</v>
          </cell>
          <cell r="AG196" t="str">
            <v>Sum Amount</v>
          </cell>
          <cell r="AH196" t="str">
            <v>Trans</v>
          </cell>
          <cell r="AI196" t="str">
            <v>Product</v>
          </cell>
          <cell r="AJ196" t="str">
            <v>Sum Stat Amt</v>
          </cell>
          <cell r="AK196" t="str">
            <v>Period</v>
          </cell>
          <cell r="AL196" t="str">
            <v>Date</v>
          </cell>
          <cell r="AO196" t="str">
            <v>Account</v>
          </cell>
          <cell r="AP196" t="str">
            <v>Dept</v>
          </cell>
          <cell r="AQ196" t="str">
            <v>Sum Amount</v>
          </cell>
          <cell r="AR196" t="str">
            <v>Trans</v>
          </cell>
          <cell r="AS196" t="str">
            <v>Product</v>
          </cell>
          <cell r="AT196" t="str">
            <v>Sum Stat Amt</v>
          </cell>
          <cell r="AU196" t="str">
            <v>Period</v>
          </cell>
          <cell r="AV196" t="str">
            <v>Date</v>
          </cell>
          <cell r="AY196" t="str">
            <v>Account</v>
          </cell>
          <cell r="AZ196" t="str">
            <v>Dept</v>
          </cell>
          <cell r="BA196" t="str">
            <v>Sum Amount</v>
          </cell>
          <cell r="BB196" t="str">
            <v>Trans</v>
          </cell>
          <cell r="BC196" t="str">
            <v>Product</v>
          </cell>
          <cell r="BD196" t="str">
            <v>Sum Stat Amt</v>
          </cell>
          <cell r="BE196" t="str">
            <v>Period</v>
          </cell>
          <cell r="BF196" t="str">
            <v>Date</v>
          </cell>
          <cell r="BI196" t="str">
            <v>Account</v>
          </cell>
          <cell r="BJ196" t="str">
            <v>Dept</v>
          </cell>
          <cell r="BK196" t="str">
            <v>Sum Amount</v>
          </cell>
          <cell r="BL196" t="str">
            <v>Trans</v>
          </cell>
          <cell r="BM196" t="str">
            <v>Product</v>
          </cell>
          <cell r="BN196" t="str">
            <v>Sum Stat Amt</v>
          </cell>
          <cell r="BO196" t="str">
            <v>Period</v>
          </cell>
          <cell r="BP196" t="str">
            <v>Date</v>
          </cell>
          <cell r="BS196" t="str">
            <v>Account</v>
          </cell>
          <cell r="BT196" t="str">
            <v>Dept</v>
          </cell>
          <cell r="BU196" t="str">
            <v>Sum Amount</v>
          </cell>
          <cell r="BV196" t="str">
            <v>Trans</v>
          </cell>
          <cell r="BW196" t="str">
            <v>Product</v>
          </cell>
          <cell r="BX196" t="str">
            <v>Sum Stat Amt</v>
          </cell>
          <cell r="BY196" t="str">
            <v>Period</v>
          </cell>
          <cell r="BZ196" t="str">
            <v>Date</v>
          </cell>
          <cell r="CC196" t="str">
            <v>Account</v>
          </cell>
          <cell r="CD196" t="str">
            <v>Dept</v>
          </cell>
          <cell r="CE196" t="str">
            <v>Sum Amount</v>
          </cell>
          <cell r="CF196" t="str">
            <v>Trans</v>
          </cell>
          <cell r="CG196" t="str">
            <v>Product</v>
          </cell>
          <cell r="CH196" t="str">
            <v>Sum Stat Amt</v>
          </cell>
          <cell r="CI196" t="str">
            <v>Period</v>
          </cell>
          <cell r="CJ196" t="str">
            <v>Date</v>
          </cell>
          <cell r="CM196" t="str">
            <v>Account</v>
          </cell>
          <cell r="CN196" t="str">
            <v>Dept</v>
          </cell>
          <cell r="CO196" t="str">
            <v>Sum Amount</v>
          </cell>
          <cell r="CP196" t="str">
            <v>Trans</v>
          </cell>
          <cell r="CQ196" t="str">
            <v>Product</v>
          </cell>
          <cell r="CR196" t="str">
            <v>Sum Stat Amt</v>
          </cell>
          <cell r="CS196" t="str">
            <v>Period</v>
          </cell>
          <cell r="CT196" t="str">
            <v>Date</v>
          </cell>
          <cell r="CW196" t="str">
            <v>Account</v>
          </cell>
          <cell r="CX196" t="str">
            <v>Dept</v>
          </cell>
          <cell r="CY196" t="str">
            <v>Sum Amount</v>
          </cell>
          <cell r="CZ196" t="str">
            <v>Trans</v>
          </cell>
          <cell r="DA196" t="str">
            <v>Product</v>
          </cell>
          <cell r="DB196" t="str">
            <v>Sum Stat Amt</v>
          </cell>
          <cell r="DC196" t="str">
            <v>Period</v>
          </cell>
          <cell r="DD196" t="str">
            <v>Date</v>
          </cell>
          <cell r="DG196" t="str">
            <v>Account</v>
          </cell>
          <cell r="DH196" t="str">
            <v>Dept</v>
          </cell>
          <cell r="DI196" t="str">
            <v>Sum Amount</v>
          </cell>
          <cell r="DJ196" t="str">
            <v>Trans</v>
          </cell>
          <cell r="DK196" t="str">
            <v>Product</v>
          </cell>
          <cell r="DL196" t="str">
            <v>Sum Stat Amt</v>
          </cell>
          <cell r="DM196" t="str">
            <v>Period</v>
          </cell>
          <cell r="DN196" t="str">
            <v>Date</v>
          </cell>
          <cell r="DQ196" t="str">
            <v>Account</v>
          </cell>
          <cell r="DR196" t="str">
            <v>Dept</v>
          </cell>
          <cell r="DS196" t="str">
            <v>Sum Amount</v>
          </cell>
          <cell r="DT196" t="str">
            <v>Trans</v>
          </cell>
          <cell r="DU196" t="str">
            <v>Product</v>
          </cell>
          <cell r="DV196" t="str">
            <v>Sum Stat Amt</v>
          </cell>
          <cell r="DW196" t="str">
            <v>Period</v>
          </cell>
          <cell r="DX196" t="str">
            <v>Date</v>
          </cell>
        </row>
        <row r="197">
          <cell r="N197">
            <v>217</v>
          </cell>
          <cell r="O197">
            <v>402</v>
          </cell>
          <cell r="R197">
            <v>40939</v>
          </cell>
          <cell r="X197">
            <v>217</v>
          </cell>
          <cell r="Y197">
            <v>402</v>
          </cell>
          <cell r="AB197">
            <v>40968</v>
          </cell>
          <cell r="AH197">
            <v>217</v>
          </cell>
          <cell r="AI197">
            <v>402</v>
          </cell>
          <cell r="AL197">
            <v>40999</v>
          </cell>
          <cell r="AR197">
            <v>217</v>
          </cell>
          <cell r="AS197">
            <v>402</v>
          </cell>
          <cell r="AV197">
            <v>41029</v>
          </cell>
          <cell r="BB197">
            <v>217</v>
          </cell>
          <cell r="BC197">
            <v>402</v>
          </cell>
          <cell r="BF197">
            <v>41060</v>
          </cell>
          <cell r="BL197">
            <v>217</v>
          </cell>
          <cell r="BM197">
            <v>402</v>
          </cell>
          <cell r="BP197">
            <v>41090</v>
          </cell>
          <cell r="BV197">
            <v>217</v>
          </cell>
          <cell r="BW197">
            <v>402</v>
          </cell>
          <cell r="BZ197">
            <v>41121</v>
          </cell>
          <cell r="CF197">
            <v>217</v>
          </cell>
          <cell r="CG197">
            <v>402</v>
          </cell>
          <cell r="CJ197">
            <v>41152</v>
          </cell>
          <cell r="CP197">
            <v>217</v>
          </cell>
          <cell r="CQ197">
            <v>402</v>
          </cell>
          <cell r="CT197">
            <v>41182</v>
          </cell>
          <cell r="CZ197">
            <v>217</v>
          </cell>
          <cell r="DA197">
            <v>402</v>
          </cell>
          <cell r="DD197">
            <v>41213</v>
          </cell>
          <cell r="DJ197">
            <v>217</v>
          </cell>
          <cell r="DK197">
            <v>402</v>
          </cell>
          <cell r="DN197">
            <v>41243</v>
          </cell>
          <cell r="DT197">
            <v>217</v>
          </cell>
          <cell r="DU197">
            <v>402</v>
          </cell>
          <cell r="DX197">
            <v>41274</v>
          </cell>
        </row>
        <row r="199">
          <cell r="K199" t="str">
            <v>Account</v>
          </cell>
          <cell r="L199" t="str">
            <v>Dept</v>
          </cell>
          <cell r="M199" t="str">
            <v>Sum Amount</v>
          </cell>
          <cell r="N199" t="str">
            <v>Trans</v>
          </cell>
          <cell r="O199" t="str">
            <v>Product</v>
          </cell>
          <cell r="P199" t="str">
            <v>Sum Stat Amt</v>
          </cell>
          <cell r="Q199" t="str">
            <v>Period</v>
          </cell>
          <cell r="R199" t="str">
            <v>Date</v>
          </cell>
          <cell r="U199" t="str">
            <v>Account</v>
          </cell>
          <cell r="V199" t="str">
            <v>Dept</v>
          </cell>
          <cell r="W199" t="str">
            <v>Sum Amount</v>
          </cell>
          <cell r="X199" t="str">
            <v>Trans</v>
          </cell>
          <cell r="Y199" t="str">
            <v>Product</v>
          </cell>
          <cell r="Z199" t="str">
            <v>Sum Stat Amt</v>
          </cell>
          <cell r="AA199" t="str">
            <v>Period</v>
          </cell>
          <cell r="AB199" t="str">
            <v>Date</v>
          </cell>
          <cell r="AE199" t="str">
            <v>Account</v>
          </cell>
          <cell r="AF199" t="str">
            <v>Dept</v>
          </cell>
          <cell r="AG199" t="str">
            <v>Sum Amount</v>
          </cell>
          <cell r="AH199" t="str">
            <v>Trans</v>
          </cell>
          <cell r="AI199" t="str">
            <v>Product</v>
          </cell>
          <cell r="AJ199" t="str">
            <v>Sum Stat Amt</v>
          </cell>
          <cell r="AK199" t="str">
            <v>Period</v>
          </cell>
          <cell r="AL199" t="str">
            <v>Date</v>
          </cell>
          <cell r="AO199" t="str">
            <v>Account</v>
          </cell>
          <cell r="AP199" t="str">
            <v>Dept</v>
          </cell>
          <cell r="AQ199" t="str">
            <v>Sum Amount</v>
          </cell>
          <cell r="AR199" t="str">
            <v>Trans</v>
          </cell>
          <cell r="AS199" t="str">
            <v>Product</v>
          </cell>
          <cell r="AT199" t="str">
            <v>Sum Stat Amt</v>
          </cell>
          <cell r="AU199" t="str">
            <v>Period</v>
          </cell>
          <cell r="AV199" t="str">
            <v>Date</v>
          </cell>
          <cell r="AY199" t="str">
            <v>Account</v>
          </cell>
          <cell r="AZ199" t="str">
            <v>Dept</v>
          </cell>
          <cell r="BA199" t="str">
            <v>Sum Amount</v>
          </cell>
          <cell r="BB199" t="str">
            <v>Trans</v>
          </cell>
          <cell r="BC199" t="str">
            <v>Product</v>
          </cell>
          <cell r="BD199" t="str">
            <v>Sum Stat Amt</v>
          </cell>
          <cell r="BE199" t="str">
            <v>Period</v>
          </cell>
          <cell r="BF199" t="str">
            <v>Date</v>
          </cell>
          <cell r="BI199" t="str">
            <v>Account</v>
          </cell>
          <cell r="BJ199" t="str">
            <v>Dept</v>
          </cell>
          <cell r="BK199" t="str">
            <v>Sum Amount</v>
          </cell>
          <cell r="BL199" t="str">
            <v>Trans</v>
          </cell>
          <cell r="BM199" t="str">
            <v>Product</v>
          </cell>
          <cell r="BN199" t="str">
            <v>Sum Stat Amt</v>
          </cell>
          <cell r="BO199" t="str">
            <v>Period</v>
          </cell>
          <cell r="BP199" t="str">
            <v>Date</v>
          </cell>
          <cell r="BS199" t="str">
            <v>Account</v>
          </cell>
          <cell r="BT199" t="str">
            <v>Dept</v>
          </cell>
          <cell r="BU199" t="str">
            <v>Sum Amount</v>
          </cell>
          <cell r="BV199" t="str">
            <v>Trans</v>
          </cell>
          <cell r="BW199" t="str">
            <v>Product</v>
          </cell>
          <cell r="BX199" t="str">
            <v>Sum Stat Amt</v>
          </cell>
          <cell r="BY199" t="str">
            <v>Period</v>
          </cell>
          <cell r="BZ199" t="str">
            <v>Date</v>
          </cell>
          <cell r="CC199" t="str">
            <v>Account</v>
          </cell>
          <cell r="CD199" t="str">
            <v>Dept</v>
          </cell>
          <cell r="CE199" t="str">
            <v>Sum Amount</v>
          </cell>
          <cell r="CF199" t="str">
            <v>Trans</v>
          </cell>
          <cell r="CG199" t="str">
            <v>Product</v>
          </cell>
          <cell r="CH199" t="str">
            <v>Sum Stat Amt</v>
          </cell>
          <cell r="CI199" t="str">
            <v>Period</v>
          </cell>
          <cell r="CJ199" t="str">
            <v>Date</v>
          </cell>
          <cell r="CM199" t="str">
            <v>Account</v>
          </cell>
          <cell r="CN199" t="str">
            <v>Dept</v>
          </cell>
          <cell r="CO199" t="str">
            <v>Sum Amount</v>
          </cell>
          <cell r="CP199" t="str">
            <v>Trans</v>
          </cell>
          <cell r="CQ199" t="str">
            <v>Product</v>
          </cell>
          <cell r="CR199" t="str">
            <v>Sum Stat Amt</v>
          </cell>
          <cell r="CS199" t="str">
            <v>Period</v>
          </cell>
          <cell r="CT199" t="str">
            <v>Date</v>
          </cell>
          <cell r="CW199" t="str">
            <v>Account</v>
          </cell>
          <cell r="CX199" t="str">
            <v>Dept</v>
          </cell>
          <cell r="CY199" t="str">
            <v>Sum Amount</v>
          </cell>
          <cell r="CZ199" t="str">
            <v>Trans</v>
          </cell>
          <cell r="DA199" t="str">
            <v>Product</v>
          </cell>
          <cell r="DB199" t="str">
            <v>Sum Stat Amt</v>
          </cell>
          <cell r="DC199" t="str">
            <v>Period</v>
          </cell>
          <cell r="DD199" t="str">
            <v>Date</v>
          </cell>
          <cell r="DG199" t="str">
            <v>Account</v>
          </cell>
          <cell r="DH199" t="str">
            <v>Dept</v>
          </cell>
          <cell r="DI199" t="str">
            <v>Sum Amount</v>
          </cell>
          <cell r="DJ199" t="str">
            <v>Trans</v>
          </cell>
          <cell r="DK199" t="str">
            <v>Product</v>
          </cell>
          <cell r="DL199" t="str">
            <v>Sum Stat Amt</v>
          </cell>
          <cell r="DM199" t="str">
            <v>Period</v>
          </cell>
          <cell r="DN199" t="str">
            <v>Date</v>
          </cell>
          <cell r="DQ199" t="str">
            <v>Account</v>
          </cell>
          <cell r="DR199" t="str">
            <v>Dept</v>
          </cell>
          <cell r="DS199" t="str">
            <v>Sum Amount</v>
          </cell>
          <cell r="DT199" t="str">
            <v>Trans</v>
          </cell>
          <cell r="DU199" t="str">
            <v>Product</v>
          </cell>
          <cell r="DV199" t="str">
            <v>Sum Stat Amt</v>
          </cell>
          <cell r="DW199" t="str">
            <v>Period</v>
          </cell>
          <cell r="DX199" t="str">
            <v>Date</v>
          </cell>
        </row>
        <row r="200">
          <cell r="N200">
            <v>217</v>
          </cell>
          <cell r="O200">
            <v>411</v>
          </cell>
          <cell r="R200">
            <v>40939</v>
          </cell>
          <cell r="X200">
            <v>217</v>
          </cell>
          <cell r="Y200">
            <v>411</v>
          </cell>
          <cell r="AB200">
            <v>40968</v>
          </cell>
          <cell r="AH200">
            <v>217</v>
          </cell>
          <cell r="AI200">
            <v>411</v>
          </cell>
          <cell r="AL200">
            <v>40999</v>
          </cell>
          <cell r="AR200">
            <v>217</v>
          </cell>
          <cell r="AS200">
            <v>411</v>
          </cell>
          <cell r="AV200">
            <v>41029</v>
          </cell>
          <cell r="BB200">
            <v>217</v>
          </cell>
          <cell r="BC200">
            <v>411</v>
          </cell>
          <cell r="BF200">
            <v>41060</v>
          </cell>
          <cell r="BL200">
            <v>217</v>
          </cell>
          <cell r="BM200">
            <v>411</v>
          </cell>
          <cell r="BP200">
            <v>41090</v>
          </cell>
          <cell r="BV200">
            <v>217</v>
          </cell>
          <cell r="BW200">
            <v>411</v>
          </cell>
          <cell r="BZ200">
            <v>41121</v>
          </cell>
          <cell r="CF200">
            <v>217</v>
          </cell>
          <cell r="CG200">
            <v>411</v>
          </cell>
          <cell r="CJ200">
            <v>41152</v>
          </cell>
          <cell r="CP200">
            <v>217</v>
          </cell>
          <cell r="CQ200">
            <v>411</v>
          </cell>
          <cell r="CT200">
            <v>41182</v>
          </cell>
          <cell r="CZ200">
            <v>217</v>
          </cell>
          <cell r="DA200">
            <v>411</v>
          </cell>
          <cell r="DD200">
            <v>41213</v>
          </cell>
          <cell r="DJ200">
            <v>217</v>
          </cell>
          <cell r="DK200">
            <v>411</v>
          </cell>
          <cell r="DN200">
            <v>41243</v>
          </cell>
          <cell r="DT200">
            <v>217</v>
          </cell>
          <cell r="DU200">
            <v>411</v>
          </cell>
          <cell r="DX200">
            <v>41274</v>
          </cell>
        </row>
        <row r="202">
          <cell r="K202" t="str">
            <v>Account</v>
          </cell>
          <cell r="L202" t="str">
            <v>Dept</v>
          </cell>
          <cell r="M202" t="str">
            <v>Sum Amount</v>
          </cell>
          <cell r="N202" t="str">
            <v>Trans</v>
          </cell>
          <cell r="O202" t="str">
            <v>Product</v>
          </cell>
          <cell r="P202" t="str">
            <v>Sum Stat Amt</v>
          </cell>
          <cell r="Q202" t="str">
            <v>Period</v>
          </cell>
          <cell r="R202" t="str">
            <v>Date</v>
          </cell>
          <cell r="U202" t="str">
            <v>Account</v>
          </cell>
          <cell r="V202" t="str">
            <v>Dept</v>
          </cell>
          <cell r="W202" t="str">
            <v>Sum Amount</v>
          </cell>
          <cell r="X202" t="str">
            <v>Trans</v>
          </cell>
          <cell r="Y202" t="str">
            <v>Product</v>
          </cell>
          <cell r="Z202" t="str">
            <v>Sum Stat Amt</v>
          </cell>
          <cell r="AA202" t="str">
            <v>Period</v>
          </cell>
          <cell r="AB202" t="str">
            <v>Date</v>
          </cell>
          <cell r="AE202" t="str">
            <v>Account</v>
          </cell>
          <cell r="AF202" t="str">
            <v>Dept</v>
          </cell>
          <cell r="AG202" t="str">
            <v>Sum Amount</v>
          </cell>
          <cell r="AH202" t="str">
            <v>Trans</v>
          </cell>
          <cell r="AI202" t="str">
            <v>Product</v>
          </cell>
          <cell r="AJ202" t="str">
            <v>Sum Stat Amt</v>
          </cell>
          <cell r="AK202" t="str">
            <v>Period</v>
          </cell>
          <cell r="AL202" t="str">
            <v>Date</v>
          </cell>
          <cell r="AO202" t="str">
            <v>Account</v>
          </cell>
          <cell r="AP202" t="str">
            <v>Dept</v>
          </cell>
          <cell r="AQ202" t="str">
            <v>Sum Amount</v>
          </cell>
          <cell r="AR202" t="str">
            <v>Trans</v>
          </cell>
          <cell r="AS202" t="str">
            <v>Product</v>
          </cell>
          <cell r="AT202" t="str">
            <v>Sum Stat Amt</v>
          </cell>
          <cell r="AU202" t="str">
            <v>Period</v>
          </cell>
          <cell r="AV202" t="str">
            <v>Date</v>
          </cell>
          <cell r="AY202" t="str">
            <v>Account</v>
          </cell>
          <cell r="AZ202" t="str">
            <v>Dept</v>
          </cell>
          <cell r="BA202" t="str">
            <v>Sum Amount</v>
          </cell>
          <cell r="BB202" t="str">
            <v>Trans</v>
          </cell>
          <cell r="BC202" t="str">
            <v>Product</v>
          </cell>
          <cell r="BD202" t="str">
            <v>Sum Stat Amt</v>
          </cell>
          <cell r="BE202" t="str">
            <v>Period</v>
          </cell>
          <cell r="BF202" t="str">
            <v>Date</v>
          </cell>
          <cell r="BI202" t="str">
            <v>Account</v>
          </cell>
          <cell r="BJ202" t="str">
            <v>Dept</v>
          </cell>
          <cell r="BK202" t="str">
            <v>Sum Amount</v>
          </cell>
          <cell r="BL202" t="str">
            <v>Trans</v>
          </cell>
          <cell r="BM202" t="str">
            <v>Product</v>
          </cell>
          <cell r="BN202" t="str">
            <v>Sum Stat Amt</v>
          </cell>
          <cell r="BO202" t="str">
            <v>Period</v>
          </cell>
          <cell r="BP202" t="str">
            <v>Date</v>
          </cell>
          <cell r="BS202" t="str">
            <v>Account</v>
          </cell>
          <cell r="BT202" t="str">
            <v>Dept</v>
          </cell>
          <cell r="BU202" t="str">
            <v>Sum Amount</v>
          </cell>
          <cell r="BV202" t="str">
            <v>Trans</v>
          </cell>
          <cell r="BW202" t="str">
            <v>Product</v>
          </cell>
          <cell r="BX202" t="str">
            <v>Sum Stat Amt</v>
          </cell>
          <cell r="BY202" t="str">
            <v>Period</v>
          </cell>
          <cell r="BZ202" t="str">
            <v>Date</v>
          </cell>
          <cell r="CC202" t="str">
            <v>Account</v>
          </cell>
          <cell r="CD202" t="str">
            <v>Dept</v>
          </cell>
          <cell r="CE202" t="str">
            <v>Sum Amount</v>
          </cell>
          <cell r="CF202" t="str">
            <v>Trans</v>
          </cell>
          <cell r="CG202" t="str">
            <v>Product</v>
          </cell>
          <cell r="CH202" t="str">
            <v>Sum Stat Amt</v>
          </cell>
          <cell r="CI202" t="str">
            <v>Period</v>
          </cell>
          <cell r="CJ202" t="str">
            <v>Date</v>
          </cell>
          <cell r="CM202" t="str">
            <v>Account</v>
          </cell>
          <cell r="CN202" t="str">
            <v>Dept</v>
          </cell>
          <cell r="CO202" t="str">
            <v>Sum Amount</v>
          </cell>
          <cell r="CP202" t="str">
            <v>Trans</v>
          </cell>
          <cell r="CQ202" t="str">
            <v>Product</v>
          </cell>
          <cell r="CR202" t="str">
            <v>Sum Stat Amt</v>
          </cell>
          <cell r="CS202" t="str">
            <v>Period</v>
          </cell>
          <cell r="CT202" t="str">
            <v>Date</v>
          </cell>
          <cell r="CW202" t="str">
            <v>Account</v>
          </cell>
          <cell r="CX202" t="str">
            <v>Dept</v>
          </cell>
          <cell r="CY202" t="str">
            <v>Sum Amount</v>
          </cell>
          <cell r="CZ202" t="str">
            <v>Trans</v>
          </cell>
          <cell r="DA202" t="str">
            <v>Product</v>
          </cell>
          <cell r="DB202" t="str">
            <v>Sum Stat Amt</v>
          </cell>
          <cell r="DC202" t="str">
            <v>Period</v>
          </cell>
          <cell r="DD202" t="str">
            <v>Date</v>
          </cell>
          <cell r="DG202" t="str">
            <v>Account</v>
          </cell>
          <cell r="DH202" t="str">
            <v>Dept</v>
          </cell>
          <cell r="DI202" t="str">
            <v>Sum Amount</v>
          </cell>
          <cell r="DJ202" t="str">
            <v>Trans</v>
          </cell>
          <cell r="DK202" t="str">
            <v>Product</v>
          </cell>
          <cell r="DL202" t="str">
            <v>Sum Stat Amt</v>
          </cell>
          <cell r="DM202" t="str">
            <v>Period</v>
          </cell>
          <cell r="DN202" t="str">
            <v>Date</v>
          </cell>
          <cell r="DQ202" t="str">
            <v>Account</v>
          </cell>
          <cell r="DR202" t="str">
            <v>Dept</v>
          </cell>
          <cell r="DS202" t="str">
            <v>Sum Amount</v>
          </cell>
          <cell r="DT202" t="str">
            <v>Trans</v>
          </cell>
          <cell r="DU202" t="str">
            <v>Product</v>
          </cell>
          <cell r="DV202" t="str">
            <v>Sum Stat Amt</v>
          </cell>
          <cell r="DW202" t="str">
            <v>Period</v>
          </cell>
          <cell r="DX202" t="str">
            <v>Date</v>
          </cell>
        </row>
        <row r="203">
          <cell r="N203">
            <v>217</v>
          </cell>
          <cell r="O203">
            <v>405</v>
          </cell>
          <cell r="R203">
            <v>40939</v>
          </cell>
          <cell r="X203">
            <v>217</v>
          </cell>
          <cell r="Y203">
            <v>405</v>
          </cell>
          <cell r="AB203">
            <v>40968</v>
          </cell>
          <cell r="AH203">
            <v>217</v>
          </cell>
          <cell r="AI203">
            <v>405</v>
          </cell>
          <cell r="AL203">
            <v>40999</v>
          </cell>
          <cell r="AR203">
            <v>217</v>
          </cell>
          <cell r="AS203">
            <v>405</v>
          </cell>
          <cell r="AV203">
            <v>41029</v>
          </cell>
          <cell r="BB203">
            <v>217</v>
          </cell>
          <cell r="BC203">
            <v>405</v>
          </cell>
          <cell r="BF203">
            <v>41060</v>
          </cell>
          <cell r="BL203">
            <v>217</v>
          </cell>
          <cell r="BM203">
            <v>405</v>
          </cell>
          <cell r="BP203">
            <v>41090</v>
          </cell>
          <cell r="BV203">
            <v>217</v>
          </cell>
          <cell r="BW203">
            <v>405</v>
          </cell>
          <cell r="BZ203">
            <v>41121</v>
          </cell>
          <cell r="CF203">
            <v>217</v>
          </cell>
          <cell r="CG203">
            <v>405</v>
          </cell>
          <cell r="CJ203">
            <v>41152</v>
          </cell>
          <cell r="CP203">
            <v>217</v>
          </cell>
          <cell r="CQ203">
            <v>405</v>
          </cell>
          <cell r="CT203">
            <v>41182</v>
          </cell>
          <cell r="CZ203">
            <v>217</v>
          </cell>
          <cell r="DA203">
            <v>405</v>
          </cell>
          <cell r="DD203">
            <v>41213</v>
          </cell>
          <cell r="DJ203">
            <v>217</v>
          </cell>
          <cell r="DK203">
            <v>405</v>
          </cell>
          <cell r="DN203">
            <v>41243</v>
          </cell>
          <cell r="DT203">
            <v>217</v>
          </cell>
          <cell r="DU203">
            <v>405</v>
          </cell>
          <cell r="DX203">
            <v>41274</v>
          </cell>
        </row>
        <row r="205">
          <cell r="K205" t="str">
            <v>Account</v>
          </cell>
          <cell r="L205" t="str">
            <v>Dept</v>
          </cell>
          <cell r="M205" t="str">
            <v>Sum Amount</v>
          </cell>
          <cell r="N205" t="str">
            <v>Trans</v>
          </cell>
          <cell r="O205" t="str">
            <v>Product</v>
          </cell>
          <cell r="P205" t="str">
            <v>Sum Stat Amt</v>
          </cell>
          <cell r="Q205" t="str">
            <v>Period</v>
          </cell>
          <cell r="R205" t="str">
            <v>Date</v>
          </cell>
          <cell r="U205" t="str">
            <v>Account</v>
          </cell>
          <cell r="V205" t="str">
            <v>Dept</v>
          </cell>
          <cell r="W205" t="str">
            <v>Sum Amount</v>
          </cell>
          <cell r="X205" t="str">
            <v>Trans</v>
          </cell>
          <cell r="Y205" t="str">
            <v>Product</v>
          </cell>
          <cell r="Z205" t="str">
            <v>Sum Stat Amt</v>
          </cell>
          <cell r="AA205" t="str">
            <v>Period</v>
          </cell>
          <cell r="AB205" t="str">
            <v>Date</v>
          </cell>
          <cell r="AE205" t="str">
            <v>Account</v>
          </cell>
          <cell r="AF205" t="str">
            <v>Dept</v>
          </cell>
          <cell r="AG205" t="str">
            <v>Sum Amount</v>
          </cell>
          <cell r="AH205" t="str">
            <v>Trans</v>
          </cell>
          <cell r="AI205" t="str">
            <v>Product</v>
          </cell>
          <cell r="AJ205" t="str">
            <v>Sum Stat Amt</v>
          </cell>
          <cell r="AK205" t="str">
            <v>Period</v>
          </cell>
          <cell r="AL205" t="str">
            <v>Date</v>
          </cell>
          <cell r="AO205" t="str">
            <v>Account</v>
          </cell>
          <cell r="AP205" t="str">
            <v>Dept</v>
          </cell>
          <cell r="AQ205" t="str">
            <v>Sum Amount</v>
          </cell>
          <cell r="AR205" t="str">
            <v>Trans</v>
          </cell>
          <cell r="AS205" t="str">
            <v>Product</v>
          </cell>
          <cell r="AT205" t="str">
            <v>Sum Stat Amt</v>
          </cell>
          <cell r="AU205" t="str">
            <v>Period</v>
          </cell>
          <cell r="AV205" t="str">
            <v>Date</v>
          </cell>
          <cell r="AY205" t="str">
            <v>Account</v>
          </cell>
          <cell r="AZ205" t="str">
            <v>Dept</v>
          </cell>
          <cell r="BA205" t="str">
            <v>Sum Amount</v>
          </cell>
          <cell r="BB205" t="str">
            <v>Trans</v>
          </cell>
          <cell r="BC205" t="str">
            <v>Product</v>
          </cell>
          <cell r="BD205" t="str">
            <v>Sum Stat Amt</v>
          </cell>
          <cell r="BE205" t="str">
            <v>Period</v>
          </cell>
          <cell r="BF205" t="str">
            <v>Date</v>
          </cell>
          <cell r="BI205" t="str">
            <v>Account</v>
          </cell>
          <cell r="BJ205" t="str">
            <v>Dept</v>
          </cell>
          <cell r="BK205" t="str">
            <v>Sum Amount</v>
          </cell>
          <cell r="BL205" t="str">
            <v>Trans</v>
          </cell>
          <cell r="BM205" t="str">
            <v>Product</v>
          </cell>
          <cell r="BN205" t="str">
            <v>Sum Stat Amt</v>
          </cell>
          <cell r="BO205" t="str">
            <v>Period</v>
          </cell>
          <cell r="BP205" t="str">
            <v>Date</v>
          </cell>
          <cell r="BS205" t="str">
            <v>Account</v>
          </cell>
          <cell r="BT205" t="str">
            <v>Dept</v>
          </cell>
          <cell r="BU205" t="str">
            <v>Sum Amount</v>
          </cell>
          <cell r="BV205" t="str">
            <v>Trans</v>
          </cell>
          <cell r="BW205" t="str">
            <v>Product</v>
          </cell>
          <cell r="BX205" t="str">
            <v>Sum Stat Amt</v>
          </cell>
          <cell r="BY205" t="str">
            <v>Period</v>
          </cell>
          <cell r="BZ205" t="str">
            <v>Date</v>
          </cell>
          <cell r="CC205" t="str">
            <v>Account</v>
          </cell>
          <cell r="CD205" t="str">
            <v>Dept</v>
          </cell>
          <cell r="CE205" t="str">
            <v>Sum Amount</v>
          </cell>
          <cell r="CF205" t="str">
            <v>Trans</v>
          </cell>
          <cell r="CG205" t="str">
            <v>Product</v>
          </cell>
          <cell r="CH205" t="str">
            <v>Sum Stat Amt</v>
          </cell>
          <cell r="CI205" t="str">
            <v>Period</v>
          </cell>
          <cell r="CJ205" t="str">
            <v>Date</v>
          </cell>
          <cell r="CM205" t="str">
            <v>Account</v>
          </cell>
          <cell r="CN205" t="str">
            <v>Dept</v>
          </cell>
          <cell r="CO205" t="str">
            <v>Sum Amount</v>
          </cell>
          <cell r="CP205" t="str">
            <v>Trans</v>
          </cell>
          <cell r="CQ205" t="str">
            <v>Product</v>
          </cell>
          <cell r="CR205" t="str">
            <v>Sum Stat Amt</v>
          </cell>
          <cell r="CS205" t="str">
            <v>Period</v>
          </cell>
          <cell r="CT205" t="str">
            <v>Date</v>
          </cell>
          <cell r="CW205" t="str">
            <v>Account</v>
          </cell>
          <cell r="CX205" t="str">
            <v>Dept</v>
          </cell>
          <cell r="CY205" t="str">
            <v>Sum Amount</v>
          </cell>
          <cell r="CZ205" t="str">
            <v>Trans</v>
          </cell>
          <cell r="DA205" t="str">
            <v>Product</v>
          </cell>
          <cell r="DB205" t="str">
            <v>Sum Stat Amt</v>
          </cell>
          <cell r="DC205" t="str">
            <v>Period</v>
          </cell>
          <cell r="DD205" t="str">
            <v>Date</v>
          </cell>
          <cell r="DG205" t="str">
            <v>Account</v>
          </cell>
          <cell r="DH205" t="str">
            <v>Dept</v>
          </cell>
          <cell r="DI205" t="str">
            <v>Sum Amount</v>
          </cell>
          <cell r="DJ205" t="str">
            <v>Trans</v>
          </cell>
          <cell r="DK205" t="str">
            <v>Product</v>
          </cell>
          <cell r="DL205" t="str">
            <v>Sum Stat Amt</v>
          </cell>
          <cell r="DM205" t="str">
            <v>Period</v>
          </cell>
          <cell r="DN205" t="str">
            <v>Date</v>
          </cell>
          <cell r="DQ205" t="str">
            <v>Account</v>
          </cell>
          <cell r="DR205" t="str">
            <v>Dept</v>
          </cell>
          <cell r="DS205" t="str">
            <v>Sum Amount</v>
          </cell>
          <cell r="DT205" t="str">
            <v>Trans</v>
          </cell>
          <cell r="DU205" t="str">
            <v>Product</v>
          </cell>
          <cell r="DV205" t="str">
            <v>Sum Stat Amt</v>
          </cell>
          <cell r="DW205" t="str">
            <v>Period</v>
          </cell>
          <cell r="DX205" t="str">
            <v>Date</v>
          </cell>
        </row>
        <row r="206">
          <cell r="N206">
            <v>217</v>
          </cell>
          <cell r="O206">
            <v>406</v>
          </cell>
          <cell r="R206">
            <v>40939</v>
          </cell>
          <cell r="X206">
            <v>217</v>
          </cell>
          <cell r="Y206">
            <v>406</v>
          </cell>
          <cell r="AB206">
            <v>40968</v>
          </cell>
          <cell r="AH206">
            <v>217</v>
          </cell>
          <cell r="AI206">
            <v>406</v>
          </cell>
          <cell r="AL206">
            <v>40999</v>
          </cell>
          <cell r="AR206">
            <v>217</v>
          </cell>
          <cell r="AS206">
            <v>406</v>
          </cell>
          <cell r="AV206">
            <v>41029</v>
          </cell>
          <cell r="BB206">
            <v>217</v>
          </cell>
          <cell r="BC206">
            <v>406</v>
          </cell>
          <cell r="BF206">
            <v>41060</v>
          </cell>
          <cell r="BL206">
            <v>217</v>
          </cell>
          <cell r="BM206">
            <v>406</v>
          </cell>
          <cell r="BP206">
            <v>41090</v>
          </cell>
          <cell r="BV206">
            <v>217</v>
          </cell>
          <cell r="BW206">
            <v>406</v>
          </cell>
          <cell r="BZ206">
            <v>41121</v>
          </cell>
          <cell r="CF206">
            <v>217</v>
          </cell>
          <cell r="CG206">
            <v>406</v>
          </cell>
          <cell r="CJ206">
            <v>41152</v>
          </cell>
          <cell r="CP206">
            <v>217</v>
          </cell>
          <cell r="CQ206">
            <v>406</v>
          </cell>
          <cell r="CT206">
            <v>41182</v>
          </cell>
          <cell r="CZ206">
            <v>217</v>
          </cell>
          <cell r="DA206">
            <v>406</v>
          </cell>
          <cell r="DD206">
            <v>41213</v>
          </cell>
          <cell r="DJ206">
            <v>217</v>
          </cell>
          <cell r="DK206">
            <v>406</v>
          </cell>
          <cell r="DN206">
            <v>41243</v>
          </cell>
          <cell r="DT206">
            <v>217</v>
          </cell>
          <cell r="DU206">
            <v>406</v>
          </cell>
          <cell r="DX206">
            <v>41274</v>
          </cell>
        </row>
        <row r="208">
          <cell r="K208" t="str">
            <v>Account</v>
          </cell>
          <cell r="L208" t="str">
            <v>Dept</v>
          </cell>
          <cell r="M208" t="str">
            <v>Sum Amount</v>
          </cell>
          <cell r="N208" t="str">
            <v>Trans</v>
          </cell>
          <cell r="O208" t="str">
            <v>Product</v>
          </cell>
          <cell r="P208" t="str">
            <v>Sum Stat Amt</v>
          </cell>
          <cell r="Q208" t="str">
            <v>Period</v>
          </cell>
          <cell r="R208" t="str">
            <v>Date</v>
          </cell>
          <cell r="U208" t="str">
            <v>Account</v>
          </cell>
          <cell r="V208" t="str">
            <v>Dept</v>
          </cell>
          <cell r="W208" t="str">
            <v>Sum Amount</v>
          </cell>
          <cell r="X208" t="str">
            <v>Trans</v>
          </cell>
          <cell r="Y208" t="str">
            <v>Product</v>
          </cell>
          <cell r="Z208" t="str">
            <v>Sum Stat Amt</v>
          </cell>
          <cell r="AA208" t="str">
            <v>Period</v>
          </cell>
          <cell r="AB208" t="str">
            <v>Date</v>
          </cell>
          <cell r="AE208" t="str">
            <v>Account</v>
          </cell>
          <cell r="AF208" t="str">
            <v>Dept</v>
          </cell>
          <cell r="AG208" t="str">
            <v>Sum Amount</v>
          </cell>
          <cell r="AH208" t="str">
            <v>Trans</v>
          </cell>
          <cell r="AI208" t="str">
            <v>Product</v>
          </cell>
          <cell r="AJ208" t="str">
            <v>Sum Stat Amt</v>
          </cell>
          <cell r="AK208" t="str">
            <v>Period</v>
          </cell>
          <cell r="AL208" t="str">
            <v>Date</v>
          </cell>
          <cell r="AO208" t="str">
            <v>Account</v>
          </cell>
          <cell r="AP208" t="str">
            <v>Dept</v>
          </cell>
          <cell r="AQ208" t="str">
            <v>Sum Amount</v>
          </cell>
          <cell r="AR208" t="str">
            <v>Trans</v>
          </cell>
          <cell r="AS208" t="str">
            <v>Product</v>
          </cell>
          <cell r="AT208" t="str">
            <v>Sum Stat Amt</v>
          </cell>
          <cell r="AU208" t="str">
            <v>Period</v>
          </cell>
          <cell r="AV208" t="str">
            <v>Date</v>
          </cell>
          <cell r="AY208" t="str">
            <v>Account</v>
          </cell>
          <cell r="AZ208" t="str">
            <v>Dept</v>
          </cell>
          <cell r="BA208" t="str">
            <v>Sum Amount</v>
          </cell>
          <cell r="BB208" t="str">
            <v>Trans</v>
          </cell>
          <cell r="BC208" t="str">
            <v>Product</v>
          </cell>
          <cell r="BD208" t="str">
            <v>Sum Stat Amt</v>
          </cell>
          <cell r="BE208" t="str">
            <v>Period</v>
          </cell>
          <cell r="BF208" t="str">
            <v>Date</v>
          </cell>
          <cell r="BI208" t="str">
            <v>Account</v>
          </cell>
          <cell r="BJ208" t="str">
            <v>Dept</v>
          </cell>
          <cell r="BK208" t="str">
            <v>Sum Amount</v>
          </cell>
          <cell r="BL208" t="str">
            <v>Trans</v>
          </cell>
          <cell r="BM208" t="str">
            <v>Product</v>
          </cell>
          <cell r="BN208" t="str">
            <v>Sum Stat Amt</v>
          </cell>
          <cell r="BO208" t="str">
            <v>Period</v>
          </cell>
          <cell r="BP208" t="str">
            <v>Date</v>
          </cell>
          <cell r="BS208" t="str">
            <v>Account</v>
          </cell>
          <cell r="BT208" t="str">
            <v>Dept</v>
          </cell>
          <cell r="BU208" t="str">
            <v>Sum Amount</v>
          </cell>
          <cell r="BV208" t="str">
            <v>Trans</v>
          </cell>
          <cell r="BW208" t="str">
            <v>Product</v>
          </cell>
          <cell r="BX208" t="str">
            <v>Sum Stat Amt</v>
          </cell>
          <cell r="BY208" t="str">
            <v>Period</v>
          </cell>
          <cell r="BZ208" t="str">
            <v>Date</v>
          </cell>
          <cell r="CC208" t="str">
            <v>Account</v>
          </cell>
          <cell r="CD208" t="str">
            <v>Dept</v>
          </cell>
          <cell r="CE208" t="str">
            <v>Sum Amount</v>
          </cell>
          <cell r="CF208" t="str">
            <v>Trans</v>
          </cell>
          <cell r="CG208" t="str">
            <v>Product</v>
          </cell>
          <cell r="CH208" t="str">
            <v>Sum Stat Amt</v>
          </cell>
          <cell r="CI208" t="str">
            <v>Period</v>
          </cell>
          <cell r="CJ208" t="str">
            <v>Date</v>
          </cell>
          <cell r="CM208" t="str">
            <v>Account</v>
          </cell>
          <cell r="CN208" t="str">
            <v>Dept</v>
          </cell>
          <cell r="CO208" t="str">
            <v>Sum Amount</v>
          </cell>
          <cell r="CP208" t="str">
            <v>Trans</v>
          </cell>
          <cell r="CQ208" t="str">
            <v>Product</v>
          </cell>
          <cell r="CR208" t="str">
            <v>Sum Stat Amt</v>
          </cell>
          <cell r="CS208" t="str">
            <v>Period</v>
          </cell>
          <cell r="CT208" t="str">
            <v>Date</v>
          </cell>
          <cell r="CW208" t="str">
            <v>Account</v>
          </cell>
          <cell r="CX208" t="str">
            <v>Dept</v>
          </cell>
          <cell r="CY208" t="str">
            <v>Sum Amount</v>
          </cell>
          <cell r="CZ208" t="str">
            <v>Trans</v>
          </cell>
          <cell r="DA208" t="str">
            <v>Product</v>
          </cell>
          <cell r="DB208" t="str">
            <v>Sum Stat Amt</v>
          </cell>
          <cell r="DC208" t="str">
            <v>Period</v>
          </cell>
          <cell r="DD208" t="str">
            <v>Date</v>
          </cell>
          <cell r="DG208" t="str">
            <v>Account</v>
          </cell>
          <cell r="DH208" t="str">
            <v>Dept</v>
          </cell>
          <cell r="DI208" t="str">
            <v>Sum Amount</v>
          </cell>
          <cell r="DJ208" t="str">
            <v>Trans</v>
          </cell>
          <cell r="DK208" t="str">
            <v>Product</v>
          </cell>
          <cell r="DL208" t="str">
            <v>Sum Stat Amt</v>
          </cell>
          <cell r="DM208" t="str">
            <v>Period</v>
          </cell>
          <cell r="DN208" t="str">
            <v>Date</v>
          </cell>
          <cell r="DQ208" t="str">
            <v>Account</v>
          </cell>
          <cell r="DR208" t="str">
            <v>Dept</v>
          </cell>
          <cell r="DS208" t="str">
            <v>Sum Amount</v>
          </cell>
          <cell r="DT208" t="str">
            <v>Trans</v>
          </cell>
          <cell r="DU208" t="str">
            <v>Product</v>
          </cell>
          <cell r="DV208" t="str">
            <v>Sum Stat Amt</v>
          </cell>
          <cell r="DW208" t="str">
            <v>Period</v>
          </cell>
          <cell r="DX208" t="str">
            <v>Date</v>
          </cell>
        </row>
        <row r="209">
          <cell r="N209">
            <v>217</v>
          </cell>
          <cell r="O209">
            <v>416</v>
          </cell>
          <cell r="R209">
            <v>40939</v>
          </cell>
          <cell r="X209">
            <v>217</v>
          </cell>
          <cell r="Y209">
            <v>416</v>
          </cell>
          <cell r="AB209">
            <v>40968</v>
          </cell>
          <cell r="AH209">
            <v>217</v>
          </cell>
          <cell r="AI209">
            <v>416</v>
          </cell>
          <cell r="AL209">
            <v>40999</v>
          </cell>
          <cell r="AR209">
            <v>217</v>
          </cell>
          <cell r="AS209">
            <v>416</v>
          </cell>
          <cell r="AV209">
            <v>41029</v>
          </cell>
          <cell r="BB209">
            <v>217</v>
          </cell>
          <cell r="BC209">
            <v>416</v>
          </cell>
          <cell r="BF209">
            <v>41060</v>
          </cell>
          <cell r="BL209">
            <v>217</v>
          </cell>
          <cell r="BM209">
            <v>416</v>
          </cell>
          <cell r="BP209">
            <v>41090</v>
          </cell>
          <cell r="BV209">
            <v>217</v>
          </cell>
          <cell r="BW209">
            <v>416</v>
          </cell>
          <cell r="BZ209">
            <v>41121</v>
          </cell>
          <cell r="CF209">
            <v>217</v>
          </cell>
          <cell r="CG209">
            <v>416</v>
          </cell>
          <cell r="CJ209">
            <v>41152</v>
          </cell>
          <cell r="CP209">
            <v>217</v>
          </cell>
          <cell r="CQ209">
            <v>416</v>
          </cell>
          <cell r="CT209">
            <v>41182</v>
          </cell>
          <cell r="CZ209">
            <v>217</v>
          </cell>
          <cell r="DA209">
            <v>416</v>
          </cell>
          <cell r="DD209">
            <v>41213</v>
          </cell>
          <cell r="DJ209">
            <v>217</v>
          </cell>
          <cell r="DK209">
            <v>416</v>
          </cell>
          <cell r="DN209">
            <v>41243</v>
          </cell>
          <cell r="DT209">
            <v>217</v>
          </cell>
          <cell r="DU209">
            <v>416</v>
          </cell>
          <cell r="DX209">
            <v>41274</v>
          </cell>
        </row>
        <row r="211">
          <cell r="K211" t="str">
            <v>Account</v>
          </cell>
          <cell r="L211" t="str">
            <v>Dept</v>
          </cell>
          <cell r="M211" t="str">
            <v>Sum Amount</v>
          </cell>
          <cell r="N211" t="str">
            <v>Trans</v>
          </cell>
          <cell r="O211" t="str">
            <v>Product</v>
          </cell>
          <cell r="P211" t="str">
            <v>Sum Stat Amt</v>
          </cell>
          <cell r="Q211" t="str">
            <v>Period</v>
          </cell>
          <cell r="R211" t="str">
            <v>Date</v>
          </cell>
          <cell r="U211" t="str">
            <v>Account</v>
          </cell>
          <cell r="V211" t="str">
            <v>Dept</v>
          </cell>
          <cell r="W211" t="str">
            <v>Sum Amount</v>
          </cell>
          <cell r="X211" t="str">
            <v>Trans</v>
          </cell>
          <cell r="Y211" t="str">
            <v>Product</v>
          </cell>
          <cell r="Z211" t="str">
            <v>Sum Stat Amt</v>
          </cell>
          <cell r="AA211" t="str">
            <v>Period</v>
          </cell>
          <cell r="AB211" t="str">
            <v>Date</v>
          </cell>
          <cell r="AE211" t="str">
            <v>Account</v>
          </cell>
          <cell r="AF211" t="str">
            <v>Dept</v>
          </cell>
          <cell r="AG211" t="str">
            <v>Sum Amount</v>
          </cell>
          <cell r="AH211" t="str">
            <v>Trans</v>
          </cell>
          <cell r="AI211" t="str">
            <v>Product</v>
          </cell>
          <cell r="AJ211" t="str">
            <v>Sum Stat Amt</v>
          </cell>
          <cell r="AK211" t="str">
            <v>Period</v>
          </cell>
          <cell r="AL211" t="str">
            <v>Date</v>
          </cell>
          <cell r="AO211" t="str">
            <v>Account</v>
          </cell>
          <cell r="AP211" t="str">
            <v>Dept</v>
          </cell>
          <cell r="AQ211" t="str">
            <v>Sum Amount</v>
          </cell>
          <cell r="AR211" t="str">
            <v>Trans</v>
          </cell>
          <cell r="AS211" t="str">
            <v>Product</v>
          </cell>
          <cell r="AT211" t="str">
            <v>Sum Stat Amt</v>
          </cell>
          <cell r="AU211" t="str">
            <v>Period</v>
          </cell>
          <cell r="AV211" t="str">
            <v>Date</v>
          </cell>
          <cell r="AY211" t="str">
            <v>Account</v>
          </cell>
          <cell r="AZ211" t="str">
            <v>Dept</v>
          </cell>
          <cell r="BA211" t="str">
            <v>Sum Amount</v>
          </cell>
          <cell r="BB211" t="str">
            <v>Trans</v>
          </cell>
          <cell r="BC211" t="str">
            <v>Product</v>
          </cell>
          <cell r="BD211" t="str">
            <v>Sum Stat Amt</v>
          </cell>
          <cell r="BE211" t="str">
            <v>Period</v>
          </cell>
          <cell r="BF211" t="str">
            <v>Date</v>
          </cell>
          <cell r="BI211" t="str">
            <v>Account</v>
          </cell>
          <cell r="BJ211" t="str">
            <v>Dept</v>
          </cell>
          <cell r="BK211" t="str">
            <v>Sum Amount</v>
          </cell>
          <cell r="BL211" t="str">
            <v>Trans</v>
          </cell>
          <cell r="BM211" t="str">
            <v>Product</v>
          </cell>
          <cell r="BN211" t="str">
            <v>Sum Stat Amt</v>
          </cell>
          <cell r="BO211" t="str">
            <v>Period</v>
          </cell>
          <cell r="BP211" t="str">
            <v>Date</v>
          </cell>
          <cell r="BS211" t="str">
            <v>Account</v>
          </cell>
          <cell r="BT211" t="str">
            <v>Dept</v>
          </cell>
          <cell r="BU211" t="str">
            <v>Sum Amount</v>
          </cell>
          <cell r="BV211" t="str">
            <v>Trans</v>
          </cell>
          <cell r="BW211" t="str">
            <v>Product</v>
          </cell>
          <cell r="BX211" t="str">
            <v>Sum Stat Amt</v>
          </cell>
          <cell r="BY211" t="str">
            <v>Period</v>
          </cell>
          <cell r="BZ211" t="str">
            <v>Date</v>
          </cell>
          <cell r="CC211" t="str">
            <v>Account</v>
          </cell>
          <cell r="CD211" t="str">
            <v>Dept</v>
          </cell>
          <cell r="CE211" t="str">
            <v>Sum Amount</v>
          </cell>
          <cell r="CF211" t="str">
            <v>Trans</v>
          </cell>
          <cell r="CG211" t="str">
            <v>Product</v>
          </cell>
          <cell r="CH211" t="str">
            <v>Sum Stat Amt</v>
          </cell>
          <cell r="CI211" t="str">
            <v>Period</v>
          </cell>
          <cell r="CJ211" t="str">
            <v>Date</v>
          </cell>
          <cell r="CM211" t="str">
            <v>Account</v>
          </cell>
          <cell r="CN211" t="str">
            <v>Dept</v>
          </cell>
          <cell r="CO211" t="str">
            <v>Sum Amount</v>
          </cell>
          <cell r="CP211" t="str">
            <v>Trans</v>
          </cell>
          <cell r="CQ211" t="str">
            <v>Product</v>
          </cell>
          <cell r="CR211" t="str">
            <v>Sum Stat Amt</v>
          </cell>
          <cell r="CS211" t="str">
            <v>Period</v>
          </cell>
          <cell r="CT211" t="str">
            <v>Date</v>
          </cell>
          <cell r="CW211" t="str">
            <v>Account</v>
          </cell>
          <cell r="CX211" t="str">
            <v>Dept</v>
          </cell>
          <cell r="CY211" t="str">
            <v>Sum Amount</v>
          </cell>
          <cell r="CZ211" t="str">
            <v>Trans</v>
          </cell>
          <cell r="DA211" t="str">
            <v>Product</v>
          </cell>
          <cell r="DB211" t="str">
            <v>Sum Stat Amt</v>
          </cell>
          <cell r="DC211" t="str">
            <v>Period</v>
          </cell>
          <cell r="DD211" t="str">
            <v>Date</v>
          </cell>
          <cell r="DG211" t="str">
            <v>Account</v>
          </cell>
          <cell r="DH211" t="str">
            <v>Dept</v>
          </cell>
          <cell r="DI211" t="str">
            <v>Sum Amount</v>
          </cell>
          <cell r="DJ211" t="str">
            <v>Trans</v>
          </cell>
          <cell r="DK211" t="str">
            <v>Product</v>
          </cell>
          <cell r="DL211" t="str">
            <v>Sum Stat Amt</v>
          </cell>
          <cell r="DM211" t="str">
            <v>Period</v>
          </cell>
          <cell r="DN211" t="str">
            <v>Date</v>
          </cell>
          <cell r="DQ211" t="str">
            <v>Account</v>
          </cell>
          <cell r="DR211" t="str">
            <v>Dept</v>
          </cell>
          <cell r="DS211" t="str">
            <v>Sum Amount</v>
          </cell>
          <cell r="DT211" t="str">
            <v>Trans</v>
          </cell>
          <cell r="DU211" t="str">
            <v>Product</v>
          </cell>
          <cell r="DV211" t="str">
            <v>Sum Stat Amt</v>
          </cell>
          <cell r="DW211" t="str">
            <v>Period</v>
          </cell>
          <cell r="DX211" t="str">
            <v>Date</v>
          </cell>
        </row>
        <row r="212">
          <cell r="N212">
            <v>210</v>
          </cell>
          <cell r="O212">
            <v>453</v>
          </cell>
          <cell r="R212">
            <v>40939</v>
          </cell>
          <cell r="X212">
            <v>210</v>
          </cell>
          <cell r="Y212">
            <v>453</v>
          </cell>
          <cell r="AB212">
            <v>40968</v>
          </cell>
          <cell r="AH212">
            <v>210</v>
          </cell>
          <cell r="AI212">
            <v>453</v>
          </cell>
          <cell r="AL212">
            <v>40999</v>
          </cell>
          <cell r="AR212">
            <v>210</v>
          </cell>
          <cell r="AS212">
            <v>453</v>
          </cell>
          <cell r="AV212">
            <v>41029</v>
          </cell>
          <cell r="BB212">
            <v>210</v>
          </cell>
          <cell r="BC212">
            <v>453</v>
          </cell>
          <cell r="BF212">
            <v>41060</v>
          </cell>
          <cell r="BL212">
            <v>210</v>
          </cell>
          <cell r="BM212">
            <v>453</v>
          </cell>
          <cell r="BP212">
            <v>41090</v>
          </cell>
          <cell r="BV212">
            <v>210</v>
          </cell>
          <cell r="BW212">
            <v>453</v>
          </cell>
          <cell r="BZ212">
            <v>41121</v>
          </cell>
          <cell r="CF212">
            <v>210</v>
          </cell>
          <cell r="CG212">
            <v>453</v>
          </cell>
          <cell r="CJ212">
            <v>41152</v>
          </cell>
          <cell r="CP212">
            <v>210</v>
          </cell>
          <cell r="CQ212">
            <v>453</v>
          </cell>
          <cell r="CT212">
            <v>41182</v>
          </cell>
          <cell r="CZ212">
            <v>210</v>
          </cell>
          <cell r="DA212">
            <v>453</v>
          </cell>
          <cell r="DD212">
            <v>41213</v>
          </cell>
          <cell r="DJ212">
            <v>210</v>
          </cell>
          <cell r="DK212">
            <v>453</v>
          </cell>
          <cell r="DN212">
            <v>41243</v>
          </cell>
          <cell r="DT212">
            <v>210</v>
          </cell>
          <cell r="DU212">
            <v>453</v>
          </cell>
          <cell r="DX212">
            <v>41274</v>
          </cell>
        </row>
      </sheetData>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Bill Factor Data &amp; Summary"/>
      <sheetName val="Criteria"/>
      <sheetName val="Pivot"/>
    </sheetNames>
    <sheetDataSet>
      <sheetData sheetId="0" refreshError="1"/>
      <sheetData sheetId="1" refreshError="1"/>
      <sheetData sheetId="2" refreshError="1">
        <row r="2">
          <cell r="A2" t="str">
            <v>Mo</v>
          </cell>
          <cell r="B2" t="str">
            <v>St</v>
          </cell>
          <cell r="C2" t="str">
            <v>Rate</v>
          </cell>
          <cell r="E2" t="str">
            <v>Mo</v>
          </cell>
          <cell r="F2" t="str">
            <v>St</v>
          </cell>
          <cell r="G2" t="str">
            <v>Rate</v>
          </cell>
          <cell r="L2" t="str">
            <v>St</v>
          </cell>
          <cell r="M2" t="str">
            <v>Rate</v>
          </cell>
          <cell r="O2" t="str">
            <v>St</v>
          </cell>
          <cell r="P2" t="str">
            <v>Rate</v>
          </cell>
          <cell r="Q2" t="str">
            <v>St</v>
          </cell>
          <cell r="R2" t="str">
            <v>Rate</v>
          </cell>
        </row>
        <row r="3">
          <cell r="A3">
            <v>1</v>
          </cell>
          <cell r="B3" t="str">
            <v>UT</v>
          </cell>
          <cell r="C3" t="str">
            <v xml:space="preserve">GSR </v>
          </cell>
          <cell r="E3">
            <v>1</v>
          </cell>
          <cell r="F3" t="str">
            <v>UT</v>
          </cell>
          <cell r="G3" t="str">
            <v>F1</v>
          </cell>
          <cell r="L3" t="str">
            <v>UT</v>
          </cell>
          <cell r="M3" t="str">
            <v>I4</v>
          </cell>
          <cell r="O3" t="str">
            <v>WY</v>
          </cell>
          <cell r="P3" t="str">
            <v xml:space="preserve">GS </v>
          </cell>
          <cell r="Q3" t="str">
            <v>WY</v>
          </cell>
          <cell r="R3" t="str">
            <v>I2</v>
          </cell>
        </row>
        <row r="4">
          <cell r="A4">
            <v>2</v>
          </cell>
          <cell r="B4" t="str">
            <v>UT</v>
          </cell>
          <cell r="C4" t="str">
            <v xml:space="preserve">GSR </v>
          </cell>
          <cell r="E4">
            <v>2</v>
          </cell>
          <cell r="F4" t="str">
            <v>UT</v>
          </cell>
          <cell r="G4" t="str">
            <v>F1</v>
          </cell>
        </row>
        <row r="5">
          <cell r="A5">
            <v>3</v>
          </cell>
          <cell r="B5" t="str">
            <v>UT</v>
          </cell>
          <cell r="C5" t="str">
            <v xml:space="preserve">GSR </v>
          </cell>
          <cell r="E5">
            <v>3</v>
          </cell>
          <cell r="F5" t="str">
            <v>UT</v>
          </cell>
          <cell r="G5" t="str">
            <v>F1</v>
          </cell>
        </row>
        <row r="6">
          <cell r="A6">
            <v>11</v>
          </cell>
          <cell r="B6" t="str">
            <v>UT</v>
          </cell>
          <cell r="C6" t="str">
            <v xml:space="preserve">GSR </v>
          </cell>
          <cell r="E6">
            <v>11</v>
          </cell>
          <cell r="F6" t="str">
            <v>UT</v>
          </cell>
          <cell r="G6" t="str">
            <v>F1</v>
          </cell>
          <cell r="L6" t="str">
            <v>St</v>
          </cell>
          <cell r="M6" t="str">
            <v>Rate</v>
          </cell>
          <cell r="O6" t="str">
            <v>St</v>
          </cell>
          <cell r="P6" t="str">
            <v>Rate</v>
          </cell>
          <cell r="Q6" t="str">
            <v>St</v>
          </cell>
          <cell r="R6" t="str">
            <v>Rate</v>
          </cell>
        </row>
        <row r="7">
          <cell r="A7">
            <v>12</v>
          </cell>
          <cell r="B7" t="str">
            <v>UT</v>
          </cell>
          <cell r="C7" t="str">
            <v xml:space="preserve">GSR </v>
          </cell>
          <cell r="E7">
            <v>12</v>
          </cell>
          <cell r="F7" t="str">
            <v>UT</v>
          </cell>
          <cell r="G7" t="str">
            <v>F1</v>
          </cell>
          <cell r="L7" t="str">
            <v>UT</v>
          </cell>
          <cell r="M7" t="str">
            <v>IS2</v>
          </cell>
          <cell r="O7" t="str">
            <v>WY</v>
          </cell>
          <cell r="P7" t="str">
            <v>NGV</v>
          </cell>
          <cell r="Q7" t="str">
            <v>WY</v>
          </cell>
          <cell r="R7" t="str">
            <v>I4</v>
          </cell>
        </row>
        <row r="10">
          <cell r="A10" t="str">
            <v>Mo</v>
          </cell>
          <cell r="B10" t="str">
            <v>St</v>
          </cell>
          <cell r="C10" t="str">
            <v>Rate</v>
          </cell>
          <cell r="E10" t="str">
            <v>Mo</v>
          </cell>
          <cell r="F10" t="str">
            <v>St</v>
          </cell>
          <cell r="G10" t="str">
            <v>Rate</v>
          </cell>
          <cell r="L10" t="str">
            <v>St</v>
          </cell>
          <cell r="M10" t="str">
            <v>Rate</v>
          </cell>
          <cell r="O10" t="str">
            <v>St</v>
          </cell>
          <cell r="P10" t="str">
            <v>Rate</v>
          </cell>
          <cell r="Q10" t="str">
            <v>St</v>
          </cell>
          <cell r="R10" t="str">
            <v>Rate</v>
          </cell>
        </row>
        <row r="11">
          <cell r="A11">
            <v>4</v>
          </cell>
          <cell r="B11" t="str">
            <v>UT</v>
          </cell>
          <cell r="C11" t="str">
            <v xml:space="preserve">GSR </v>
          </cell>
          <cell r="E11">
            <v>4</v>
          </cell>
          <cell r="F11" t="str">
            <v>UT</v>
          </cell>
          <cell r="G11" t="str">
            <v>F1</v>
          </cell>
          <cell r="L11" t="str">
            <v>UT</v>
          </cell>
          <cell r="M11" t="str">
            <v>IS4</v>
          </cell>
          <cell r="O11" t="str">
            <v>WY</v>
          </cell>
          <cell r="P11" t="str">
            <v>F1</v>
          </cell>
          <cell r="Q11" t="str">
            <v>WY</v>
          </cell>
          <cell r="R11" t="str">
            <v xml:space="preserve">IC </v>
          </cell>
        </row>
        <row r="12">
          <cell r="A12">
            <v>5</v>
          </cell>
          <cell r="B12" t="str">
            <v>UT</v>
          </cell>
          <cell r="C12" t="str">
            <v xml:space="preserve">GSR </v>
          </cell>
          <cell r="E12">
            <v>5</v>
          </cell>
          <cell r="F12" t="str">
            <v>UT</v>
          </cell>
          <cell r="G12" t="str">
            <v>F1</v>
          </cell>
        </row>
        <row r="13">
          <cell r="A13">
            <v>6</v>
          </cell>
          <cell r="B13" t="str">
            <v>UT</v>
          </cell>
          <cell r="C13" t="str">
            <v xml:space="preserve">GSR </v>
          </cell>
          <cell r="E13">
            <v>6</v>
          </cell>
          <cell r="F13" t="str">
            <v>UT</v>
          </cell>
          <cell r="G13" t="str">
            <v>F1</v>
          </cell>
        </row>
        <row r="14">
          <cell r="A14">
            <v>7</v>
          </cell>
          <cell r="B14" t="str">
            <v>UT</v>
          </cell>
          <cell r="C14" t="str">
            <v xml:space="preserve">GSR </v>
          </cell>
          <cell r="E14">
            <v>7</v>
          </cell>
          <cell r="F14" t="str">
            <v>UT</v>
          </cell>
          <cell r="G14" t="str">
            <v>F1</v>
          </cell>
          <cell r="L14" t="str">
            <v>St</v>
          </cell>
          <cell r="M14" t="str">
            <v>Rate</v>
          </cell>
          <cell r="O14" t="str">
            <v>St</v>
          </cell>
          <cell r="P14" t="str">
            <v>Rate</v>
          </cell>
          <cell r="Q14" t="str">
            <v>St</v>
          </cell>
          <cell r="R14" t="str">
            <v>Rate</v>
          </cell>
        </row>
        <row r="15">
          <cell r="A15">
            <v>8</v>
          </cell>
          <cell r="B15" t="str">
            <v>UT</v>
          </cell>
          <cell r="C15" t="str">
            <v xml:space="preserve">GSR </v>
          </cell>
          <cell r="E15">
            <v>8</v>
          </cell>
          <cell r="F15" t="str">
            <v>UT</v>
          </cell>
          <cell r="G15" t="str">
            <v>F1</v>
          </cell>
          <cell r="L15" t="str">
            <v>UT</v>
          </cell>
          <cell r="M15" t="str">
            <v xml:space="preserve">IT  </v>
          </cell>
          <cell r="O15" t="str">
            <v>WY</v>
          </cell>
          <cell r="P15" t="str">
            <v>GSW</v>
          </cell>
          <cell r="Q15" t="str">
            <v>WY</v>
          </cell>
          <cell r="R15" t="str">
            <v xml:space="preserve">IC1 </v>
          </cell>
        </row>
        <row r="16">
          <cell r="A16">
            <v>9</v>
          </cell>
          <cell r="B16" t="str">
            <v>UT</v>
          </cell>
          <cell r="C16" t="str">
            <v xml:space="preserve">GSR </v>
          </cell>
          <cell r="E16">
            <v>9</v>
          </cell>
          <cell r="F16" t="str">
            <v>UT</v>
          </cell>
          <cell r="G16" t="str">
            <v>F1</v>
          </cell>
        </row>
        <row r="17">
          <cell r="A17">
            <v>10</v>
          </cell>
          <cell r="B17" t="str">
            <v>UT</v>
          </cell>
          <cell r="C17" t="str">
            <v xml:space="preserve">GSR </v>
          </cell>
          <cell r="E17">
            <v>10</v>
          </cell>
          <cell r="F17" t="str">
            <v>UT</v>
          </cell>
          <cell r="G17" t="str">
            <v>F1</v>
          </cell>
        </row>
        <row r="18">
          <cell r="Q18" t="str">
            <v>St</v>
          </cell>
          <cell r="R18" t="str">
            <v>Rate</v>
          </cell>
        </row>
        <row r="19">
          <cell r="Q19" t="str">
            <v>WY</v>
          </cell>
          <cell r="R19" t="str">
            <v xml:space="preserve">IC2 </v>
          </cell>
        </row>
        <row r="20">
          <cell r="A20" t="str">
            <v>Mo</v>
          </cell>
          <cell r="B20" t="str">
            <v>St</v>
          </cell>
          <cell r="C20" t="str">
            <v>Rate</v>
          </cell>
          <cell r="E20" t="str">
            <v>Mo</v>
          </cell>
          <cell r="F20" t="str">
            <v>St</v>
          </cell>
          <cell r="G20" t="str">
            <v>Rate</v>
          </cell>
        </row>
        <row r="21">
          <cell r="A21">
            <v>1</v>
          </cell>
          <cell r="B21" t="str">
            <v>UT</v>
          </cell>
          <cell r="C21" t="str">
            <v>GSS</v>
          </cell>
          <cell r="E21">
            <v>1</v>
          </cell>
          <cell r="F21" t="str">
            <v>UT</v>
          </cell>
          <cell r="G21" t="str">
            <v>F1E</v>
          </cell>
        </row>
        <row r="22">
          <cell r="A22">
            <v>2</v>
          </cell>
          <cell r="B22" t="str">
            <v>UT</v>
          </cell>
          <cell r="C22" t="str">
            <v>GSS</v>
          </cell>
          <cell r="E22">
            <v>2</v>
          </cell>
          <cell r="F22" t="str">
            <v>UT</v>
          </cell>
          <cell r="G22" t="str">
            <v>F1E</v>
          </cell>
          <cell r="L22" t="str">
            <v>St</v>
          </cell>
          <cell r="M22" t="str">
            <v>Rate</v>
          </cell>
          <cell r="Q22" t="str">
            <v>St</v>
          </cell>
          <cell r="R22" t="str">
            <v>Rate</v>
          </cell>
        </row>
        <row r="23">
          <cell r="A23">
            <v>3</v>
          </cell>
          <cell r="B23" t="str">
            <v>UT</v>
          </cell>
          <cell r="C23" t="str">
            <v>GSS</v>
          </cell>
          <cell r="E23">
            <v>3</v>
          </cell>
          <cell r="F23" t="str">
            <v>UT</v>
          </cell>
          <cell r="G23" t="str">
            <v>F1E</v>
          </cell>
          <cell r="L23" t="str">
            <v>UT</v>
          </cell>
          <cell r="M23" t="str">
            <v xml:space="preserve">ITS </v>
          </cell>
          <cell r="Q23" t="str">
            <v>WY</v>
          </cell>
          <cell r="R23" t="str">
            <v>IT</v>
          </cell>
        </row>
        <row r="24">
          <cell r="A24">
            <v>11</v>
          </cell>
          <cell r="B24" t="str">
            <v>UT</v>
          </cell>
          <cell r="C24" t="str">
            <v>GSS</v>
          </cell>
          <cell r="E24">
            <v>11</v>
          </cell>
          <cell r="F24" t="str">
            <v>UT</v>
          </cell>
          <cell r="G24" t="str">
            <v>F1E</v>
          </cell>
        </row>
        <row r="25">
          <cell r="A25">
            <v>12</v>
          </cell>
          <cell r="B25" t="str">
            <v>UT</v>
          </cell>
          <cell r="C25" t="str">
            <v>GSS</v>
          </cell>
          <cell r="E25">
            <v>12</v>
          </cell>
          <cell r="F25" t="str">
            <v>UT</v>
          </cell>
          <cell r="G25" t="str">
            <v>F1E</v>
          </cell>
        </row>
        <row r="26">
          <cell r="Q26" t="str">
            <v>St</v>
          </cell>
          <cell r="R26" t="str">
            <v>Rate</v>
          </cell>
        </row>
        <row r="27">
          <cell r="Q27" t="str">
            <v>CO</v>
          </cell>
          <cell r="R27" t="str">
            <v>I4</v>
          </cell>
        </row>
        <row r="28">
          <cell r="A28" t="str">
            <v>Mo</v>
          </cell>
          <cell r="B28" t="str">
            <v>St</v>
          </cell>
          <cell r="C28" t="str">
            <v>Rate</v>
          </cell>
          <cell r="E28" t="str">
            <v>Mo</v>
          </cell>
          <cell r="F28" t="str">
            <v>St</v>
          </cell>
          <cell r="G28" t="str">
            <v>Rate</v>
          </cell>
        </row>
        <row r="29">
          <cell r="A29">
            <v>4</v>
          </cell>
          <cell r="B29" t="str">
            <v>UT</v>
          </cell>
          <cell r="C29" t="str">
            <v>GSS</v>
          </cell>
          <cell r="E29">
            <v>4</v>
          </cell>
          <cell r="F29" t="str">
            <v>UT</v>
          </cell>
          <cell r="G29" t="str">
            <v>F1E</v>
          </cell>
        </row>
        <row r="30">
          <cell r="A30">
            <v>5</v>
          </cell>
          <cell r="B30" t="str">
            <v>UT</v>
          </cell>
          <cell r="C30" t="str">
            <v>GSS</v>
          </cell>
          <cell r="E30">
            <v>5</v>
          </cell>
          <cell r="F30" t="str">
            <v>UT</v>
          </cell>
          <cell r="G30" t="str">
            <v>F1E</v>
          </cell>
        </row>
        <row r="31">
          <cell r="A31">
            <v>6</v>
          </cell>
          <cell r="B31" t="str">
            <v>UT</v>
          </cell>
          <cell r="C31" t="str">
            <v>GSS</v>
          </cell>
          <cell r="E31">
            <v>6</v>
          </cell>
          <cell r="F31" t="str">
            <v>UT</v>
          </cell>
          <cell r="G31" t="str">
            <v>F1E</v>
          </cell>
        </row>
        <row r="32">
          <cell r="A32">
            <v>7</v>
          </cell>
          <cell r="B32" t="str">
            <v>UT</v>
          </cell>
          <cell r="C32" t="str">
            <v>GSS</v>
          </cell>
          <cell r="E32">
            <v>7</v>
          </cell>
          <cell r="F32" t="str">
            <v>UT</v>
          </cell>
          <cell r="G32" t="str">
            <v>F1E</v>
          </cell>
        </row>
        <row r="33">
          <cell r="A33">
            <v>8</v>
          </cell>
          <cell r="B33" t="str">
            <v>UT</v>
          </cell>
          <cell r="C33" t="str">
            <v>GSS</v>
          </cell>
          <cell r="E33">
            <v>8</v>
          </cell>
          <cell r="F33" t="str">
            <v>UT</v>
          </cell>
          <cell r="G33" t="str">
            <v>F1E</v>
          </cell>
        </row>
        <row r="34">
          <cell r="A34">
            <v>9</v>
          </cell>
          <cell r="B34" t="str">
            <v>UT</v>
          </cell>
          <cell r="C34" t="str">
            <v>GSS</v>
          </cell>
          <cell r="E34">
            <v>9</v>
          </cell>
          <cell r="F34" t="str">
            <v>UT</v>
          </cell>
          <cell r="G34" t="str">
            <v>F1E</v>
          </cell>
        </row>
        <row r="35">
          <cell r="A35">
            <v>10</v>
          </cell>
          <cell r="B35" t="str">
            <v>UT</v>
          </cell>
          <cell r="C35" t="str">
            <v>GSS</v>
          </cell>
          <cell r="E35">
            <v>10</v>
          </cell>
          <cell r="F35" t="str">
            <v>UT</v>
          </cell>
          <cell r="G35" t="str">
            <v>F1E</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25.bin"/><Relationship Id="rId4" Type="http://schemas.openxmlformats.org/officeDocument/2006/relationships/ctrlProp" Target="../ctrlProps/ctrlProp1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4.vml"/><Relationship Id="rId7" Type="http://schemas.openxmlformats.org/officeDocument/2006/relationships/ctrlProp" Target="../ctrlProps/ctrlProp17.xml"/><Relationship Id="rId2" Type="http://schemas.openxmlformats.org/officeDocument/2006/relationships/drawing" Target="../drawings/drawing6.xml"/><Relationship Id="rId1" Type="http://schemas.openxmlformats.org/officeDocument/2006/relationships/printerSettings" Target="../printerSettings/printerSettings34.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R175"/>
  <sheetViews>
    <sheetView workbookViewId="0">
      <selection activeCell="H26" sqref="H26"/>
    </sheetView>
  </sheetViews>
  <sheetFormatPr defaultRowHeight="12.75" x14ac:dyDescent="0.2"/>
  <cols>
    <col min="1" max="1" width="6.5703125" style="117" customWidth="1"/>
    <col min="2" max="2" width="3.7109375" style="117" customWidth="1"/>
    <col min="3" max="3" width="6.7109375" style="117" customWidth="1"/>
    <col min="4" max="4" width="38.7109375" style="117" customWidth="1"/>
    <col min="5" max="5" width="0.7109375" style="117" hidden="1" customWidth="1"/>
    <col min="6" max="6" width="16.28515625" style="117" bestFit="1" customWidth="1"/>
    <col min="7" max="7" width="13.7109375" style="117" customWidth="1"/>
    <col min="8" max="8" width="18" style="117" bestFit="1" customWidth="1"/>
    <col min="9" max="9" width="19.140625" style="117" bestFit="1" customWidth="1"/>
    <col min="10" max="10" width="15.140625" style="117" bestFit="1" customWidth="1"/>
    <col min="11" max="11" width="20.5703125" style="117" customWidth="1"/>
    <col min="12" max="12" width="14.42578125" style="117" bestFit="1" customWidth="1"/>
    <col min="13" max="13" width="12.7109375" style="117" bestFit="1" customWidth="1"/>
    <col min="14" max="14" width="13.42578125" style="117" bestFit="1" customWidth="1"/>
    <col min="15" max="15" width="6.42578125" style="117" customWidth="1"/>
    <col min="16" max="16" width="12" style="117" bestFit="1" customWidth="1"/>
    <col min="17" max="17" width="14" style="117" bestFit="1" customWidth="1"/>
    <col min="18" max="18" width="12.7109375" style="117" bestFit="1" customWidth="1"/>
    <col min="19" max="19" width="12" style="117" bestFit="1" customWidth="1"/>
    <col min="20" max="20" width="14.42578125" style="117" bestFit="1" customWidth="1"/>
    <col min="21" max="21" width="12" style="117" bestFit="1" customWidth="1"/>
    <col min="22" max="22" width="13.28515625" style="117" bestFit="1" customWidth="1"/>
    <col min="23" max="23" width="9.140625" style="117"/>
    <col min="24" max="30" width="13.7109375" style="117" customWidth="1"/>
    <col min="31" max="31" width="9.140625" style="117"/>
    <col min="32" max="38" width="13.7109375" style="117" customWidth="1"/>
    <col min="39" max="39" width="9.140625" style="117"/>
    <col min="40" max="46" width="13.7109375" style="117" customWidth="1"/>
    <col min="47" max="47" width="9.140625" style="117"/>
    <col min="48" max="48" width="13.42578125" style="117" bestFit="1" customWidth="1"/>
    <col min="49" max="49" width="12" style="117" bestFit="1" customWidth="1"/>
    <col min="50" max="50" width="11.140625" style="117" bestFit="1" customWidth="1"/>
    <col min="51" max="52" width="13.42578125" style="117" bestFit="1" customWidth="1"/>
    <col min="53" max="53" width="12.7109375" style="117" bestFit="1" customWidth="1"/>
    <col min="54" max="54" width="13.42578125" style="117" bestFit="1" customWidth="1"/>
    <col min="55" max="55" width="9.140625" style="117"/>
    <col min="56" max="62" width="13.7109375" style="117" customWidth="1"/>
    <col min="63" max="63" width="9.140625" style="117"/>
    <col min="64" max="64" width="13.42578125" style="117" bestFit="1" customWidth="1"/>
    <col min="65" max="65" width="14" style="117" bestFit="1" customWidth="1"/>
    <col min="66" max="66" width="12.7109375" style="117" bestFit="1" customWidth="1"/>
    <col min="67" max="67" width="13.42578125" style="117" bestFit="1" customWidth="1"/>
    <col min="68" max="68" width="14.42578125" style="117" bestFit="1" customWidth="1"/>
    <col min="69" max="69" width="12" style="117" bestFit="1" customWidth="1"/>
    <col min="70" max="70" width="13.42578125" style="117" bestFit="1" customWidth="1"/>
    <col min="71" max="16384" width="9.140625" style="117"/>
  </cols>
  <sheetData>
    <row r="1" spans="1:15" s="8" customFormat="1" ht="15.75" x14ac:dyDescent="0.25">
      <c r="L1" s="360"/>
    </row>
    <row r="2" spans="1:15" s="8" customFormat="1" ht="15.75" x14ac:dyDescent="0.25">
      <c r="L2" s="360"/>
    </row>
    <row r="3" spans="1:15" s="8" customFormat="1" ht="15.75" x14ac:dyDescent="0.25">
      <c r="L3" s="360"/>
    </row>
    <row r="4" spans="1:15" s="8" customFormat="1" ht="26.25" x14ac:dyDescent="0.4">
      <c r="A4" s="1"/>
      <c r="K4" s="112"/>
    </row>
    <row r="5" spans="1:15" s="8" customFormat="1" ht="15.75" x14ac:dyDescent="0.2">
      <c r="A5" s="779" t="s">
        <v>320</v>
      </c>
      <c r="B5" s="779"/>
      <c r="C5" s="779"/>
      <c r="D5" s="779"/>
      <c r="E5" s="779"/>
      <c r="F5" s="779"/>
      <c r="G5" s="779"/>
      <c r="H5" s="779"/>
      <c r="I5" s="779"/>
      <c r="J5" s="779"/>
      <c r="K5" s="779"/>
      <c r="L5" s="779"/>
    </row>
    <row r="6" spans="1:15" s="8" customFormat="1" ht="15.75" x14ac:dyDescent="0.2">
      <c r="A6" s="779" t="s">
        <v>528</v>
      </c>
      <c r="B6" s="779"/>
      <c r="C6" s="779"/>
      <c r="D6" s="779"/>
      <c r="E6" s="779"/>
      <c r="F6" s="779"/>
      <c r="G6" s="779"/>
      <c r="H6" s="779"/>
      <c r="I6" s="779"/>
      <c r="J6" s="779"/>
      <c r="K6" s="779"/>
      <c r="L6" s="779"/>
    </row>
    <row r="7" spans="1:15" s="8" customFormat="1" ht="15.75" x14ac:dyDescent="0.2">
      <c r="A7" s="779" t="s">
        <v>459</v>
      </c>
      <c r="B7" s="779"/>
      <c r="C7" s="779"/>
      <c r="D7" s="779"/>
      <c r="E7" s="779"/>
      <c r="F7" s="779"/>
      <c r="G7" s="779"/>
      <c r="H7" s="779"/>
      <c r="I7" s="779"/>
      <c r="J7" s="779"/>
      <c r="K7" s="779"/>
      <c r="L7" s="779"/>
    </row>
    <row r="9" spans="1:15" s="401" customFormat="1" ht="15.75" x14ac:dyDescent="0.2">
      <c r="B9" s="781" t="s">
        <v>0</v>
      </c>
      <c r="C9" s="781"/>
      <c r="D9" s="781"/>
      <c r="E9" s="403"/>
      <c r="F9" s="403" t="s">
        <v>1</v>
      </c>
      <c r="G9" s="403" t="s">
        <v>149</v>
      </c>
      <c r="H9" s="403" t="s">
        <v>148</v>
      </c>
      <c r="I9" s="403" t="s">
        <v>2</v>
      </c>
      <c r="J9" s="403" t="s">
        <v>151</v>
      </c>
      <c r="K9" s="403" t="s">
        <v>152</v>
      </c>
      <c r="L9" s="403" t="s">
        <v>153</v>
      </c>
      <c r="M9"/>
      <c r="N9"/>
      <c r="O9" s="418"/>
    </row>
    <row r="10" spans="1:15" s="401" customFormat="1" x14ac:dyDescent="0.2">
      <c r="A10" s="419"/>
      <c r="B10" s="412"/>
      <c r="C10" s="412"/>
      <c r="D10" s="412"/>
      <c r="E10" s="110"/>
      <c r="F10" s="110" t="s">
        <v>170</v>
      </c>
      <c r="G10" s="110"/>
      <c r="H10" s="110" t="s">
        <v>171</v>
      </c>
      <c r="I10" s="110" t="s">
        <v>172</v>
      </c>
      <c r="J10" s="110" t="s">
        <v>27</v>
      </c>
      <c r="K10" s="110"/>
      <c r="L10" s="110" t="s">
        <v>27</v>
      </c>
      <c r="M10"/>
      <c r="N10"/>
    </row>
    <row r="11" spans="1:15" s="401" customFormat="1" x14ac:dyDescent="0.2">
      <c r="A11" s="419"/>
      <c r="B11" s="412"/>
      <c r="C11" s="412"/>
      <c r="D11" s="412"/>
      <c r="E11"/>
      <c r="F11" s="110" t="s">
        <v>173</v>
      </c>
      <c r="G11" s="110" t="s">
        <v>174</v>
      </c>
      <c r="H11" s="110" t="s">
        <v>175</v>
      </c>
      <c r="I11" s="110" t="s">
        <v>176</v>
      </c>
      <c r="J11" s="110" t="s">
        <v>177</v>
      </c>
      <c r="K11" s="110"/>
      <c r="L11" s="110" t="s">
        <v>177</v>
      </c>
      <c r="M11"/>
      <c r="N11"/>
    </row>
    <row r="12" spans="1:15" s="401" customFormat="1" ht="13.5" thickBot="1" x14ac:dyDescent="0.25">
      <c r="A12" s="420"/>
      <c r="B12" s="780" t="s">
        <v>5</v>
      </c>
      <c r="C12" s="780"/>
      <c r="D12" s="780"/>
      <c r="E12"/>
      <c r="F12" s="407">
        <v>43465</v>
      </c>
      <c r="G12" s="408" t="s">
        <v>28</v>
      </c>
      <c r="H12" s="407" t="s">
        <v>6</v>
      </c>
      <c r="I12" s="407" t="s">
        <v>28</v>
      </c>
      <c r="J12" s="407" t="s">
        <v>178</v>
      </c>
      <c r="K12" s="407" t="s">
        <v>179</v>
      </c>
      <c r="L12" s="407" t="s">
        <v>28</v>
      </c>
      <c r="M12"/>
      <c r="N12"/>
    </row>
    <row r="13" spans="1:15" s="401" customFormat="1" x14ac:dyDescent="0.2">
      <c r="A13" s="420"/>
      <c r="B13" s="110"/>
      <c r="C13" s="110"/>
      <c r="D13" s="110"/>
      <c r="E13"/>
      <c r="F13" s="409"/>
      <c r="G13" s="409"/>
      <c r="H13" s="409"/>
      <c r="I13" s="409"/>
      <c r="J13" s="409"/>
      <c r="K13" s="409"/>
      <c r="L13" s="409"/>
      <c r="M13"/>
      <c r="N13"/>
    </row>
    <row r="14" spans="1:15" s="401" customFormat="1" x14ac:dyDescent="0.2">
      <c r="A14" s="420">
        <v>1</v>
      </c>
      <c r="B14" s="421" t="s">
        <v>180</v>
      </c>
      <c r="C14" s="403"/>
      <c r="D14" s="403"/>
      <c r="E14"/>
      <c r="F14" s="422"/>
      <c r="G14" s="423"/>
      <c r="H14" s="422"/>
      <c r="I14" s="422"/>
      <c r="J14" s="422"/>
      <c r="K14" s="422"/>
      <c r="L14" s="422"/>
      <c r="M14"/>
      <c r="N14"/>
    </row>
    <row r="15" spans="1:15" s="401" customFormat="1" x14ac:dyDescent="0.2">
      <c r="A15" s="420"/>
      <c r="B15" s="110"/>
      <c r="C15" s="110"/>
      <c r="D15" s="403"/>
      <c r="E15"/>
      <c r="F15" s="110"/>
      <c r="G15" s="110"/>
      <c r="H15" s="110"/>
      <c r="I15" s="110"/>
      <c r="J15" s="110"/>
      <c r="K15" s="110"/>
      <c r="L15" s="110"/>
      <c r="M15"/>
      <c r="N15"/>
      <c r="O15" s="423"/>
    </row>
    <row r="16" spans="1:15" s="401" customFormat="1" x14ac:dyDescent="0.2">
      <c r="A16" s="420">
        <f>+A14+1</f>
        <v>2</v>
      </c>
      <c r="B16" s="412" t="s">
        <v>181</v>
      </c>
      <c r="C16" s="411"/>
      <c r="D16" s="411"/>
      <c r="E16"/>
      <c r="F16" s="411"/>
      <c r="G16" s="411"/>
      <c r="H16" s="411"/>
      <c r="I16" s="411"/>
      <c r="J16" s="411"/>
      <c r="K16" s="411"/>
      <c r="L16" s="411"/>
      <c r="M16"/>
      <c r="N16"/>
    </row>
    <row r="17" spans="1:18" s="401" customFormat="1" x14ac:dyDescent="0.2">
      <c r="A17" s="420">
        <f t="shared" ref="A17:A22" si="0">+A16+1</f>
        <v>3</v>
      </c>
      <c r="B17" s="412"/>
      <c r="C17" s="411"/>
      <c r="D17" s="411" t="s">
        <v>182</v>
      </c>
      <c r="E17"/>
      <c r="F17" s="424">
        <v>386205687.71074635</v>
      </c>
      <c r="G17" s="424">
        <v>5205730.2574151801</v>
      </c>
      <c r="H17" s="424">
        <v>0</v>
      </c>
      <c r="I17" s="424">
        <v>391411417.96816152</v>
      </c>
      <c r="J17" s="424">
        <v>378376157.36584151</v>
      </c>
      <c r="K17" s="424">
        <v>19249739.63396129</v>
      </c>
      <c r="L17" s="424">
        <v>397625896.99980283</v>
      </c>
      <c r="M17"/>
      <c r="N17"/>
      <c r="O17" s="423"/>
      <c r="R17" s="423"/>
    </row>
    <row r="18" spans="1:18" s="401" customFormat="1" x14ac:dyDescent="0.2">
      <c r="A18" s="420">
        <f t="shared" si="0"/>
        <v>4</v>
      </c>
      <c r="B18" s="411"/>
      <c r="C18" s="411"/>
      <c r="D18" s="411" t="s">
        <v>183</v>
      </c>
      <c r="E18"/>
      <c r="F18" s="424">
        <v>109038701.6440312</v>
      </c>
      <c r="G18" s="424">
        <v>-659276.92000000004</v>
      </c>
      <c r="H18" s="424">
        <v>0</v>
      </c>
      <c r="I18" s="424">
        <v>108379424.7240312</v>
      </c>
      <c r="J18" s="424">
        <v>0</v>
      </c>
      <c r="K18" s="424">
        <v>0</v>
      </c>
      <c r="L18" s="424">
        <v>0</v>
      </c>
      <c r="M18"/>
      <c r="N18"/>
      <c r="O18" s="423"/>
    </row>
    <row r="19" spans="1:18" s="401" customFormat="1" x14ac:dyDescent="0.2">
      <c r="A19" s="420">
        <f t="shared" si="0"/>
        <v>5</v>
      </c>
      <c r="B19" s="412"/>
      <c r="C19" s="411"/>
      <c r="D19" s="411" t="s">
        <v>184</v>
      </c>
      <c r="E19"/>
      <c r="F19" s="424">
        <v>401864779.10522246</v>
      </c>
      <c r="G19" s="424">
        <v>-746392.43981810124</v>
      </c>
      <c r="H19" s="424">
        <v>0</v>
      </c>
      <c r="I19" s="424">
        <v>401118386.66540438</v>
      </c>
      <c r="J19" s="424">
        <v>0</v>
      </c>
      <c r="K19" s="424">
        <v>0</v>
      </c>
      <c r="L19" s="424">
        <v>0</v>
      </c>
      <c r="M19"/>
      <c r="N19"/>
      <c r="O19" s="423"/>
    </row>
    <row r="20" spans="1:18" s="401" customFormat="1" x14ac:dyDescent="0.2">
      <c r="A20" s="420">
        <f t="shared" si="0"/>
        <v>6</v>
      </c>
      <c r="B20" s="412"/>
      <c r="C20" s="411"/>
      <c r="D20" s="411" t="s">
        <v>185</v>
      </c>
      <c r="E20"/>
      <c r="F20" s="424">
        <v>22346647.340723202</v>
      </c>
      <c r="G20" s="424">
        <v>0</v>
      </c>
      <c r="H20" s="424">
        <v>0</v>
      </c>
      <c r="I20" s="424">
        <v>22346647.340723202</v>
      </c>
      <c r="J20" s="424">
        <v>0</v>
      </c>
      <c r="K20" s="424">
        <v>0</v>
      </c>
      <c r="L20" s="424">
        <v>0</v>
      </c>
      <c r="M20"/>
      <c r="N20"/>
      <c r="O20" s="423"/>
    </row>
    <row r="21" spans="1:18" s="401" customFormat="1" ht="13.5" thickBot="1" x14ac:dyDescent="0.25">
      <c r="A21" s="420">
        <f t="shared" si="0"/>
        <v>7</v>
      </c>
      <c r="B21" s="412"/>
      <c r="C21" s="411"/>
      <c r="D21" s="411" t="s">
        <v>186</v>
      </c>
      <c r="E21"/>
      <c r="F21" s="424">
        <v>5374907.1492767995</v>
      </c>
      <c r="G21" s="424">
        <v>5610271.916442683</v>
      </c>
      <c r="H21" s="424">
        <v>0</v>
      </c>
      <c r="I21" s="424">
        <v>10985179.065719482</v>
      </c>
      <c r="J21" s="424">
        <v>10750615.114305682</v>
      </c>
      <c r="K21" s="424">
        <v>0</v>
      </c>
      <c r="L21" s="424">
        <v>10750615.114305682</v>
      </c>
      <c r="M21"/>
      <c r="N21"/>
      <c r="O21" s="423"/>
    </row>
    <row r="22" spans="1:18" s="401" customFormat="1" x14ac:dyDescent="0.2">
      <c r="A22" s="420">
        <f t="shared" si="0"/>
        <v>8</v>
      </c>
      <c r="B22" s="412"/>
      <c r="C22" s="412" t="s">
        <v>187</v>
      </c>
      <c r="D22" s="411"/>
      <c r="E22"/>
      <c r="F22" s="413">
        <f>SUM(F17:F21)</f>
        <v>924830722.95000005</v>
      </c>
      <c r="G22" s="413">
        <f t="shared" ref="G22" si="1">SUM(G17:G21)</f>
        <v>9410332.8140397631</v>
      </c>
      <c r="H22" s="413">
        <f>SUM(H17:H21)</f>
        <v>0</v>
      </c>
      <c r="I22" s="413">
        <f>SUM(I17:I21)</f>
        <v>934241055.76403975</v>
      </c>
      <c r="J22" s="413">
        <f>SUM(J17:J21)</f>
        <v>389126772.48014718</v>
      </c>
      <c r="K22" s="413">
        <f>SUM(K17:K21)</f>
        <v>19249739.63396129</v>
      </c>
      <c r="L22" s="413">
        <f>SUM(L17:L21)</f>
        <v>408376512.1141085</v>
      </c>
      <c r="M22"/>
      <c r="N22"/>
      <c r="O22" s="423"/>
    </row>
    <row r="23" spans="1:18" s="401" customFormat="1" x14ac:dyDescent="0.2">
      <c r="A23" s="420"/>
      <c r="B23" s="412"/>
      <c r="C23" s="411"/>
      <c r="D23" s="411"/>
      <c r="E23"/>
      <c r="F23" s="411"/>
      <c r="G23" s="411"/>
      <c r="H23" s="411"/>
      <c r="I23" s="411"/>
      <c r="J23" s="411"/>
      <c r="K23" s="411"/>
      <c r="L23" s="411"/>
      <c r="M23"/>
      <c r="N23"/>
      <c r="O23" s="423"/>
    </row>
    <row r="24" spans="1:18" s="401" customFormat="1" x14ac:dyDescent="0.2">
      <c r="A24" s="420">
        <f>+A22+1</f>
        <v>9</v>
      </c>
      <c r="B24" s="412" t="s">
        <v>188</v>
      </c>
      <c r="C24" s="411"/>
      <c r="D24" s="411"/>
      <c r="E24"/>
      <c r="F24" s="411"/>
      <c r="G24" s="411"/>
      <c r="H24" s="411"/>
      <c r="I24" s="411"/>
      <c r="J24" s="411"/>
      <c r="K24" s="411"/>
      <c r="L24" s="411"/>
      <c r="M24"/>
      <c r="N24"/>
      <c r="O24" s="423"/>
    </row>
    <row r="25" spans="1:18" s="401" customFormat="1" x14ac:dyDescent="0.2">
      <c r="A25" s="420">
        <f>+A24+1</f>
        <v>10</v>
      </c>
      <c r="B25" s="412"/>
      <c r="C25" s="411" t="s">
        <v>189</v>
      </c>
      <c r="D25" s="411"/>
      <c r="E25"/>
      <c r="F25" s="411"/>
      <c r="G25" s="411"/>
      <c r="H25" s="411"/>
      <c r="I25" s="411"/>
      <c r="J25" s="411"/>
      <c r="K25" s="411"/>
      <c r="L25" s="411"/>
      <c r="M25"/>
      <c r="N25"/>
      <c r="O25" s="423"/>
    </row>
    <row r="26" spans="1:18" s="401" customFormat="1" x14ac:dyDescent="0.2">
      <c r="A26" s="420">
        <f>+A25+1</f>
        <v>11</v>
      </c>
      <c r="B26" s="412"/>
      <c r="C26" s="411"/>
      <c r="D26" s="411" t="s">
        <v>27</v>
      </c>
      <c r="E26"/>
      <c r="F26" s="424">
        <v>514800335.57983208</v>
      </c>
      <c r="G26" s="424">
        <v>-1164593.8399999999</v>
      </c>
      <c r="H26" s="424">
        <v>0</v>
      </c>
      <c r="I26" s="424">
        <v>513635741.7398321</v>
      </c>
      <c r="J26" s="424">
        <v>0</v>
      </c>
      <c r="K26" s="424">
        <v>0</v>
      </c>
      <c r="L26" s="424">
        <v>0</v>
      </c>
      <c r="M26"/>
      <c r="N26"/>
      <c r="O26" s="423"/>
    </row>
    <row r="27" spans="1:18" s="401" customFormat="1" ht="13.5" thickBot="1" x14ac:dyDescent="0.25">
      <c r="A27" s="420">
        <f>+A26+1</f>
        <v>12</v>
      </c>
      <c r="B27" s="412"/>
      <c r="C27" s="411"/>
      <c r="D27" s="411" t="s">
        <v>26</v>
      </c>
      <c r="E27"/>
      <c r="F27" s="424">
        <v>18449792.510144804</v>
      </c>
      <c r="G27" s="424">
        <v>-241075.5198181014</v>
      </c>
      <c r="H27" s="424">
        <v>0</v>
      </c>
      <c r="I27" s="424">
        <v>18208716.990326703</v>
      </c>
      <c r="J27" s="424">
        <v>0</v>
      </c>
      <c r="K27" s="424">
        <v>0</v>
      </c>
      <c r="L27" s="424">
        <v>0</v>
      </c>
      <c r="M27"/>
      <c r="N27"/>
      <c r="O27" s="423"/>
    </row>
    <row r="28" spans="1:18" s="401" customFormat="1" x14ac:dyDescent="0.2">
      <c r="A28" s="420">
        <f>+A27+1</f>
        <v>13</v>
      </c>
      <c r="B28" s="412"/>
      <c r="C28" s="411"/>
      <c r="D28" s="411" t="s">
        <v>28</v>
      </c>
      <c r="E28"/>
      <c r="F28" s="413">
        <f>SUM(F26:F27)</f>
        <v>533250128.08997691</v>
      </c>
      <c r="G28" s="413">
        <f t="shared" ref="G28" si="2">SUM(G26:G27)</f>
        <v>-1405669.3598181012</v>
      </c>
      <c r="H28" s="413">
        <f>SUM(H26:H27)</f>
        <v>0</v>
      </c>
      <c r="I28" s="413">
        <f>SUM(I26:I27)</f>
        <v>531844458.73015881</v>
      </c>
      <c r="J28" s="413">
        <f>SUM(J26:J27)</f>
        <v>0</v>
      </c>
      <c r="K28" s="413">
        <f>SUM(K26:K27)</f>
        <v>0</v>
      </c>
      <c r="L28" s="413">
        <f>SUM(L26:L27)</f>
        <v>0</v>
      </c>
      <c r="M28"/>
      <c r="N28"/>
      <c r="O28" s="423"/>
    </row>
    <row r="29" spans="1:18" s="401" customFormat="1" x14ac:dyDescent="0.2">
      <c r="A29" s="420"/>
      <c r="B29" s="412"/>
      <c r="C29" s="411"/>
      <c r="D29" s="411"/>
      <c r="E29"/>
      <c r="F29" s="411"/>
      <c r="G29" s="411"/>
      <c r="H29" s="411"/>
      <c r="I29" s="411"/>
      <c r="J29" s="411"/>
      <c r="K29" s="411"/>
      <c r="L29" s="411"/>
      <c r="M29"/>
      <c r="N29"/>
      <c r="O29" s="423"/>
    </row>
    <row r="30" spans="1:18" s="401" customFormat="1" x14ac:dyDescent="0.2">
      <c r="A30" s="420">
        <f>A28+1</f>
        <v>14</v>
      </c>
      <c r="B30" s="412"/>
      <c r="C30" s="411" t="s">
        <v>190</v>
      </c>
      <c r="D30" s="411"/>
      <c r="E30"/>
      <c r="F30" s="411"/>
      <c r="G30" s="411"/>
      <c r="H30" s="411"/>
      <c r="I30" s="411"/>
      <c r="J30" s="411"/>
      <c r="K30" s="411"/>
      <c r="L30" s="411"/>
      <c r="M30"/>
      <c r="N30"/>
      <c r="O30" s="423"/>
    </row>
    <row r="31" spans="1:18" s="401" customFormat="1" x14ac:dyDescent="0.2">
      <c r="A31" s="420">
        <f t="shared" ref="A31:A36" si="3">+A30+1</f>
        <v>15</v>
      </c>
      <c r="B31" s="412"/>
      <c r="C31" s="411"/>
      <c r="D31" s="411" t="s">
        <v>63</v>
      </c>
      <c r="E31"/>
      <c r="F31" s="424">
        <v>-886886.90999999992</v>
      </c>
      <c r="G31" s="424">
        <v>17649.049508999917</v>
      </c>
      <c r="H31" s="424">
        <v>0</v>
      </c>
      <c r="I31" s="424">
        <v>-869237.860491</v>
      </c>
      <c r="J31" s="424">
        <v>-838700.76351998863</v>
      </c>
      <c r="K31" s="424">
        <v>0</v>
      </c>
      <c r="L31" s="424">
        <v>-838700.76351998863</v>
      </c>
      <c r="M31"/>
      <c r="N31"/>
      <c r="O31" s="423"/>
    </row>
    <row r="32" spans="1:18" s="401" customFormat="1" x14ac:dyDescent="0.2">
      <c r="A32" s="420">
        <f t="shared" si="3"/>
        <v>16</v>
      </c>
      <c r="B32" s="412"/>
      <c r="C32" s="411"/>
      <c r="D32" s="411" t="s">
        <v>191</v>
      </c>
      <c r="E32"/>
      <c r="F32" s="424">
        <v>57001305.789999999</v>
      </c>
      <c r="G32" s="424">
        <v>1278314.7997812387</v>
      </c>
      <c r="H32" s="424">
        <v>0</v>
      </c>
      <c r="I32" s="424">
        <v>58279620.589781225</v>
      </c>
      <c r="J32" s="424">
        <v>55486322.666434906</v>
      </c>
      <c r="K32" s="424">
        <v>0</v>
      </c>
      <c r="L32" s="424">
        <v>55486322.666434906</v>
      </c>
      <c r="M32"/>
      <c r="N32"/>
      <c r="O32" s="423"/>
    </row>
    <row r="33" spans="1:15" s="401" customFormat="1" x14ac:dyDescent="0.2">
      <c r="A33" s="420">
        <f t="shared" si="3"/>
        <v>17</v>
      </c>
      <c r="B33" s="412"/>
      <c r="C33" s="411"/>
      <c r="D33" s="411" t="s">
        <v>218</v>
      </c>
      <c r="E33"/>
      <c r="F33" s="424">
        <v>13827936.539999999</v>
      </c>
      <c r="G33" s="424">
        <v>-881636.66751705005</v>
      </c>
      <c r="H33" s="424">
        <v>0</v>
      </c>
      <c r="I33" s="424">
        <v>12946299.87248295</v>
      </c>
      <c r="J33" s="424">
        <v>12536205.584243413</v>
      </c>
      <c r="K33" s="424">
        <v>45815.219060402836</v>
      </c>
      <c r="L33" s="424">
        <v>12582020.803303815</v>
      </c>
      <c r="M33"/>
      <c r="N33"/>
      <c r="O33" s="423"/>
    </row>
    <row r="34" spans="1:15" s="401" customFormat="1" x14ac:dyDescent="0.2">
      <c r="A34" s="420">
        <f t="shared" si="3"/>
        <v>18</v>
      </c>
      <c r="B34" s="412"/>
      <c r="C34" s="411"/>
      <c r="D34" s="411" t="s">
        <v>192</v>
      </c>
      <c r="E34"/>
      <c r="F34" s="424">
        <v>27244073.190000001</v>
      </c>
      <c r="G34" s="424">
        <v>-24126547.314710066</v>
      </c>
      <c r="H34" s="424">
        <v>0</v>
      </c>
      <c r="I34" s="424">
        <v>3117525.8752899324</v>
      </c>
      <c r="J34" s="424">
        <v>3047465.0098747867</v>
      </c>
      <c r="K34" s="424">
        <v>0</v>
      </c>
      <c r="L34" s="424">
        <v>3047465.0098747867</v>
      </c>
      <c r="M34"/>
      <c r="N34"/>
      <c r="O34" s="423"/>
    </row>
    <row r="35" spans="1:15" s="401" customFormat="1" ht="13.5" thickBot="1" x14ac:dyDescent="0.25">
      <c r="A35" s="420">
        <f t="shared" si="3"/>
        <v>19</v>
      </c>
      <c r="B35" s="412"/>
      <c r="C35" s="411"/>
      <c r="D35" s="411" t="s">
        <v>193</v>
      </c>
      <c r="E35"/>
      <c r="F35" s="424">
        <v>49494549.330000006</v>
      </c>
      <c r="G35" s="424">
        <v>2252980.7893316429</v>
      </c>
      <c r="H35" s="424">
        <v>0</v>
      </c>
      <c r="I35" s="424">
        <v>51747530.119331643</v>
      </c>
      <c r="J35" s="424">
        <v>49477895.435294829</v>
      </c>
      <c r="K35" s="424">
        <v>0</v>
      </c>
      <c r="L35" s="424">
        <v>49477895.435294829</v>
      </c>
      <c r="M35"/>
      <c r="N35"/>
      <c r="O35" s="423"/>
    </row>
    <row r="36" spans="1:15" s="401" customFormat="1" x14ac:dyDescent="0.2">
      <c r="A36" s="420">
        <f t="shared" si="3"/>
        <v>20</v>
      </c>
      <c r="B36" s="412"/>
      <c r="C36" s="411"/>
      <c r="D36" s="411" t="s">
        <v>194</v>
      </c>
      <c r="E36"/>
      <c r="F36" s="413">
        <f>SUM(F31:F35)</f>
        <v>146680977.94</v>
      </c>
      <c r="G36" s="413">
        <f t="shared" ref="G36" si="4">SUM(G31:G35)</f>
        <v>-21459239.343605235</v>
      </c>
      <c r="H36" s="413">
        <f>SUM(H31:H35)</f>
        <v>0</v>
      </c>
      <c r="I36" s="413">
        <f>SUM(I31:I35)</f>
        <v>125221738.59639475</v>
      </c>
      <c r="J36" s="413">
        <f>SUM(J31:J35)</f>
        <v>119709187.93232796</v>
      </c>
      <c r="K36" s="413">
        <f>SUM(K31:K35)</f>
        <v>45815.219060402836</v>
      </c>
      <c r="L36" s="413">
        <f>SUM(L31:L35)</f>
        <v>119755003.15138835</v>
      </c>
      <c r="M36"/>
      <c r="N36"/>
      <c r="O36" s="423"/>
    </row>
    <row r="37" spans="1:15" s="401" customFormat="1" x14ac:dyDescent="0.2">
      <c r="A37" s="420"/>
      <c r="B37" s="412"/>
      <c r="C37" s="411"/>
      <c r="D37" s="411"/>
      <c r="E37"/>
      <c r="F37" s="411"/>
      <c r="G37" s="411"/>
      <c r="H37" s="411"/>
      <c r="I37" s="411"/>
      <c r="J37" s="493"/>
      <c r="K37" s="493"/>
      <c r="L37" s="411"/>
      <c r="M37"/>
      <c r="N37"/>
      <c r="O37" s="423"/>
    </row>
    <row r="38" spans="1:15" s="401" customFormat="1" x14ac:dyDescent="0.2">
      <c r="A38" s="420">
        <f>+A36+1</f>
        <v>21</v>
      </c>
      <c r="B38" s="412"/>
      <c r="C38" s="411" t="s">
        <v>195</v>
      </c>
      <c r="D38" s="411"/>
      <c r="E38"/>
      <c r="F38" s="411"/>
      <c r="G38" s="411"/>
      <c r="H38" s="411"/>
      <c r="I38" s="411"/>
      <c r="J38" s="411"/>
      <c r="K38" s="411"/>
      <c r="L38" s="411"/>
      <c r="M38"/>
      <c r="N38"/>
      <c r="O38" s="423"/>
    </row>
    <row r="39" spans="1:15" s="401" customFormat="1" x14ac:dyDescent="0.2">
      <c r="A39" s="420">
        <f>+A38+1</f>
        <v>22</v>
      </c>
      <c r="B39" s="412"/>
      <c r="C39" s="411"/>
      <c r="D39" s="411" t="s">
        <v>196</v>
      </c>
      <c r="E39"/>
      <c r="F39" s="424">
        <v>73583714.730000004</v>
      </c>
      <c r="G39" s="424">
        <v>14987965.404997421</v>
      </c>
      <c r="H39" s="424">
        <v>0</v>
      </c>
      <c r="I39" s="424">
        <v>88571680.134997427</v>
      </c>
      <c r="J39" s="424">
        <v>85423489.740319371</v>
      </c>
      <c r="K39" s="424">
        <v>0</v>
      </c>
      <c r="L39" s="424">
        <v>85423489.740319371</v>
      </c>
      <c r="M39"/>
      <c r="N39"/>
      <c r="O39" s="423"/>
    </row>
    <row r="40" spans="1:15" s="401" customFormat="1" x14ac:dyDescent="0.2">
      <c r="A40" s="420">
        <f>+A39+1</f>
        <v>23</v>
      </c>
      <c r="B40" s="412"/>
      <c r="C40" s="411"/>
      <c r="D40" s="411" t="s">
        <v>197</v>
      </c>
      <c r="E40"/>
      <c r="F40" s="424">
        <v>24432266.68</v>
      </c>
      <c r="G40" s="424">
        <v>5436865.3562249867</v>
      </c>
      <c r="H40" s="424">
        <v>0</v>
      </c>
      <c r="I40" s="424">
        <v>29869132.036224984</v>
      </c>
      <c r="J40" s="424">
        <v>28343362.158901293</v>
      </c>
      <c r="K40" s="424">
        <v>0</v>
      </c>
      <c r="L40" s="424">
        <v>28343362.158901293</v>
      </c>
      <c r="M40"/>
      <c r="N40"/>
      <c r="O40" s="423"/>
    </row>
    <row r="41" spans="1:15" s="401" customFormat="1" ht="13.5" thickBot="1" x14ac:dyDescent="0.25">
      <c r="A41" s="420">
        <f>+A40+1</f>
        <v>24</v>
      </c>
      <c r="B41" s="412"/>
      <c r="C41" s="411"/>
      <c r="D41" s="411" t="s">
        <v>198</v>
      </c>
      <c r="E41"/>
      <c r="F41" s="424">
        <v>20577922.439999998</v>
      </c>
      <c r="G41" s="424">
        <v>2445184.0937380781</v>
      </c>
      <c r="H41" s="424">
        <v>7165705.0887449831</v>
      </c>
      <c r="I41" s="424">
        <v>30188811.62248306</v>
      </c>
      <c r="J41" s="424">
        <v>29744657.441616178</v>
      </c>
      <c r="K41" s="424">
        <v>4752985.5234670807</v>
      </c>
      <c r="L41" s="424">
        <v>34497642.965083256</v>
      </c>
      <c r="M41"/>
      <c r="N41"/>
      <c r="O41" s="423"/>
    </row>
    <row r="42" spans="1:15" s="401" customFormat="1" x14ac:dyDescent="0.2">
      <c r="A42" s="420">
        <f>+A41+1</f>
        <v>25</v>
      </c>
      <c r="B42" s="412"/>
      <c r="C42" s="411"/>
      <c r="D42" s="411" t="s">
        <v>199</v>
      </c>
      <c r="E42"/>
      <c r="F42" s="413">
        <f>SUM(F39:F41)</f>
        <v>118593903.84999999</v>
      </c>
      <c r="G42" s="413">
        <f t="shared" ref="G42" si="5">SUM(G39:G41)</f>
        <v>22870014.854960486</v>
      </c>
      <c r="H42" s="413">
        <f>SUM(H39:H41)</f>
        <v>7165705.0887449831</v>
      </c>
      <c r="I42" s="413">
        <f>SUM(I39:I41)</f>
        <v>148629623.79370546</v>
      </c>
      <c r="J42" s="413">
        <f>SUM(J39:J41)</f>
        <v>143511509.34083682</v>
      </c>
      <c r="K42" s="413">
        <f>SUM(K39:K41)</f>
        <v>4752985.5234670807</v>
      </c>
      <c r="L42" s="413">
        <f>SUM(L39:L41)</f>
        <v>148264494.86430392</v>
      </c>
      <c r="M42"/>
      <c r="N42"/>
      <c r="O42" s="423"/>
    </row>
    <row r="43" spans="1:15" s="401" customFormat="1" ht="6.95" customHeight="1" thickBot="1" x14ac:dyDescent="0.25">
      <c r="A43" s="420"/>
      <c r="B43" s="412"/>
      <c r="C43" s="411"/>
      <c r="D43" s="411"/>
      <c r="E43"/>
      <c r="F43" s="414"/>
      <c r="G43" s="414"/>
      <c r="H43" s="414"/>
      <c r="I43" s="414"/>
      <c r="J43" s="414"/>
      <c r="K43" s="414"/>
      <c r="L43" s="414"/>
      <c r="M43"/>
      <c r="N43"/>
      <c r="O43" s="423"/>
    </row>
    <row r="44" spans="1:15" s="401" customFormat="1" ht="6.95" customHeight="1" thickTop="1" x14ac:dyDescent="0.2">
      <c r="A44" s="420"/>
      <c r="B44" s="412"/>
      <c r="C44" s="411"/>
      <c r="D44" s="411"/>
      <c r="E44"/>
      <c r="F44" s="411"/>
      <c r="G44" s="411"/>
      <c r="H44" s="411"/>
      <c r="I44" s="411"/>
      <c r="J44" s="411"/>
      <c r="K44" s="411"/>
      <c r="L44" s="411"/>
      <c r="M44"/>
      <c r="N44"/>
      <c r="O44" s="423"/>
    </row>
    <row r="45" spans="1:15" s="401" customFormat="1" x14ac:dyDescent="0.2">
      <c r="A45" s="420">
        <f>+A42+1</f>
        <v>26</v>
      </c>
      <c r="B45" s="412"/>
      <c r="C45" s="412" t="s">
        <v>200</v>
      </c>
      <c r="D45" s="411"/>
      <c r="E45"/>
      <c r="F45" s="411">
        <f t="shared" ref="F45:L45" si="6">F42+F36+F28</f>
        <v>798525009.87997687</v>
      </c>
      <c r="G45" s="411">
        <f t="shared" si="6"/>
        <v>5106.1515371499117</v>
      </c>
      <c r="H45" s="411">
        <f t="shared" si="6"/>
        <v>7165705.0887449831</v>
      </c>
      <c r="I45" s="411">
        <f t="shared" si="6"/>
        <v>805695821.12025905</v>
      </c>
      <c r="J45" s="411">
        <f t="shared" si="6"/>
        <v>263220697.27316478</v>
      </c>
      <c r="K45" s="411">
        <f t="shared" si="6"/>
        <v>4798800.742527484</v>
      </c>
      <c r="L45" s="411">
        <f t="shared" si="6"/>
        <v>268019498.01569226</v>
      </c>
      <c r="M45"/>
      <c r="N45"/>
      <c r="O45" s="423"/>
    </row>
    <row r="46" spans="1:15" s="401" customFormat="1" ht="6.95" customHeight="1" thickBot="1" x14ac:dyDescent="0.25">
      <c r="A46" s="420"/>
      <c r="B46" s="412"/>
      <c r="C46" s="411"/>
      <c r="D46" s="411"/>
      <c r="E46"/>
      <c r="F46" s="414"/>
      <c r="G46" s="414"/>
      <c r="H46" s="414"/>
      <c r="I46" s="414"/>
      <c r="J46" s="414"/>
      <c r="K46" s="414"/>
      <c r="L46" s="414"/>
      <c r="M46"/>
      <c r="N46"/>
      <c r="O46" s="423"/>
    </row>
    <row r="47" spans="1:15" s="401" customFormat="1" ht="6.95" customHeight="1" thickTop="1" x14ac:dyDescent="0.2">
      <c r="A47" s="420"/>
      <c r="B47" s="412"/>
      <c r="C47" s="411"/>
      <c r="D47" s="411"/>
      <c r="E47"/>
      <c r="F47" s="411"/>
      <c r="G47" s="411"/>
      <c r="H47" s="411"/>
      <c r="I47" s="411"/>
      <c r="J47" s="411"/>
      <c r="K47" s="411"/>
      <c r="L47" s="411"/>
      <c r="M47"/>
      <c r="N47"/>
      <c r="O47" s="423"/>
    </row>
    <row r="48" spans="1:15" s="401" customFormat="1" x14ac:dyDescent="0.2">
      <c r="A48" s="420">
        <f>+A45+1</f>
        <v>27</v>
      </c>
      <c r="B48" s="412" t="s">
        <v>201</v>
      </c>
      <c r="C48" s="411"/>
      <c r="D48" s="411"/>
      <c r="E48"/>
      <c r="F48" s="411">
        <f t="shared" ref="F48:L48" si="7">F22-F45</f>
        <v>126305713.07002318</v>
      </c>
      <c r="G48" s="411">
        <f t="shared" si="7"/>
        <v>9405226.6625026129</v>
      </c>
      <c r="H48" s="411">
        <f t="shared" si="7"/>
        <v>-7165705.0887449831</v>
      </c>
      <c r="I48" s="411">
        <f t="shared" si="7"/>
        <v>128545234.64378071</v>
      </c>
      <c r="J48" s="411">
        <f t="shared" si="7"/>
        <v>125906075.2069824</v>
      </c>
      <c r="K48" s="411">
        <f t="shared" si="7"/>
        <v>14450938.891433805</v>
      </c>
      <c r="L48" s="411">
        <f t="shared" si="7"/>
        <v>140357014.09841624</v>
      </c>
      <c r="M48"/>
      <c r="N48"/>
      <c r="O48" s="423"/>
    </row>
    <row r="49" spans="1:15" s="401" customFormat="1" ht="13.5" thickBot="1" x14ac:dyDescent="0.25">
      <c r="A49" s="411"/>
      <c r="B49" s="415"/>
      <c r="C49" s="415"/>
      <c r="D49" s="415"/>
      <c r="E49"/>
      <c r="F49" s="415"/>
      <c r="G49" s="415"/>
      <c r="H49" s="415"/>
      <c r="I49" s="415"/>
      <c r="J49" s="415"/>
      <c r="K49" s="415"/>
      <c r="L49" s="415"/>
      <c r="M49"/>
      <c r="N49"/>
      <c r="O49" s="423"/>
    </row>
    <row r="50" spans="1:15" s="401" customFormat="1" x14ac:dyDescent="0.2">
      <c r="E50"/>
      <c r="F50" s="423"/>
      <c r="G50" s="423"/>
      <c r="H50" s="423"/>
      <c r="I50" s="423"/>
      <c r="J50" s="423"/>
      <c r="K50" s="423"/>
      <c r="L50" s="423"/>
      <c r="M50"/>
      <c r="N50"/>
      <c r="O50" s="423"/>
    </row>
    <row r="51" spans="1:15" s="401" customFormat="1" x14ac:dyDescent="0.2">
      <c r="A51" s="420">
        <f>+A48+1</f>
        <v>28</v>
      </c>
      <c r="B51" s="411" t="s">
        <v>202</v>
      </c>
      <c r="C51" s="411"/>
      <c r="D51" s="411"/>
      <c r="E51"/>
      <c r="F51" s="411"/>
      <c r="G51" s="411"/>
      <c r="H51" s="411"/>
      <c r="I51" s="411"/>
      <c r="J51" s="411"/>
      <c r="K51" s="411"/>
      <c r="L51" s="411"/>
      <c r="M51"/>
      <c r="N51"/>
      <c r="O51" s="423"/>
    </row>
    <row r="52" spans="1:15" s="401" customFormat="1" x14ac:dyDescent="0.2">
      <c r="A52" s="420"/>
      <c r="B52" s="403"/>
      <c r="C52" s="403"/>
      <c r="D52" s="403"/>
      <c r="E52"/>
      <c r="F52" s="411"/>
      <c r="G52" s="411"/>
      <c r="H52" s="411"/>
      <c r="I52" s="411"/>
      <c r="J52" s="411"/>
      <c r="K52" s="411"/>
      <c r="L52" s="411"/>
      <c r="M52"/>
      <c r="N52"/>
      <c r="O52" s="423"/>
    </row>
    <row r="53" spans="1:15" s="401" customFormat="1" x14ac:dyDescent="0.2">
      <c r="A53" s="420">
        <f>+A51+1</f>
        <v>29</v>
      </c>
      <c r="B53" s="412" t="s">
        <v>203</v>
      </c>
      <c r="C53" s="411"/>
      <c r="D53" s="411"/>
      <c r="E53"/>
      <c r="F53" s="411"/>
      <c r="G53" s="411"/>
      <c r="H53" s="411"/>
      <c r="I53" s="411"/>
      <c r="J53" s="411"/>
      <c r="K53" s="411"/>
      <c r="L53" s="411"/>
      <c r="M53"/>
      <c r="N53"/>
      <c r="O53" s="423"/>
    </row>
    <row r="54" spans="1:15" s="401" customFormat="1" x14ac:dyDescent="0.2">
      <c r="A54" s="420">
        <f t="shared" ref="A54:A60" si="8">+A53+1</f>
        <v>30</v>
      </c>
      <c r="C54" s="426">
        <v>101</v>
      </c>
      <c r="D54" s="411" t="s">
        <v>7</v>
      </c>
      <c r="E54"/>
      <c r="F54" s="411">
        <v>3003176327.6199999</v>
      </c>
      <c r="G54" s="411">
        <v>365068488.65083629</v>
      </c>
      <c r="H54" s="411">
        <v>0</v>
      </c>
      <c r="I54" s="411">
        <v>3368244816.2708364</v>
      </c>
      <c r="J54" s="411">
        <v>3244815858.1726484</v>
      </c>
      <c r="K54" s="411">
        <v>0</v>
      </c>
      <c r="L54" s="411">
        <v>3244815858.1726484</v>
      </c>
      <c r="M54"/>
      <c r="N54"/>
      <c r="O54" s="423"/>
    </row>
    <row r="55" spans="1:15" s="401" customFormat="1" x14ac:dyDescent="0.2">
      <c r="A55" s="420">
        <f t="shared" si="8"/>
        <v>31</v>
      </c>
      <c r="C55" s="426">
        <v>105</v>
      </c>
      <c r="D55" s="411" t="s">
        <v>64</v>
      </c>
      <c r="E55"/>
      <c r="F55" s="411">
        <v>0</v>
      </c>
      <c r="G55" s="411">
        <v>5036.8300000000008</v>
      </c>
      <c r="H55" s="411">
        <v>0</v>
      </c>
      <c r="I55" s="411">
        <v>5036.8300000000008</v>
      </c>
      <c r="J55" s="411">
        <v>5036.8300000000008</v>
      </c>
      <c r="K55" s="411">
        <v>0</v>
      </c>
      <c r="L55" s="411">
        <v>5036.8300000000008</v>
      </c>
      <c r="M55"/>
      <c r="N55"/>
      <c r="O55" s="423"/>
    </row>
    <row r="56" spans="1:15" s="401" customFormat="1" x14ac:dyDescent="0.2">
      <c r="A56" s="420">
        <f t="shared" si="8"/>
        <v>32</v>
      </c>
      <c r="C56" s="426">
        <v>106</v>
      </c>
      <c r="D56" s="411" t="s">
        <v>85</v>
      </c>
      <c r="E56"/>
      <c r="F56" s="411">
        <v>90575015.069999993</v>
      </c>
      <c r="G56" s="411">
        <v>-90575015.069999993</v>
      </c>
      <c r="H56" s="411">
        <v>0</v>
      </c>
      <c r="I56" s="411">
        <v>0</v>
      </c>
      <c r="J56" s="411">
        <v>0</v>
      </c>
      <c r="K56" s="411">
        <v>0</v>
      </c>
      <c r="L56" s="411">
        <v>0</v>
      </c>
      <c r="M56"/>
      <c r="N56"/>
      <c r="O56" s="423"/>
    </row>
    <row r="57" spans="1:15" s="401" customFormat="1" x14ac:dyDescent="0.2">
      <c r="A57" s="420">
        <f t="shared" si="8"/>
        <v>33</v>
      </c>
      <c r="C57" s="426">
        <v>108</v>
      </c>
      <c r="D57" s="411" t="s">
        <v>93</v>
      </c>
      <c r="E57"/>
      <c r="F57" s="411">
        <v>-793878411.75</v>
      </c>
      <c r="G57" s="411">
        <v>-43760675.960660771</v>
      </c>
      <c r="H57" s="411">
        <v>0</v>
      </c>
      <c r="I57" s="411">
        <v>-837639087.71066082</v>
      </c>
      <c r="J57" s="411">
        <v>-799516884.35056579</v>
      </c>
      <c r="K57" s="411">
        <v>0</v>
      </c>
      <c r="L57" s="411">
        <v>-799516884.35056579</v>
      </c>
      <c r="M57"/>
      <c r="N57"/>
      <c r="O57" s="423"/>
    </row>
    <row r="58" spans="1:15" s="401" customFormat="1" x14ac:dyDescent="0.2">
      <c r="A58" s="420">
        <f t="shared" si="8"/>
        <v>34</v>
      </c>
      <c r="C58" s="426">
        <v>111</v>
      </c>
      <c r="D58" s="411" t="s">
        <v>95</v>
      </c>
      <c r="E58"/>
      <c r="F58" s="411">
        <v>-6225790.25</v>
      </c>
      <c r="G58" s="411">
        <v>387467.42957999994</v>
      </c>
      <c r="H58" s="411">
        <v>0</v>
      </c>
      <c r="I58" s="411">
        <v>-5838322.8204199998</v>
      </c>
      <c r="J58" s="411">
        <v>-5624785.5266477941</v>
      </c>
      <c r="K58" s="411">
        <v>0</v>
      </c>
      <c r="L58" s="411">
        <v>-5624785.5266477941</v>
      </c>
      <c r="M58"/>
      <c r="N58"/>
      <c r="O58" s="423"/>
    </row>
    <row r="59" spans="1:15" s="401" customFormat="1" ht="13.5" thickBot="1" x14ac:dyDescent="0.25">
      <c r="A59" s="420">
        <f t="shared" si="8"/>
        <v>35</v>
      </c>
      <c r="C59" s="426">
        <v>254</v>
      </c>
      <c r="D59" s="411" t="s">
        <v>453</v>
      </c>
      <c r="E59"/>
      <c r="F59" s="411">
        <v>-417851574.69</v>
      </c>
      <c r="G59" s="411">
        <v>-468871.30354708619</v>
      </c>
      <c r="H59" s="411">
        <v>0</v>
      </c>
      <c r="I59" s="411">
        <v>-418320445.99354708</v>
      </c>
      <c r="J59" s="411">
        <v>-404258011.45277834</v>
      </c>
      <c r="K59" s="411">
        <v>0</v>
      </c>
      <c r="L59" s="411">
        <v>-404258011.45277834</v>
      </c>
      <c r="M59"/>
      <c r="N59"/>
      <c r="O59" s="423"/>
    </row>
    <row r="60" spans="1:15" s="401" customFormat="1" x14ac:dyDescent="0.2">
      <c r="A60" s="420">
        <f t="shared" si="8"/>
        <v>36</v>
      </c>
      <c r="C60" s="421" t="s">
        <v>204</v>
      </c>
      <c r="D60" s="411"/>
      <c r="E60"/>
      <c r="F60" s="413">
        <f>SUM(F54:F59)</f>
        <v>1875795566</v>
      </c>
      <c r="G60" s="413">
        <f t="shared" ref="G60" si="9">SUM(G54:G59)</f>
        <v>230656430.57620844</v>
      </c>
      <c r="H60" s="413">
        <f>SUM(H54:H59)</f>
        <v>0</v>
      </c>
      <c r="I60" s="413">
        <f>SUM(I54:I59)</f>
        <v>2106451996.5762086</v>
      </c>
      <c r="J60" s="413">
        <f>SUM(J54:J59)</f>
        <v>2035421213.6726565</v>
      </c>
      <c r="K60" s="413">
        <f>SUM(K54:K59)</f>
        <v>0</v>
      </c>
      <c r="L60" s="413">
        <f>SUM(L54:L59)</f>
        <v>2035421213.6726565</v>
      </c>
      <c r="M60"/>
      <c r="N60"/>
      <c r="O60" s="423"/>
    </row>
    <row r="61" spans="1:15" s="401" customFormat="1" x14ac:dyDescent="0.2">
      <c r="A61" s="420"/>
      <c r="B61" s="411"/>
      <c r="C61" s="411"/>
      <c r="D61" s="411"/>
      <c r="E61"/>
      <c r="F61" s="411"/>
      <c r="G61" s="411"/>
      <c r="H61" s="411"/>
      <c r="I61" s="411"/>
      <c r="J61" s="411"/>
      <c r="K61" s="411"/>
      <c r="L61" s="411"/>
      <c r="M61"/>
      <c r="N61"/>
      <c r="O61" s="423"/>
    </row>
    <row r="62" spans="1:15" s="401" customFormat="1" x14ac:dyDescent="0.2">
      <c r="A62" s="420">
        <f>+A60+1</f>
        <v>37</v>
      </c>
      <c r="B62" s="412" t="s">
        <v>205</v>
      </c>
      <c r="C62" s="411"/>
      <c r="D62" s="411"/>
      <c r="E62"/>
      <c r="F62" s="411"/>
      <c r="G62" s="411"/>
      <c r="H62" s="411"/>
      <c r="I62" s="411"/>
      <c r="J62" s="411"/>
      <c r="K62" s="411"/>
      <c r="L62" s="411"/>
      <c r="M62"/>
      <c r="N62"/>
      <c r="O62" s="423"/>
    </row>
    <row r="63" spans="1:15" s="401" customFormat="1" x14ac:dyDescent="0.2">
      <c r="A63" s="420">
        <f t="shared" ref="A63:A75" si="10">+A62+1</f>
        <v>38</v>
      </c>
      <c r="C63" s="426">
        <v>154</v>
      </c>
      <c r="D63" s="411" t="s">
        <v>87</v>
      </c>
      <c r="E63"/>
      <c r="F63" s="411">
        <v>22771349.260000002</v>
      </c>
      <c r="G63" s="411">
        <v>2915282.7416666681</v>
      </c>
      <c r="H63" s="411">
        <v>0</v>
      </c>
      <c r="I63" s="411">
        <v>25686632.001666669</v>
      </c>
      <c r="J63" s="411">
        <v>24807024.296942219</v>
      </c>
      <c r="K63" s="411">
        <v>0</v>
      </c>
      <c r="L63" s="411">
        <v>24807024.296942219</v>
      </c>
      <c r="M63"/>
      <c r="N63"/>
      <c r="O63" s="423"/>
    </row>
    <row r="64" spans="1:15" s="401" customFormat="1" x14ac:dyDescent="0.2">
      <c r="A64" s="420">
        <f t="shared" si="10"/>
        <v>39</v>
      </c>
      <c r="C64" s="426" t="s">
        <v>206</v>
      </c>
      <c r="D64" s="411" t="s">
        <v>65</v>
      </c>
      <c r="E64"/>
      <c r="F64" s="411">
        <v>44167774.479999997</v>
      </c>
      <c r="G64" s="411">
        <v>-44167774.479999997</v>
      </c>
      <c r="H64" s="411">
        <v>0</v>
      </c>
      <c r="I64" s="411">
        <v>0</v>
      </c>
      <c r="J64" s="411">
        <v>0</v>
      </c>
      <c r="K64" s="411">
        <v>0</v>
      </c>
      <c r="L64" s="411">
        <v>0</v>
      </c>
      <c r="M64"/>
      <c r="N64"/>
      <c r="O64" s="423"/>
    </row>
    <row r="65" spans="1:15" s="401" customFormat="1" x14ac:dyDescent="0.2">
      <c r="A65" s="420">
        <f t="shared" si="10"/>
        <v>40</v>
      </c>
      <c r="C65" s="426">
        <v>165</v>
      </c>
      <c r="D65" s="411" t="s">
        <v>67</v>
      </c>
      <c r="E65"/>
      <c r="F65" s="411">
        <v>3093028.17</v>
      </c>
      <c r="G65" s="411">
        <v>-219830.71083333343</v>
      </c>
      <c r="H65" s="411">
        <v>0</v>
      </c>
      <c r="I65" s="411">
        <v>2873197.4591666665</v>
      </c>
      <c r="J65" s="411">
        <v>2774808.2806198751</v>
      </c>
      <c r="K65" s="411">
        <v>0</v>
      </c>
      <c r="L65" s="411">
        <v>2774808.2806198751</v>
      </c>
      <c r="M65"/>
      <c r="N65"/>
      <c r="O65" s="423"/>
    </row>
    <row r="66" spans="1:15" s="401" customFormat="1" x14ac:dyDescent="0.2">
      <c r="A66" s="420">
        <f t="shared" si="10"/>
        <v>41</v>
      </c>
      <c r="C66" s="427" t="s">
        <v>207</v>
      </c>
      <c r="D66" s="428" t="s">
        <v>208</v>
      </c>
      <c r="E66"/>
      <c r="F66" s="411">
        <v>32836371.149999999</v>
      </c>
      <c r="G66" s="411">
        <v>0</v>
      </c>
      <c r="H66" s="411">
        <v>0</v>
      </c>
      <c r="I66" s="411">
        <v>32836371.149999999</v>
      </c>
      <c r="J66" s="411">
        <v>31711929.259102914</v>
      </c>
      <c r="K66" s="411">
        <v>0</v>
      </c>
      <c r="L66" s="411">
        <v>31711929.259102914</v>
      </c>
      <c r="M66"/>
      <c r="N66"/>
      <c r="O66" s="423"/>
    </row>
    <row r="67" spans="1:15" s="401" customFormat="1" x14ac:dyDescent="0.2">
      <c r="A67" s="420">
        <f t="shared" si="10"/>
        <v>42</v>
      </c>
      <c r="C67" s="427" t="s">
        <v>454</v>
      </c>
      <c r="D67" s="428" t="s">
        <v>209</v>
      </c>
      <c r="E67"/>
      <c r="F67" s="411">
        <v>7790660.4800000004</v>
      </c>
      <c r="G67" s="411">
        <v>0</v>
      </c>
      <c r="H67" s="411">
        <v>0</v>
      </c>
      <c r="I67" s="411">
        <v>7790660.4800000004</v>
      </c>
      <c r="J67" s="411">
        <v>7523878.7165264692</v>
      </c>
      <c r="K67" s="411">
        <v>0</v>
      </c>
      <c r="L67" s="411">
        <v>7523878.7165264692</v>
      </c>
      <c r="M67"/>
      <c r="N67"/>
      <c r="O67" s="423"/>
    </row>
    <row r="68" spans="1:15" s="401" customFormat="1" x14ac:dyDescent="0.2">
      <c r="A68" s="420">
        <f t="shared" si="10"/>
        <v>43</v>
      </c>
      <c r="C68" s="426" t="s">
        <v>210</v>
      </c>
      <c r="D68" s="411" t="s">
        <v>68</v>
      </c>
      <c r="E68"/>
      <c r="F68" s="411">
        <v>-5751820.3200000003</v>
      </c>
      <c r="G68" s="411">
        <v>155355.94833333377</v>
      </c>
      <c r="H68" s="411">
        <v>0</v>
      </c>
      <c r="I68" s="411">
        <v>-5596464.3716666671</v>
      </c>
      <c r="J68" s="411">
        <v>-5361638.9033333333</v>
      </c>
      <c r="K68" s="411">
        <v>0</v>
      </c>
      <c r="L68" s="411">
        <v>-5361638.9033333333</v>
      </c>
      <c r="M68"/>
      <c r="N68"/>
      <c r="O68" s="423"/>
    </row>
    <row r="69" spans="1:15" s="401" customFormat="1" x14ac:dyDescent="0.2">
      <c r="A69" s="420">
        <f t="shared" si="10"/>
        <v>44</v>
      </c>
      <c r="C69" s="429">
        <v>252</v>
      </c>
      <c r="D69" s="411" t="s">
        <v>211</v>
      </c>
      <c r="E69"/>
      <c r="F69" s="411">
        <v>-2640375.7200000002</v>
      </c>
      <c r="G69" s="411">
        <v>2640376.5899999943</v>
      </c>
      <c r="H69" s="411">
        <v>0</v>
      </c>
      <c r="I69" s="411">
        <v>0.86999999423278496</v>
      </c>
      <c r="J69" s="411">
        <v>0.73683116817846894</v>
      </c>
      <c r="K69" s="411">
        <v>0</v>
      </c>
      <c r="L69" s="411">
        <v>0.73683116817846894</v>
      </c>
      <c r="M69"/>
      <c r="N69"/>
      <c r="O69" s="423"/>
    </row>
    <row r="70" spans="1:15" s="401" customFormat="1" x14ac:dyDescent="0.2">
      <c r="A70" s="420">
        <f t="shared" si="10"/>
        <v>45</v>
      </c>
      <c r="C70" s="426" t="s">
        <v>212</v>
      </c>
      <c r="D70" s="411" t="s">
        <v>70</v>
      </c>
      <c r="E70"/>
      <c r="F70" s="411">
        <v>-43283.659999999982</v>
      </c>
      <c r="G70" s="411">
        <v>5102.6324999999852</v>
      </c>
      <c r="H70" s="411">
        <v>0</v>
      </c>
      <c r="I70" s="411">
        <v>-38181.027499999997</v>
      </c>
      <c r="J70" s="411">
        <v>-36873.56430431451</v>
      </c>
      <c r="K70" s="411">
        <v>0</v>
      </c>
      <c r="L70" s="411">
        <v>-36873.56430431451</v>
      </c>
      <c r="M70"/>
      <c r="N70"/>
      <c r="O70" s="423"/>
    </row>
    <row r="71" spans="1:15" s="401" customFormat="1" ht="12.75" customHeight="1" x14ac:dyDescent="0.2">
      <c r="A71" s="420">
        <f t="shared" si="10"/>
        <v>46</v>
      </c>
      <c r="C71" s="426">
        <v>255</v>
      </c>
      <c r="D71" s="411" t="s">
        <v>71</v>
      </c>
      <c r="E71"/>
      <c r="F71" s="411">
        <v>0</v>
      </c>
      <c r="G71" s="411">
        <v>0</v>
      </c>
      <c r="H71" s="411">
        <v>0</v>
      </c>
      <c r="I71" s="411">
        <v>0</v>
      </c>
      <c r="J71" s="411">
        <v>0</v>
      </c>
      <c r="K71" s="411">
        <v>0</v>
      </c>
      <c r="L71" s="411">
        <v>0</v>
      </c>
      <c r="M71"/>
      <c r="N71"/>
      <c r="O71" s="423"/>
    </row>
    <row r="72" spans="1:15" s="401" customFormat="1" ht="12.75" customHeight="1" x14ac:dyDescent="0.2">
      <c r="A72" s="420">
        <f t="shared" si="10"/>
        <v>47</v>
      </c>
      <c r="C72" s="426">
        <v>282</v>
      </c>
      <c r="D72" s="411" t="s">
        <v>213</v>
      </c>
      <c r="E72"/>
      <c r="F72" s="411">
        <v>-320103056.97000003</v>
      </c>
      <c r="G72" s="411">
        <v>17844916.699500512</v>
      </c>
      <c r="H72" s="411">
        <v>0</v>
      </c>
      <c r="I72" s="411">
        <v>-302258140.27049953</v>
      </c>
      <c r="J72" s="411">
        <v>-294564926.78689206</v>
      </c>
      <c r="K72" s="411">
        <v>0</v>
      </c>
      <c r="L72" s="411">
        <v>-294564926.78689206</v>
      </c>
      <c r="M72"/>
      <c r="N72"/>
      <c r="O72" s="423"/>
    </row>
    <row r="73" spans="1:15" s="401" customFormat="1" ht="12.75" customHeight="1" x14ac:dyDescent="0.2">
      <c r="A73" s="420">
        <f t="shared" si="10"/>
        <v>48</v>
      </c>
      <c r="C73" s="658" t="s">
        <v>595</v>
      </c>
      <c r="D73" s="592" t="s">
        <v>596</v>
      </c>
      <c r="E73"/>
      <c r="F73" s="411">
        <v>112498673.20999999</v>
      </c>
      <c r="G73" s="411">
        <v>-112498673.21000002</v>
      </c>
      <c r="H73" s="411">
        <v>0</v>
      </c>
      <c r="I73" s="411">
        <v>0</v>
      </c>
      <c r="J73" s="411">
        <v>0</v>
      </c>
      <c r="K73" s="411">
        <v>0</v>
      </c>
      <c r="L73" s="411">
        <v>0</v>
      </c>
      <c r="M73"/>
      <c r="N73"/>
      <c r="O73" s="423"/>
    </row>
    <row r="74" spans="1:15" s="401" customFormat="1" ht="12.75" customHeight="1" thickBot="1" x14ac:dyDescent="0.25">
      <c r="A74" s="420">
        <f t="shared" si="10"/>
        <v>49</v>
      </c>
      <c r="B74" s="19"/>
      <c r="C74" s="657"/>
      <c r="D74" s="657" t="s">
        <v>89</v>
      </c>
      <c r="E74" s="657"/>
      <c r="F74" s="411">
        <v>14604188.513370492</v>
      </c>
      <c r="G74" s="411">
        <v>-292204.48233879637</v>
      </c>
      <c r="H74" s="411">
        <v>144452.76176160431</v>
      </c>
      <c r="I74" s="411">
        <v>14456436.792793298</v>
      </c>
      <c r="J74" s="411">
        <v>13938534.840714563</v>
      </c>
      <c r="K74" s="411">
        <v>0</v>
      </c>
      <c r="L74" s="411">
        <v>13938534.840714563</v>
      </c>
      <c r="M74"/>
      <c r="N74"/>
      <c r="O74" s="423"/>
    </row>
    <row r="75" spans="1:15" s="401" customFormat="1" ht="12.75" customHeight="1" x14ac:dyDescent="0.2">
      <c r="A75" s="420">
        <f t="shared" si="10"/>
        <v>50</v>
      </c>
      <c r="C75" s="421" t="s">
        <v>214</v>
      </c>
      <c r="D75" s="411"/>
      <c r="E75"/>
      <c r="F75" s="413">
        <f t="shared" ref="F75:I75" si="11">SUM(F63:F74)</f>
        <v>-90776491.406629533</v>
      </c>
      <c r="G75" s="413">
        <f t="shared" si="11"/>
        <v>-133617448.27117164</v>
      </c>
      <c r="H75" s="413">
        <f t="shared" si="11"/>
        <v>144452.76176160431</v>
      </c>
      <c r="I75" s="413">
        <f t="shared" si="11"/>
        <v>-224249486.91603956</v>
      </c>
      <c r="J75" s="413">
        <f>SUM(J63:J74)</f>
        <v>-219207263.1237925</v>
      </c>
      <c r="K75" s="413">
        <f t="shared" ref="K75:L75" si="12">SUM(K63:K74)</f>
        <v>0</v>
      </c>
      <c r="L75" s="413">
        <f t="shared" si="12"/>
        <v>-219207263.1237925</v>
      </c>
      <c r="M75"/>
      <c r="N75"/>
      <c r="O75" s="423"/>
    </row>
    <row r="76" spans="1:15" s="401" customFormat="1" ht="12.75" customHeight="1" thickBot="1" x14ac:dyDescent="0.25">
      <c r="A76" s="420"/>
      <c r="B76" s="412"/>
      <c r="C76" s="411"/>
      <c r="D76" s="411"/>
      <c r="E76"/>
      <c r="F76" s="414"/>
      <c r="G76" s="414"/>
      <c r="H76" s="414"/>
      <c r="I76" s="414"/>
      <c r="J76" s="414"/>
      <c r="K76" s="414"/>
      <c r="L76" s="414"/>
      <c r="M76"/>
      <c r="N76"/>
      <c r="O76" s="423"/>
    </row>
    <row r="77" spans="1:15" s="401" customFormat="1" ht="12.75" customHeight="1" thickTop="1" x14ac:dyDescent="0.2">
      <c r="A77" s="420"/>
      <c r="B77" s="412"/>
      <c r="C77" s="411"/>
      <c r="D77" s="411"/>
      <c r="E77"/>
      <c r="F77" s="411"/>
      <c r="G77" s="411"/>
      <c r="H77" s="411"/>
      <c r="I77" s="411"/>
      <c r="J77" s="411"/>
      <c r="K77" s="411"/>
      <c r="L77" s="411"/>
      <c r="M77"/>
      <c r="N77"/>
      <c r="O77" s="423"/>
    </row>
    <row r="78" spans="1:15" s="401" customFormat="1" ht="12.75" customHeight="1" x14ac:dyDescent="0.2">
      <c r="A78" s="420">
        <f>+A75+1</f>
        <v>51</v>
      </c>
      <c r="B78" s="421" t="s">
        <v>215</v>
      </c>
      <c r="C78" s="411"/>
      <c r="D78" s="411"/>
      <c r="E78"/>
      <c r="F78" s="657">
        <f>+F60+F75</f>
        <v>1785019074.5933704</v>
      </c>
      <c r="G78" s="657">
        <f>+G60+G75</f>
        <v>97038982.305036798</v>
      </c>
      <c r="H78" s="657">
        <f>+H60+H75</f>
        <v>144452.76176160431</v>
      </c>
      <c r="I78" s="657">
        <f>+I60+I75</f>
        <v>1882202509.6601691</v>
      </c>
      <c r="J78" s="657">
        <f>+J60+J75</f>
        <v>1816213950.5488641</v>
      </c>
      <c r="K78" s="657"/>
      <c r="L78" s="657">
        <f>+L60+L75</f>
        <v>1816213950.5488641</v>
      </c>
      <c r="M78"/>
      <c r="N78"/>
      <c r="O78" s="423"/>
    </row>
    <row r="79" spans="1:15" s="401" customFormat="1" ht="12.75" customHeight="1" thickBot="1" x14ac:dyDescent="0.25">
      <c r="A79" s="411"/>
      <c r="B79" s="415"/>
      <c r="C79" s="415"/>
      <c r="D79" s="415"/>
      <c r="E79"/>
      <c r="F79" s="415"/>
      <c r="G79" s="415"/>
      <c r="H79" s="415"/>
      <c r="I79" s="415"/>
      <c r="J79" s="415"/>
      <c r="K79" s="415"/>
      <c r="L79" s="415"/>
      <c r="M79"/>
      <c r="N79"/>
      <c r="O79" s="423"/>
    </row>
    <row r="80" spans="1:15" s="401" customFormat="1" ht="12.75" customHeight="1" x14ac:dyDescent="0.2">
      <c r="E80"/>
      <c r="M80"/>
      <c r="N80"/>
      <c r="O80" s="423"/>
    </row>
    <row r="81" spans="1:15" s="401" customFormat="1" ht="12.75" customHeight="1" x14ac:dyDescent="0.2">
      <c r="A81" s="420">
        <f>+A78+1</f>
        <v>52</v>
      </c>
      <c r="B81" s="421" t="s">
        <v>216</v>
      </c>
      <c r="C81" s="411"/>
      <c r="D81" s="411"/>
      <c r="E81"/>
      <c r="F81" s="430">
        <v>7.0758746989185967E-2</v>
      </c>
      <c r="G81" s="430"/>
      <c r="H81" s="430"/>
      <c r="I81" s="430">
        <v>6.8295113827570822E-2</v>
      </c>
      <c r="J81" s="430">
        <v>6.9323371934751021E-2</v>
      </c>
      <c r="K81" s="430"/>
      <c r="L81" s="430">
        <v>7.7280000000000001E-2</v>
      </c>
      <c r="M81"/>
      <c r="N81"/>
      <c r="O81" s="423"/>
    </row>
    <row r="82" spans="1:15" s="401" customFormat="1" ht="12.75" customHeight="1" x14ac:dyDescent="0.2">
      <c r="A82" s="420"/>
      <c r="B82" s="412"/>
      <c r="C82" s="411"/>
      <c r="D82" s="411"/>
      <c r="E82"/>
      <c r="F82" s="430" t="s">
        <v>529</v>
      </c>
      <c r="G82" s="430"/>
      <c r="H82" s="430" t="s">
        <v>529</v>
      </c>
      <c r="I82" s="430" t="s">
        <v>529</v>
      </c>
      <c r="J82" s="430" t="s">
        <v>529</v>
      </c>
      <c r="K82" s="430" t="s">
        <v>529</v>
      </c>
      <c r="L82" s="430" t="s">
        <v>529</v>
      </c>
      <c r="M82"/>
      <c r="N82"/>
      <c r="O82" s="423"/>
    </row>
    <row r="83" spans="1:15" s="401" customFormat="1" ht="12.75" customHeight="1" x14ac:dyDescent="0.2">
      <c r="A83" s="420">
        <f>+A81+1</f>
        <v>53</v>
      </c>
      <c r="B83" s="412" t="s">
        <v>217</v>
      </c>
      <c r="C83" s="411"/>
      <c r="D83" s="411"/>
      <c r="E83" s="430"/>
      <c r="F83" s="430">
        <v>9.3143176343974482E-2</v>
      </c>
      <c r="G83" s="430"/>
      <c r="H83" s="430"/>
      <c r="I83" s="430">
        <v>8.866384332285604E-2</v>
      </c>
      <c r="J83" s="430">
        <v>9.0533403517729122E-2</v>
      </c>
      <c r="K83" s="430"/>
      <c r="L83" s="430">
        <v>0.105</v>
      </c>
      <c r="M83"/>
      <c r="N83"/>
      <c r="O83" s="423"/>
    </row>
    <row r="84" spans="1:15" s="401" customFormat="1" ht="12.75" customHeight="1" x14ac:dyDescent="0.2">
      <c r="A84" s="420"/>
      <c r="B84" s="412"/>
      <c r="C84" s="411"/>
      <c r="D84" s="411"/>
      <c r="E84" s="430"/>
      <c r="F84" s="430"/>
      <c r="G84" s="430"/>
      <c r="H84" s="430"/>
      <c r="I84" s="430"/>
      <c r="J84" s="430"/>
      <c r="K84" s="430"/>
      <c r="L84" s="430"/>
      <c r="M84"/>
      <c r="N84"/>
      <c r="O84" s="423"/>
    </row>
    <row r="85" spans="1:15" ht="15" x14ac:dyDescent="0.2">
      <c r="A85" s="69" t="s">
        <v>449</v>
      </c>
      <c r="B85" s="69"/>
      <c r="C85" s="69"/>
      <c r="D85" s="69"/>
      <c r="E85" s="69"/>
      <c r="F85" s="69"/>
      <c r="G85" s="69"/>
      <c r="H85" s="69"/>
      <c r="I85" s="69"/>
      <c r="J85" s="69"/>
      <c r="K85" s="69"/>
    </row>
    <row r="86" spans="1:15" ht="15" x14ac:dyDescent="0.2">
      <c r="A86" s="69" t="s">
        <v>448</v>
      </c>
      <c r="B86" s="69"/>
      <c r="C86" s="69"/>
      <c r="D86" s="69"/>
      <c r="E86" s="69"/>
      <c r="F86" s="69"/>
      <c r="G86" s="69"/>
      <c r="H86" s="69"/>
      <c r="I86" s="69"/>
      <c r="J86" s="69"/>
      <c r="K86" s="69"/>
    </row>
    <row r="87" spans="1:15" x14ac:dyDescent="0.2">
      <c r="E87" s="121"/>
      <c r="F87" s="121"/>
      <c r="G87" s="121"/>
      <c r="H87" s="121"/>
      <c r="I87" s="121"/>
    </row>
    <row r="89" spans="1:15" x14ac:dyDescent="0.2">
      <c r="K89" s="122"/>
    </row>
    <row r="145" ht="6.95" customHeight="1" x14ac:dyDescent="0.2"/>
    <row r="146" ht="6.95" customHeight="1" x14ac:dyDescent="0.2"/>
    <row r="148" ht="6.95" customHeight="1" x14ac:dyDescent="0.2"/>
    <row r="149" ht="6.95" customHeight="1" x14ac:dyDescent="0.2"/>
    <row r="174" ht="6.95" customHeight="1" x14ac:dyDescent="0.2"/>
    <row r="175" ht="6.95" customHeight="1" x14ac:dyDescent="0.2"/>
  </sheetData>
  <mergeCells count="5">
    <mergeCell ref="A5:L5"/>
    <mergeCell ref="A6:L6"/>
    <mergeCell ref="A7:L7"/>
    <mergeCell ref="B12:D12"/>
    <mergeCell ref="B9:D9"/>
  </mergeCells>
  <printOptions horizontalCentered="1"/>
  <pageMargins left="0" right="0" top="0" bottom="0.5" header="1.5" footer="0.28000000000000003"/>
  <pageSetup scale="64" firstPageNumber="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31" r:id="rId4" name="Button 3">
              <controlPr defaultSize="0" print="0" autoFill="0" autoPict="0">
                <anchor moveWithCells="1" sizeWithCells="1">
                  <from>
                    <xdr:col>4</xdr:col>
                    <xdr:colOff>0</xdr:colOff>
                    <xdr:row>27</xdr:row>
                    <xdr:rowOff>0</xdr:rowOff>
                  </from>
                  <to>
                    <xdr:col>4</xdr:col>
                    <xdr:colOff>0</xdr:colOff>
                    <xdr:row>27</xdr:row>
                    <xdr:rowOff>0</xdr:rowOff>
                  </to>
                </anchor>
              </controlPr>
            </control>
          </mc:Choice>
        </mc:AlternateContent>
        <mc:AlternateContent xmlns:mc="http://schemas.openxmlformats.org/markup-compatibility/2006">
          <mc:Choice Requires="x14">
            <control shapeId="22533" r:id="rId5" name="Button 5">
              <controlPr defaultSize="0" print="0" autoFill="0" autoPict="0">
                <anchor moveWithCells="1" sizeWithCells="1">
                  <from>
                    <xdr:col>4</xdr:col>
                    <xdr:colOff>0</xdr:colOff>
                    <xdr:row>57</xdr:row>
                    <xdr:rowOff>152400</xdr:rowOff>
                  </from>
                  <to>
                    <xdr:col>4</xdr:col>
                    <xdr:colOff>0</xdr:colOff>
                    <xdr:row>57</xdr:row>
                    <xdr:rowOff>152400</xdr:rowOff>
                  </to>
                </anchor>
              </controlPr>
            </control>
          </mc:Choice>
        </mc:AlternateContent>
        <mc:AlternateContent xmlns:mc="http://schemas.openxmlformats.org/markup-compatibility/2006">
          <mc:Choice Requires="x14">
            <control shapeId="22534" r:id="rId6" name="Button 6">
              <controlPr defaultSize="0" print="0" autoFill="0" autoPict="0">
                <anchor moveWithCells="1" sizeWithCells="1">
                  <from>
                    <xdr:col>3</xdr:col>
                    <xdr:colOff>2543175</xdr:colOff>
                    <xdr:row>35</xdr:row>
                    <xdr:rowOff>123825</xdr:rowOff>
                  </from>
                  <to>
                    <xdr:col>3</xdr:col>
                    <xdr:colOff>2543175</xdr:colOff>
                    <xdr:row>35</xdr:row>
                    <xdr:rowOff>123825</xdr:rowOff>
                  </to>
                </anchor>
              </controlPr>
            </control>
          </mc:Choice>
        </mc:AlternateContent>
        <mc:AlternateContent xmlns:mc="http://schemas.openxmlformats.org/markup-compatibility/2006">
          <mc:Choice Requires="x14">
            <control shapeId="22535" r:id="rId7" name="Button 7">
              <controlPr defaultSize="0" print="0" autoFill="0" autoPict="0">
                <anchor moveWithCells="1" sizeWithCells="1">
                  <from>
                    <xdr:col>3</xdr:col>
                    <xdr:colOff>2543175</xdr:colOff>
                    <xdr:row>80</xdr:row>
                    <xdr:rowOff>123825</xdr:rowOff>
                  </from>
                  <to>
                    <xdr:col>3</xdr:col>
                    <xdr:colOff>2543175</xdr:colOff>
                    <xdr:row>80</xdr:row>
                    <xdr:rowOff>123825</xdr:rowOff>
                  </to>
                </anchor>
              </controlPr>
            </control>
          </mc:Choice>
        </mc:AlternateContent>
        <mc:AlternateContent xmlns:mc="http://schemas.openxmlformats.org/markup-compatibility/2006">
          <mc:Choice Requires="x14">
            <control shapeId="22536" r:id="rId8" name="Button 8">
              <controlPr defaultSize="0" print="0" autoFill="0" autoPict="0">
                <anchor moveWithCells="1" sizeWithCells="1">
                  <from>
                    <xdr:col>3</xdr:col>
                    <xdr:colOff>2543175</xdr:colOff>
                    <xdr:row>35</xdr:row>
                    <xdr:rowOff>123825</xdr:rowOff>
                  </from>
                  <to>
                    <xdr:col>3</xdr:col>
                    <xdr:colOff>2543175</xdr:colOff>
                    <xdr:row>35</xdr:row>
                    <xdr:rowOff>123825</xdr:rowOff>
                  </to>
                </anchor>
              </controlPr>
            </control>
          </mc:Choice>
        </mc:AlternateContent>
        <mc:AlternateContent xmlns:mc="http://schemas.openxmlformats.org/markup-compatibility/2006">
          <mc:Choice Requires="x14">
            <control shapeId="22537" r:id="rId9" name="Button 9">
              <controlPr defaultSize="0" print="0" autoFill="0" autoPict="0">
                <anchor moveWithCells="1" sizeWithCells="1">
                  <from>
                    <xdr:col>3</xdr:col>
                    <xdr:colOff>2543175</xdr:colOff>
                    <xdr:row>80</xdr:row>
                    <xdr:rowOff>123825</xdr:rowOff>
                  </from>
                  <to>
                    <xdr:col>3</xdr:col>
                    <xdr:colOff>2543175</xdr:colOff>
                    <xdr:row>80</xdr:row>
                    <xdr:rowOff>123825</xdr:rowOff>
                  </to>
                </anchor>
              </controlPr>
            </control>
          </mc:Choice>
        </mc:AlternateContent>
        <mc:AlternateContent xmlns:mc="http://schemas.openxmlformats.org/markup-compatibility/2006">
          <mc:Choice Requires="x14">
            <control shapeId="22542" r:id="rId10" name="Button 14">
              <controlPr defaultSize="0" print="0" autoFill="0" autoPict="0">
                <anchor moveWithCells="1" sizeWithCells="1">
                  <from>
                    <xdr:col>3</xdr:col>
                    <xdr:colOff>2543175</xdr:colOff>
                    <xdr:row>35</xdr:row>
                    <xdr:rowOff>123825</xdr:rowOff>
                  </from>
                  <to>
                    <xdr:col>3</xdr:col>
                    <xdr:colOff>2543175</xdr:colOff>
                    <xdr:row>35</xdr:row>
                    <xdr:rowOff>123825</xdr:rowOff>
                  </to>
                </anchor>
              </controlPr>
            </control>
          </mc:Choice>
        </mc:AlternateContent>
        <mc:AlternateContent xmlns:mc="http://schemas.openxmlformats.org/markup-compatibility/2006">
          <mc:Choice Requires="x14">
            <control shapeId="22543" r:id="rId11" name="Button 15">
              <controlPr defaultSize="0" print="0" autoFill="0" autoPict="0">
                <anchor moveWithCells="1" sizeWithCells="1">
                  <from>
                    <xdr:col>3</xdr:col>
                    <xdr:colOff>2543175</xdr:colOff>
                    <xdr:row>80</xdr:row>
                    <xdr:rowOff>123825</xdr:rowOff>
                  </from>
                  <to>
                    <xdr:col>3</xdr:col>
                    <xdr:colOff>2543175</xdr:colOff>
                    <xdr:row>80</xdr:row>
                    <xdr:rowOff>123825</xdr:rowOff>
                  </to>
                </anchor>
              </controlPr>
            </control>
          </mc:Choice>
        </mc:AlternateContent>
        <mc:AlternateContent xmlns:mc="http://schemas.openxmlformats.org/markup-compatibility/2006">
          <mc:Choice Requires="x14">
            <control shapeId="22544" r:id="rId12" name="Button 16">
              <controlPr defaultSize="0" print="0" autoFill="0" autoPict="0">
                <anchor moveWithCells="1" sizeWithCells="1">
                  <from>
                    <xdr:col>3</xdr:col>
                    <xdr:colOff>2543175</xdr:colOff>
                    <xdr:row>35</xdr:row>
                    <xdr:rowOff>123825</xdr:rowOff>
                  </from>
                  <to>
                    <xdr:col>3</xdr:col>
                    <xdr:colOff>2543175</xdr:colOff>
                    <xdr:row>35</xdr:row>
                    <xdr:rowOff>123825</xdr:rowOff>
                  </to>
                </anchor>
              </controlPr>
            </control>
          </mc:Choice>
        </mc:AlternateContent>
        <mc:AlternateContent xmlns:mc="http://schemas.openxmlformats.org/markup-compatibility/2006">
          <mc:Choice Requires="x14">
            <control shapeId="22545" r:id="rId13" name="Button 17">
              <controlPr defaultSize="0" print="0" autoFill="0" autoPict="0">
                <anchor moveWithCells="1" sizeWithCells="1">
                  <from>
                    <xdr:col>3</xdr:col>
                    <xdr:colOff>2543175</xdr:colOff>
                    <xdr:row>80</xdr:row>
                    <xdr:rowOff>123825</xdr:rowOff>
                  </from>
                  <to>
                    <xdr:col>3</xdr:col>
                    <xdr:colOff>2543175</xdr:colOff>
                    <xdr:row>80</xdr:row>
                    <xdr:rowOff>123825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zoomScaleNormal="100" zoomScaleSheetLayoutView="85" workbookViewId="0">
      <selection activeCell="L37" sqref="L37"/>
    </sheetView>
  </sheetViews>
  <sheetFormatPr defaultRowHeight="12.75" x14ac:dyDescent="0.2"/>
  <cols>
    <col min="1" max="1" width="4" bestFit="1" customWidth="1"/>
    <col min="2" max="2" width="9.28515625" bestFit="1" customWidth="1"/>
    <col min="8" max="8" width="12.7109375" bestFit="1" customWidth="1"/>
    <col min="9" max="9" width="11.85546875" bestFit="1" customWidth="1"/>
    <col min="10" max="10" width="13.28515625" bestFit="1" customWidth="1"/>
    <col min="11" max="11" width="27.7109375" customWidth="1"/>
    <col min="12" max="13" width="10.7109375" customWidth="1"/>
    <col min="14" max="17" width="4.7109375" bestFit="1" customWidth="1"/>
  </cols>
  <sheetData>
    <row r="1" spans="1:13" ht="15.75" x14ac:dyDescent="0.25">
      <c r="K1" s="208"/>
    </row>
    <row r="2" spans="1:13" ht="15.75" x14ac:dyDescent="0.25">
      <c r="K2" s="208"/>
    </row>
    <row r="3" spans="1:13" ht="15.75" x14ac:dyDescent="0.25">
      <c r="K3" s="208"/>
    </row>
    <row r="4" spans="1:13" ht="15.75" x14ac:dyDescent="0.25">
      <c r="K4" s="208"/>
    </row>
    <row r="5" spans="1:13" ht="15" x14ac:dyDescent="0.2">
      <c r="B5" s="790" t="s">
        <v>520</v>
      </c>
      <c r="C5" s="790"/>
      <c r="D5" s="790"/>
      <c r="E5" s="790"/>
      <c r="F5" s="790"/>
      <c r="G5" s="790"/>
      <c r="H5" s="790"/>
      <c r="I5" s="790"/>
      <c r="J5" s="790"/>
    </row>
    <row r="6" spans="1:13" x14ac:dyDescent="0.2">
      <c r="A6" s="8"/>
      <c r="B6" s="117"/>
      <c r="C6" s="117"/>
      <c r="D6" s="117"/>
      <c r="E6" s="152"/>
      <c r="F6" s="152"/>
      <c r="H6" s="190" t="s">
        <v>3</v>
      </c>
      <c r="I6" s="190" t="s">
        <v>4</v>
      </c>
      <c r="J6" s="190" t="s">
        <v>75</v>
      </c>
    </row>
    <row r="7" spans="1:13" ht="13.5" thickBot="1" x14ac:dyDescent="0.25">
      <c r="A7" s="8"/>
      <c r="B7" s="154" t="s">
        <v>241</v>
      </c>
      <c r="C7" s="155"/>
      <c r="D7" s="791" t="s">
        <v>5</v>
      </c>
      <c r="E7" s="791"/>
      <c r="F7" s="156"/>
      <c r="H7" s="151">
        <v>2020</v>
      </c>
      <c r="I7" s="151">
        <v>2020</v>
      </c>
      <c r="J7" s="151">
        <v>2020</v>
      </c>
    </row>
    <row r="8" spans="1:13" x14ac:dyDescent="0.2">
      <c r="A8" s="8"/>
      <c r="B8" s="158" t="s">
        <v>242</v>
      </c>
      <c r="C8" s="159"/>
      <c r="D8" s="159"/>
      <c r="E8" s="159"/>
      <c r="F8" s="159"/>
      <c r="H8" s="190" t="s">
        <v>329</v>
      </c>
      <c r="I8" s="190" t="s">
        <v>339</v>
      </c>
      <c r="J8" s="190" t="s">
        <v>341</v>
      </c>
      <c r="K8" s="133"/>
      <c r="L8" s="133"/>
      <c r="M8" s="133"/>
    </row>
    <row r="9" spans="1:13" x14ac:dyDescent="0.2">
      <c r="A9" s="8"/>
      <c r="B9" s="164"/>
      <c r="C9" s="159"/>
      <c r="D9" s="159"/>
      <c r="E9" s="159"/>
      <c r="F9" s="159"/>
      <c r="G9" s="8"/>
      <c r="H9" s="8"/>
      <c r="I9" s="8"/>
      <c r="J9" s="8"/>
      <c r="K9" s="8"/>
    </row>
    <row r="10" spans="1:13" x14ac:dyDescent="0.2">
      <c r="A10" s="8"/>
      <c r="B10" s="158" t="s">
        <v>243</v>
      </c>
      <c r="C10" s="159"/>
      <c r="D10" s="159"/>
      <c r="E10" s="159"/>
      <c r="F10" s="159"/>
      <c r="G10" s="8"/>
      <c r="H10" s="8"/>
      <c r="I10" s="8"/>
      <c r="J10" s="8"/>
      <c r="K10" s="8"/>
    </row>
    <row r="11" spans="1:13" x14ac:dyDescent="0.2">
      <c r="A11" s="8"/>
      <c r="B11" s="164"/>
      <c r="C11" s="159"/>
      <c r="D11" s="159"/>
      <c r="E11" s="159"/>
      <c r="F11" s="159"/>
      <c r="G11" s="8"/>
      <c r="H11" s="8"/>
      <c r="I11" s="8"/>
      <c r="J11" s="8"/>
      <c r="K11" s="8"/>
    </row>
    <row r="12" spans="1:13" x14ac:dyDescent="0.2">
      <c r="A12" s="8">
        <v>1</v>
      </c>
      <c r="B12" s="165">
        <v>810</v>
      </c>
      <c r="C12" s="159" t="s">
        <v>244</v>
      </c>
      <c r="D12" s="159"/>
      <c r="E12" s="159"/>
      <c r="F12" s="159"/>
      <c r="G12" s="8"/>
      <c r="H12" s="47">
        <v>0</v>
      </c>
      <c r="I12" s="16">
        <v>-15018.0723</v>
      </c>
      <c r="J12" s="16">
        <f>SUM(H12:I12)</f>
        <v>-15018.0723</v>
      </c>
      <c r="K12" s="16"/>
      <c r="L12" s="175"/>
      <c r="M12" s="175"/>
    </row>
    <row r="13" spans="1:13" x14ac:dyDescent="0.2">
      <c r="A13" s="8">
        <v>2</v>
      </c>
      <c r="B13" s="165">
        <v>812</v>
      </c>
      <c r="C13" s="159" t="s">
        <v>245</v>
      </c>
      <c r="D13" s="159"/>
      <c r="E13" s="159"/>
      <c r="F13" s="159"/>
      <c r="G13" s="8"/>
      <c r="H13" s="16">
        <v>0</v>
      </c>
      <c r="I13" s="16">
        <v>-854219.788191</v>
      </c>
      <c r="J13" s="16">
        <f>SUM(H13:I13)</f>
        <v>-854219.788191</v>
      </c>
      <c r="K13" s="16"/>
      <c r="L13" s="175"/>
      <c r="M13" s="175"/>
    </row>
    <row r="14" spans="1:13" x14ac:dyDescent="0.2">
      <c r="A14" s="8"/>
      <c r="B14" s="164"/>
      <c r="C14" s="159"/>
      <c r="D14" s="159"/>
      <c r="E14" s="159"/>
      <c r="F14" s="159"/>
      <c r="G14" s="8"/>
      <c r="H14" s="16">
        <v>0</v>
      </c>
      <c r="I14" s="8"/>
      <c r="J14" s="8"/>
      <c r="K14" s="8"/>
    </row>
    <row r="15" spans="1:13" x14ac:dyDescent="0.2">
      <c r="A15" s="8"/>
      <c r="B15" s="159"/>
      <c r="C15" s="158" t="s">
        <v>246</v>
      </c>
      <c r="D15" s="159"/>
      <c r="E15" s="159"/>
      <c r="F15" s="159"/>
      <c r="G15" s="8"/>
      <c r="H15" s="278">
        <f>SUM(H12:H14)</f>
        <v>0</v>
      </c>
      <c r="I15" s="278">
        <f>SUM(I12:I14)</f>
        <v>-869237.860491</v>
      </c>
      <c r="J15" s="278">
        <f>SUM(H15:I15)</f>
        <v>-869237.860491</v>
      </c>
      <c r="K15" s="8"/>
    </row>
    <row r="16" spans="1:13" x14ac:dyDescent="0.2">
      <c r="A16" s="8"/>
      <c r="B16" s="164"/>
      <c r="C16" s="159"/>
      <c r="D16" s="159"/>
      <c r="E16" s="159"/>
      <c r="F16" s="159"/>
      <c r="G16" s="8"/>
      <c r="H16" s="8"/>
      <c r="I16" s="8"/>
      <c r="J16" s="8"/>
      <c r="K16" s="8"/>
    </row>
    <row r="17" spans="1:13" x14ac:dyDescent="0.2">
      <c r="A17" s="8"/>
      <c r="B17" s="158" t="s">
        <v>247</v>
      </c>
      <c r="C17" s="159"/>
      <c r="D17" s="159"/>
      <c r="E17" s="159"/>
      <c r="F17" s="159"/>
      <c r="G17" s="8"/>
      <c r="H17" s="8"/>
      <c r="I17" s="8"/>
      <c r="J17" s="8"/>
      <c r="K17" s="8"/>
    </row>
    <row r="18" spans="1:13" x14ac:dyDescent="0.2">
      <c r="A18" s="8">
        <v>3</v>
      </c>
      <c r="B18" s="165">
        <v>870</v>
      </c>
      <c r="C18" s="159" t="s">
        <v>248</v>
      </c>
      <c r="D18" s="159"/>
      <c r="E18" s="159"/>
      <c r="F18" s="159"/>
      <c r="G18" s="8"/>
      <c r="H18" s="16">
        <v>2218882.1151878554</v>
      </c>
      <c r="I18" s="16">
        <v>4663127.6310802437</v>
      </c>
      <c r="J18" s="16">
        <f>SUM(H18:I18)</f>
        <v>6882009.7462680992</v>
      </c>
      <c r="K18" s="16"/>
      <c r="L18" s="175"/>
      <c r="M18" s="175"/>
    </row>
    <row r="19" spans="1:13" x14ac:dyDescent="0.2">
      <c r="A19" s="8">
        <v>4</v>
      </c>
      <c r="B19" s="165">
        <v>871</v>
      </c>
      <c r="C19" s="159" t="s">
        <v>249</v>
      </c>
      <c r="D19" s="159"/>
      <c r="E19" s="159"/>
      <c r="F19" s="159"/>
      <c r="G19" s="8"/>
      <c r="H19" s="16">
        <v>602557.4183284532</v>
      </c>
      <c r="I19" s="16">
        <v>981474.80227368011</v>
      </c>
      <c r="J19" s="16">
        <f>SUM(H19:I19)</f>
        <v>1584032.2206021333</v>
      </c>
      <c r="K19" s="16"/>
      <c r="L19" s="175"/>
      <c r="M19" s="175"/>
    </row>
    <row r="20" spans="1:13" x14ac:dyDescent="0.2">
      <c r="A20" s="8">
        <v>5</v>
      </c>
      <c r="B20" s="165">
        <v>872</v>
      </c>
      <c r="C20" s="159" t="s">
        <v>250</v>
      </c>
      <c r="D20" s="159"/>
      <c r="E20" s="159"/>
      <c r="F20" s="159"/>
      <c r="G20" s="8"/>
      <c r="H20" s="16">
        <v>0</v>
      </c>
      <c r="I20" s="16">
        <v>-6.1259999999999994</v>
      </c>
      <c r="J20" s="16">
        <f>SUM(H20:I20)</f>
        <v>-6.1259999999999994</v>
      </c>
      <c r="K20" s="16"/>
      <c r="L20" s="175"/>
      <c r="M20" s="175"/>
    </row>
    <row r="21" spans="1:13" x14ac:dyDescent="0.2">
      <c r="A21" s="8">
        <v>6</v>
      </c>
      <c r="B21" s="165">
        <v>873</v>
      </c>
      <c r="C21" s="159" t="s">
        <v>251</v>
      </c>
      <c r="D21" s="159"/>
      <c r="E21" s="159"/>
      <c r="F21" s="159"/>
      <c r="G21" s="8"/>
      <c r="H21" s="16">
        <v>0</v>
      </c>
      <c r="I21" s="16">
        <v>0</v>
      </c>
      <c r="J21" s="16">
        <f t="shared" ref="J21:J37" si="0">SUM(H21:I21)</f>
        <v>0</v>
      </c>
      <c r="K21" s="16"/>
      <c r="L21" s="175"/>
      <c r="M21" s="175"/>
    </row>
    <row r="22" spans="1:13" x14ac:dyDescent="0.2">
      <c r="A22" s="8">
        <v>7</v>
      </c>
      <c r="B22" s="165">
        <v>874</v>
      </c>
      <c r="C22" s="159" t="s">
        <v>252</v>
      </c>
      <c r="D22" s="159"/>
      <c r="E22" s="159"/>
      <c r="F22" s="159"/>
      <c r="G22" s="8"/>
      <c r="H22" s="16">
        <v>3551146.2296317704</v>
      </c>
      <c r="I22" s="16">
        <v>10306605.076820802</v>
      </c>
      <c r="J22" s="16">
        <f t="shared" si="0"/>
        <v>13857751.306452572</v>
      </c>
      <c r="K22" s="16"/>
      <c r="L22" s="175"/>
      <c r="M22" s="175"/>
    </row>
    <row r="23" spans="1:13" x14ac:dyDescent="0.2">
      <c r="A23" s="8">
        <v>8</v>
      </c>
      <c r="B23" s="165">
        <v>875</v>
      </c>
      <c r="C23" s="159" t="s">
        <v>253</v>
      </c>
      <c r="D23" s="159"/>
      <c r="E23" s="159"/>
      <c r="F23" s="159"/>
      <c r="G23" s="8"/>
      <c r="H23" s="16">
        <v>1679381.5975034917</v>
      </c>
      <c r="I23" s="16">
        <v>1118437.2624859998</v>
      </c>
      <c r="J23" s="16">
        <f t="shared" si="0"/>
        <v>2797818.8599894913</v>
      </c>
      <c r="K23" s="16"/>
      <c r="L23" s="175"/>
      <c r="M23" s="175"/>
    </row>
    <row r="24" spans="1:13" x14ac:dyDescent="0.2">
      <c r="A24" s="8">
        <v>9</v>
      </c>
      <c r="B24" s="165">
        <v>878</v>
      </c>
      <c r="C24" s="159" t="s">
        <v>254</v>
      </c>
      <c r="D24" s="159"/>
      <c r="E24" s="159"/>
      <c r="F24" s="159"/>
      <c r="G24" s="8"/>
      <c r="H24" s="16">
        <v>2304093.5153077925</v>
      </c>
      <c r="I24" s="16">
        <v>836607.48970343929</v>
      </c>
      <c r="J24" s="16">
        <f t="shared" si="0"/>
        <v>3140701.0050112316</v>
      </c>
      <c r="K24" s="16"/>
      <c r="L24" s="175"/>
      <c r="M24" s="175"/>
    </row>
    <row r="25" spans="1:13" x14ac:dyDescent="0.2">
      <c r="A25" s="8">
        <v>10</v>
      </c>
      <c r="B25" s="165">
        <v>879</v>
      </c>
      <c r="C25" s="159" t="s">
        <v>255</v>
      </c>
      <c r="D25" s="159"/>
      <c r="E25" s="159"/>
      <c r="F25" s="159"/>
      <c r="G25" s="8"/>
      <c r="H25" s="16">
        <v>1818887.7774027467</v>
      </c>
      <c r="I25" s="16">
        <v>631917.64562752552</v>
      </c>
      <c r="J25" s="16">
        <f t="shared" si="0"/>
        <v>2450805.4230302721</v>
      </c>
      <c r="K25" s="16"/>
      <c r="L25" s="175"/>
      <c r="M25" s="175"/>
    </row>
    <row r="26" spans="1:13" x14ac:dyDescent="0.2">
      <c r="A26" s="8">
        <v>11</v>
      </c>
      <c r="B26" s="165">
        <v>880</v>
      </c>
      <c r="C26" s="159" t="s">
        <v>256</v>
      </c>
      <c r="D26" s="159"/>
      <c r="E26" s="159"/>
      <c r="F26" s="159"/>
      <c r="G26" s="8"/>
      <c r="H26" s="16">
        <v>6736559.0005169567</v>
      </c>
      <c r="I26" s="16">
        <v>8105647.418195704</v>
      </c>
      <c r="J26" s="16">
        <f t="shared" si="0"/>
        <v>14842206.418712661</v>
      </c>
      <c r="K26" s="16"/>
      <c r="L26" s="175"/>
      <c r="M26" s="175"/>
    </row>
    <row r="27" spans="1:13" x14ac:dyDescent="0.2">
      <c r="A27" s="8">
        <v>12</v>
      </c>
      <c r="B27" s="165">
        <v>881</v>
      </c>
      <c r="C27" s="159" t="s">
        <v>257</v>
      </c>
      <c r="D27" s="159"/>
      <c r="E27" s="159"/>
      <c r="F27" s="159"/>
      <c r="G27" s="8"/>
      <c r="H27" s="16">
        <v>14502.058668886886</v>
      </c>
      <c r="I27" s="16">
        <v>3785.399949599996</v>
      </c>
      <c r="J27" s="16">
        <f t="shared" si="0"/>
        <v>18287.458618486882</v>
      </c>
      <c r="K27" s="16"/>
      <c r="L27" s="175"/>
      <c r="M27" s="175"/>
    </row>
    <row r="28" spans="1:13" x14ac:dyDescent="0.2">
      <c r="A28" s="8">
        <v>13</v>
      </c>
      <c r="B28" s="165">
        <v>885</v>
      </c>
      <c r="C28" s="159" t="s">
        <v>258</v>
      </c>
      <c r="D28" s="159"/>
      <c r="E28" s="159"/>
      <c r="F28" s="159"/>
      <c r="G28" s="8"/>
      <c r="H28" s="16">
        <v>0</v>
      </c>
      <c r="I28" s="16">
        <v>0</v>
      </c>
      <c r="J28" s="16">
        <f t="shared" si="0"/>
        <v>0</v>
      </c>
      <c r="K28" s="16"/>
      <c r="L28" s="175"/>
      <c r="M28" s="175"/>
    </row>
    <row r="29" spans="1:13" x14ac:dyDescent="0.2">
      <c r="A29" s="8">
        <v>14</v>
      </c>
      <c r="B29" s="165">
        <v>886</v>
      </c>
      <c r="C29" s="159" t="s">
        <v>259</v>
      </c>
      <c r="D29" s="159"/>
      <c r="E29" s="159"/>
      <c r="F29" s="159"/>
      <c r="G29" s="8"/>
      <c r="H29" s="16">
        <v>0</v>
      </c>
      <c r="I29" s="16">
        <v>0</v>
      </c>
      <c r="J29" s="16">
        <f t="shared" si="0"/>
        <v>0</v>
      </c>
      <c r="K29" s="16"/>
      <c r="L29" s="175"/>
      <c r="M29" s="175"/>
    </row>
    <row r="30" spans="1:13" x14ac:dyDescent="0.2">
      <c r="A30" s="8">
        <v>15</v>
      </c>
      <c r="B30" s="165">
        <v>887</v>
      </c>
      <c r="C30" s="159" t="s">
        <v>260</v>
      </c>
      <c r="D30" s="159"/>
      <c r="E30" s="159"/>
      <c r="F30" s="159"/>
      <c r="G30" s="8"/>
      <c r="H30" s="16">
        <v>870072.50578878145</v>
      </c>
      <c r="I30" s="16">
        <v>7614978.6002227189</v>
      </c>
      <c r="J30" s="16">
        <f t="shared" si="0"/>
        <v>8485051.1060115006</v>
      </c>
      <c r="K30" s="16"/>
      <c r="L30" s="175"/>
      <c r="M30" s="175"/>
    </row>
    <row r="31" spans="1:13" x14ac:dyDescent="0.2">
      <c r="A31" s="8">
        <v>16</v>
      </c>
      <c r="B31" s="165">
        <v>888</v>
      </c>
      <c r="C31" s="159" t="s">
        <v>261</v>
      </c>
      <c r="D31" s="159"/>
      <c r="E31" s="159"/>
      <c r="F31" s="159"/>
      <c r="G31" s="8"/>
      <c r="H31" s="16">
        <v>891444.1235020305</v>
      </c>
      <c r="I31" s="16">
        <v>232326.77533065015</v>
      </c>
      <c r="J31" s="16">
        <f t="shared" si="0"/>
        <v>1123770.8988326807</v>
      </c>
      <c r="K31" s="16"/>
      <c r="L31" s="175"/>
      <c r="M31" s="175"/>
    </row>
    <row r="32" spans="1:13" x14ac:dyDescent="0.2">
      <c r="A32" s="8">
        <v>17</v>
      </c>
      <c r="B32" s="165">
        <v>889</v>
      </c>
      <c r="C32" s="159" t="s">
        <v>262</v>
      </c>
      <c r="D32" s="159"/>
      <c r="E32" s="159"/>
      <c r="F32" s="159"/>
      <c r="G32" s="8"/>
      <c r="H32" s="16">
        <v>17478.422308927842</v>
      </c>
      <c r="I32" s="16">
        <v>4698.5254502400076</v>
      </c>
      <c r="J32" s="16">
        <f t="shared" si="0"/>
        <v>22176.947759167851</v>
      </c>
      <c r="K32" s="16"/>
      <c r="L32" s="175"/>
      <c r="M32" s="175"/>
    </row>
    <row r="33" spans="1:13" x14ac:dyDescent="0.2">
      <c r="A33" s="8">
        <v>18</v>
      </c>
      <c r="B33" s="165">
        <v>892</v>
      </c>
      <c r="C33" s="159" t="s">
        <v>263</v>
      </c>
      <c r="D33" s="159"/>
      <c r="E33" s="159"/>
      <c r="F33" s="159"/>
      <c r="G33" s="8"/>
      <c r="H33" s="16">
        <v>854475.46513032564</v>
      </c>
      <c r="I33" s="16">
        <v>391748.93517749949</v>
      </c>
      <c r="J33" s="16">
        <f t="shared" si="0"/>
        <v>1246224.4003078251</v>
      </c>
      <c r="K33" s="16"/>
      <c r="L33" s="175"/>
      <c r="M33" s="175"/>
    </row>
    <row r="34" spans="1:13" x14ac:dyDescent="0.2">
      <c r="A34" s="8">
        <v>19</v>
      </c>
      <c r="B34" s="165">
        <v>893</v>
      </c>
      <c r="C34" s="159" t="s">
        <v>264</v>
      </c>
      <c r="D34" s="159"/>
      <c r="E34" s="159"/>
      <c r="F34" s="159"/>
      <c r="G34" s="8"/>
      <c r="H34" s="16">
        <v>535271.42563961667</v>
      </c>
      <c r="I34" s="16">
        <v>201193.53391487949</v>
      </c>
      <c r="J34" s="16">
        <f t="shared" si="0"/>
        <v>736464.95955449622</v>
      </c>
      <c r="K34" s="16"/>
      <c r="L34" s="175"/>
      <c r="M34" s="175"/>
    </row>
    <row r="35" spans="1:13" x14ac:dyDescent="0.2">
      <c r="A35" s="8">
        <v>20</v>
      </c>
      <c r="B35" s="165">
        <v>8941</v>
      </c>
      <c r="C35" s="159" t="s">
        <v>265</v>
      </c>
      <c r="D35" s="159"/>
      <c r="E35" s="159"/>
      <c r="F35" s="159"/>
      <c r="G35" s="8"/>
      <c r="H35" s="16">
        <v>0</v>
      </c>
      <c r="I35" s="16">
        <v>0</v>
      </c>
      <c r="J35" s="16">
        <f t="shared" si="0"/>
        <v>0</v>
      </c>
      <c r="K35" s="16"/>
      <c r="L35" s="175"/>
      <c r="M35" s="175"/>
    </row>
    <row r="36" spans="1:13" x14ac:dyDescent="0.2">
      <c r="A36" s="8">
        <v>21</v>
      </c>
      <c r="B36" s="165">
        <v>8942</v>
      </c>
      <c r="C36" s="159" t="s">
        <v>266</v>
      </c>
      <c r="D36" s="159"/>
      <c r="E36" s="159"/>
      <c r="F36" s="159"/>
      <c r="G36" s="8"/>
      <c r="H36" s="16">
        <v>0</v>
      </c>
      <c r="I36" s="16">
        <v>0</v>
      </c>
      <c r="J36" s="16">
        <f t="shared" si="0"/>
        <v>0</v>
      </c>
      <c r="K36" s="16"/>
      <c r="L36" s="175"/>
      <c r="M36" s="175"/>
    </row>
    <row r="37" spans="1:13" x14ac:dyDescent="0.2">
      <c r="A37" s="8">
        <v>22</v>
      </c>
      <c r="B37" s="164"/>
      <c r="C37" s="158" t="s">
        <v>267</v>
      </c>
      <c r="D37" s="159"/>
      <c r="E37" s="159"/>
      <c r="F37" s="159"/>
      <c r="G37" s="8"/>
      <c r="H37" s="278">
        <f>SUM(H18:H36)</f>
        <v>22094751.654917639</v>
      </c>
      <c r="I37" s="278">
        <f>SUM(I18:I36)</f>
        <v>35092542.970232971</v>
      </c>
      <c r="J37" s="278">
        <f t="shared" si="0"/>
        <v>57187294.625150606</v>
      </c>
      <c r="K37" s="16"/>
      <c r="L37" s="175"/>
      <c r="M37" s="175"/>
    </row>
    <row r="38" spans="1:13" x14ac:dyDescent="0.2">
      <c r="A38" s="8"/>
      <c r="B38" s="164"/>
      <c r="C38" s="159"/>
      <c r="D38" s="159"/>
      <c r="E38" s="159"/>
      <c r="F38" s="159"/>
      <c r="G38" s="8"/>
      <c r="H38" s="8"/>
      <c r="I38" s="8"/>
      <c r="J38" s="8"/>
      <c r="K38" s="8"/>
    </row>
    <row r="39" spans="1:13" x14ac:dyDescent="0.2">
      <c r="A39" s="8"/>
      <c r="B39" s="158" t="s">
        <v>268</v>
      </c>
      <c r="C39" s="159"/>
      <c r="D39" s="159"/>
      <c r="E39" s="159"/>
      <c r="F39" s="159"/>
      <c r="G39" s="8"/>
      <c r="H39" s="8"/>
      <c r="I39" s="8"/>
      <c r="J39" s="8"/>
      <c r="K39" s="8"/>
    </row>
    <row r="40" spans="1:13" x14ac:dyDescent="0.2">
      <c r="A40" s="8"/>
      <c r="B40" s="164"/>
      <c r="C40" s="159"/>
      <c r="D40" s="159"/>
      <c r="E40" s="159"/>
      <c r="F40" s="159"/>
      <c r="G40" s="8"/>
      <c r="H40" s="8"/>
      <c r="I40" s="8"/>
      <c r="J40" s="8"/>
      <c r="K40" s="8"/>
    </row>
    <row r="41" spans="1:13" x14ac:dyDescent="0.2">
      <c r="A41" s="8">
        <v>23</v>
      </c>
      <c r="B41" s="165">
        <v>901</v>
      </c>
      <c r="C41" s="159" t="s">
        <v>269</v>
      </c>
      <c r="D41" s="159"/>
      <c r="E41" s="159"/>
      <c r="F41" s="159"/>
      <c r="G41" s="8"/>
      <c r="H41" s="16">
        <v>473598.39872134326</v>
      </c>
      <c r="I41" s="16">
        <v>64877.540240249691</v>
      </c>
      <c r="J41" s="16">
        <f t="shared" ref="J41:J49" si="1">SUM(H41:I41)</f>
        <v>538475.93896159297</v>
      </c>
      <c r="K41" s="16"/>
      <c r="L41" s="175"/>
      <c r="M41" s="175"/>
    </row>
    <row r="42" spans="1:13" x14ac:dyDescent="0.2">
      <c r="A42" s="8">
        <v>24</v>
      </c>
      <c r="B42" s="165">
        <v>902</v>
      </c>
      <c r="C42" s="159" t="s">
        <v>270</v>
      </c>
      <c r="D42" s="159"/>
      <c r="E42" s="159"/>
      <c r="F42" s="159"/>
      <c r="G42" s="8"/>
      <c r="H42" s="16">
        <v>979402.95400615176</v>
      </c>
      <c r="I42" s="16">
        <v>366398.39297599986</v>
      </c>
      <c r="J42" s="16">
        <f t="shared" si="1"/>
        <v>1345801.3469821517</v>
      </c>
      <c r="K42" s="16"/>
      <c r="L42" s="175"/>
      <c r="M42" s="175"/>
    </row>
    <row r="43" spans="1:13" x14ac:dyDescent="0.2">
      <c r="A43" s="8">
        <v>25</v>
      </c>
      <c r="B43" s="165">
        <v>9031</v>
      </c>
      <c r="C43" s="159" t="s">
        <v>271</v>
      </c>
      <c r="D43" s="159"/>
      <c r="E43" s="159"/>
      <c r="F43" s="159"/>
      <c r="G43" s="8"/>
      <c r="H43" s="16">
        <v>7110918.635044585</v>
      </c>
      <c r="I43" s="16">
        <v>316343.29337641271</v>
      </c>
      <c r="J43" s="16">
        <f t="shared" si="1"/>
        <v>7427261.9284209982</v>
      </c>
      <c r="K43" s="16"/>
      <c r="L43" s="175"/>
      <c r="M43" s="175"/>
    </row>
    <row r="44" spans="1:13" x14ac:dyDescent="0.2">
      <c r="A44" s="8">
        <v>26</v>
      </c>
      <c r="B44" s="165">
        <v>9032</v>
      </c>
      <c r="C44" s="159" t="s">
        <v>272</v>
      </c>
      <c r="D44" s="159"/>
      <c r="E44" s="159"/>
      <c r="F44" s="159"/>
      <c r="G44" s="8"/>
      <c r="H44" s="16">
        <v>337044.17884979607</v>
      </c>
      <c r="I44" s="16">
        <v>2307569.7124738996</v>
      </c>
      <c r="J44" s="16">
        <f t="shared" si="1"/>
        <v>2644613.8913236959</v>
      </c>
      <c r="K44" s="16"/>
      <c r="L44" s="175"/>
      <c r="M44" s="175"/>
    </row>
    <row r="45" spans="1:13" x14ac:dyDescent="0.2">
      <c r="A45" s="8">
        <v>27</v>
      </c>
      <c r="B45" s="165">
        <v>9033</v>
      </c>
      <c r="C45" s="159" t="s">
        <v>273</v>
      </c>
      <c r="D45" s="159"/>
      <c r="E45" s="159"/>
      <c r="F45" s="159"/>
      <c r="G45" s="8"/>
      <c r="H45" s="16">
        <v>0</v>
      </c>
      <c r="I45" s="16">
        <v>0</v>
      </c>
      <c r="J45" s="16">
        <f t="shared" si="1"/>
        <v>0</v>
      </c>
      <c r="K45" s="16"/>
      <c r="L45" s="175"/>
      <c r="M45" s="175"/>
    </row>
    <row r="46" spans="1:13" x14ac:dyDescent="0.2">
      <c r="A46" s="8">
        <v>28</v>
      </c>
      <c r="B46" s="165">
        <v>904</v>
      </c>
      <c r="C46" s="169" t="s">
        <v>274</v>
      </c>
      <c r="D46" s="159"/>
      <c r="E46" s="159"/>
      <c r="F46" s="159"/>
      <c r="G46" s="8"/>
      <c r="H46" s="16">
        <v>0</v>
      </c>
      <c r="I46" s="16">
        <v>686900.5</v>
      </c>
      <c r="J46" s="16">
        <f t="shared" si="1"/>
        <v>686900.5</v>
      </c>
      <c r="K46" s="16"/>
      <c r="L46" s="175"/>
      <c r="M46" s="175"/>
    </row>
    <row r="47" spans="1:13" x14ac:dyDescent="0.2">
      <c r="A47" s="8">
        <v>29</v>
      </c>
      <c r="B47" s="165">
        <v>904</v>
      </c>
      <c r="C47" s="169" t="s">
        <v>275</v>
      </c>
      <c r="D47" s="159"/>
      <c r="E47" s="159"/>
      <c r="F47" s="159"/>
      <c r="G47" s="8"/>
      <c r="H47" s="16">
        <v>0</v>
      </c>
      <c r="I47" s="16">
        <v>212317.90000000002</v>
      </c>
      <c r="J47" s="16">
        <f t="shared" si="1"/>
        <v>212317.90000000002</v>
      </c>
      <c r="K47" s="16"/>
      <c r="L47" s="175"/>
      <c r="M47" s="175"/>
    </row>
    <row r="48" spans="1:13" x14ac:dyDescent="0.2">
      <c r="A48" s="8">
        <v>30</v>
      </c>
      <c r="B48" s="165">
        <v>904</v>
      </c>
      <c r="C48" s="169" t="s">
        <v>276</v>
      </c>
      <c r="D48" s="159"/>
      <c r="E48" s="159"/>
      <c r="F48" s="159"/>
      <c r="G48" s="8"/>
      <c r="H48" s="16">
        <v>0</v>
      </c>
      <c r="I48" s="16">
        <v>752545.07000000007</v>
      </c>
      <c r="J48" s="16">
        <f t="shared" si="1"/>
        <v>752545.07000000007</v>
      </c>
      <c r="K48" s="16"/>
      <c r="L48" s="175"/>
      <c r="M48" s="175"/>
    </row>
    <row r="49" spans="1:17" x14ac:dyDescent="0.2">
      <c r="A49" s="8">
        <v>31</v>
      </c>
      <c r="B49" s="165">
        <v>905</v>
      </c>
      <c r="C49" s="159" t="s">
        <v>277</v>
      </c>
      <c r="D49" s="159"/>
      <c r="E49" s="159"/>
      <c r="F49" s="159"/>
      <c r="G49" s="8"/>
      <c r="H49" s="16">
        <v>0</v>
      </c>
      <c r="I49" s="16">
        <v>0</v>
      </c>
      <c r="J49" s="16">
        <f t="shared" si="1"/>
        <v>0</v>
      </c>
      <c r="K49" s="16"/>
      <c r="L49" s="175"/>
      <c r="M49" s="175"/>
    </row>
    <row r="50" spans="1:17" x14ac:dyDescent="0.2">
      <c r="A50" s="8"/>
      <c r="B50" s="158"/>
      <c r="C50" s="159"/>
      <c r="D50" s="159"/>
      <c r="E50" s="159"/>
      <c r="F50" s="159"/>
      <c r="G50" s="8"/>
      <c r="H50" s="8"/>
      <c r="I50" s="8"/>
      <c r="J50" s="8"/>
      <c r="K50" s="8"/>
    </row>
    <row r="51" spans="1:17" x14ac:dyDescent="0.2">
      <c r="A51" s="8">
        <v>32</v>
      </c>
      <c r="B51" s="158" t="s">
        <v>278</v>
      </c>
      <c r="C51" s="159"/>
      <c r="D51" s="159"/>
      <c r="E51" s="159"/>
      <c r="F51" s="159"/>
      <c r="G51" s="8"/>
      <c r="H51" s="278">
        <f>SUM(H41:H50)</f>
        <v>8900964.1666218769</v>
      </c>
      <c r="I51" s="278">
        <f>SUM(I41:I50)</f>
        <v>4706952.4090665616</v>
      </c>
      <c r="J51" s="278">
        <f>SUM(H51:I51)</f>
        <v>13607916.575688438</v>
      </c>
      <c r="K51" s="16"/>
      <c r="L51" s="175"/>
      <c r="M51" s="175"/>
    </row>
    <row r="52" spans="1:17" x14ac:dyDescent="0.2">
      <c r="F52" s="8"/>
      <c r="G52" s="8"/>
      <c r="H52" s="8"/>
      <c r="I52" s="8"/>
      <c r="J52" s="8"/>
      <c r="K52" s="8"/>
      <c r="N52" s="792"/>
    </row>
    <row r="53" spans="1:17" x14ac:dyDescent="0.2">
      <c r="A53" s="8">
        <v>33</v>
      </c>
      <c r="B53" s="165">
        <v>907</v>
      </c>
      <c r="C53" s="159" t="s">
        <v>269</v>
      </c>
      <c r="D53" s="159"/>
      <c r="E53" s="159"/>
      <c r="F53" s="159"/>
      <c r="G53" s="8"/>
      <c r="H53" s="16">
        <v>252005.31959401644</v>
      </c>
      <c r="I53" s="16">
        <v>63071.37213974999</v>
      </c>
      <c r="J53" s="16">
        <f>SUM(H53:I53)</f>
        <v>315076.69173376646</v>
      </c>
      <c r="K53" s="16"/>
      <c r="L53" s="175"/>
      <c r="M53" s="175"/>
      <c r="N53" s="792"/>
    </row>
    <row r="54" spans="1:17" x14ac:dyDescent="0.2">
      <c r="A54" s="8">
        <v>34</v>
      </c>
      <c r="B54" s="165">
        <v>908</v>
      </c>
      <c r="C54" s="159" t="s">
        <v>279</v>
      </c>
      <c r="D54" s="159"/>
      <c r="E54" s="159"/>
      <c r="F54" s="159"/>
      <c r="G54" s="8"/>
      <c r="H54" s="16">
        <v>1741108.6169321565</v>
      </c>
      <c r="I54" s="16">
        <v>25054025.080853995</v>
      </c>
      <c r="J54" s="16">
        <f>SUM(H54:I54)</f>
        <v>26795133.697786152</v>
      </c>
      <c r="K54" s="16"/>
      <c r="L54" s="175"/>
      <c r="M54" s="175"/>
      <c r="N54" s="792"/>
    </row>
    <row r="55" spans="1:17" x14ac:dyDescent="0.2">
      <c r="A55" s="8">
        <v>35</v>
      </c>
      <c r="B55" s="165">
        <v>909</v>
      </c>
      <c r="C55" s="159" t="s">
        <v>280</v>
      </c>
      <c r="D55" s="159"/>
      <c r="E55" s="159"/>
      <c r="F55" s="159"/>
      <c r="G55" s="8"/>
      <c r="H55" s="16">
        <v>784.55878809057583</v>
      </c>
      <c r="I55" s="16">
        <v>842542.38875519997</v>
      </c>
      <c r="J55" s="16">
        <f>SUM(H55:I55)</f>
        <v>843326.94754329056</v>
      </c>
      <c r="K55" s="16"/>
      <c r="L55" s="175"/>
      <c r="M55" s="175"/>
      <c r="N55" s="792"/>
    </row>
    <row r="56" spans="1:17" x14ac:dyDescent="0.2">
      <c r="A56" s="8">
        <v>36</v>
      </c>
      <c r="B56" s="165">
        <v>910</v>
      </c>
      <c r="C56" s="159" t="s">
        <v>281</v>
      </c>
      <c r="D56" s="159"/>
      <c r="E56" s="159"/>
      <c r="F56" s="159"/>
      <c r="G56" s="8"/>
      <c r="H56" s="16">
        <v>0</v>
      </c>
      <c r="I56" s="16">
        <v>0</v>
      </c>
      <c r="J56" s="16">
        <f>SUM(H56:I56)</f>
        <v>0</v>
      </c>
      <c r="K56" s="16"/>
      <c r="L56" s="175"/>
      <c r="M56" s="175"/>
      <c r="N56" s="792"/>
    </row>
    <row r="57" spans="1:17" x14ac:dyDescent="0.2">
      <c r="A57" s="8">
        <v>37</v>
      </c>
      <c r="B57" s="158" t="s">
        <v>282</v>
      </c>
      <c r="C57" s="159"/>
      <c r="D57" s="159"/>
      <c r="E57" s="159"/>
      <c r="F57" s="159"/>
      <c r="G57" s="8"/>
      <c r="H57" s="278">
        <f>SUM(H53:H56)</f>
        <v>1993898.4953142635</v>
      </c>
      <c r="I57" s="278">
        <f>SUM(I53:I56)</f>
        <v>25959638.841748942</v>
      </c>
      <c r="J57" s="278">
        <f>SUM(H57:I57)</f>
        <v>27953537.337063204</v>
      </c>
      <c r="K57" s="16"/>
      <c r="L57" s="175"/>
      <c r="M57" s="175"/>
      <c r="N57" s="792"/>
    </row>
    <row r="58" spans="1:17" x14ac:dyDescent="0.2">
      <c r="A58" s="8"/>
      <c r="B58" s="158"/>
      <c r="C58" s="159"/>
      <c r="D58" s="159"/>
      <c r="E58" s="159"/>
      <c r="F58" s="159"/>
      <c r="G58" s="8"/>
      <c r="H58" s="8"/>
      <c r="I58" s="8"/>
      <c r="J58" s="8"/>
      <c r="K58" s="8"/>
      <c r="N58" s="792"/>
    </row>
    <row r="59" spans="1:17" x14ac:dyDescent="0.2">
      <c r="A59" s="8">
        <v>38</v>
      </c>
      <c r="B59" s="158" t="s">
        <v>283</v>
      </c>
      <c r="C59" s="159"/>
      <c r="D59" s="159"/>
      <c r="E59" s="159"/>
      <c r="F59" s="159"/>
      <c r="G59" s="8"/>
      <c r="H59" s="8"/>
      <c r="I59" s="8"/>
      <c r="J59" s="8"/>
      <c r="K59" s="8"/>
      <c r="N59" s="792"/>
      <c r="O59" s="180"/>
      <c r="P59" s="180"/>
      <c r="Q59" s="180"/>
    </row>
    <row r="60" spans="1:17" x14ac:dyDescent="0.2">
      <c r="A60" s="8">
        <v>39</v>
      </c>
      <c r="B60" s="165">
        <v>920</v>
      </c>
      <c r="C60" s="159" t="s">
        <v>284</v>
      </c>
      <c r="D60" s="159"/>
      <c r="E60" s="159"/>
      <c r="F60" s="159"/>
      <c r="G60" s="8"/>
      <c r="H60" s="16">
        <v>779975.88221925707</v>
      </c>
      <c r="I60" s="16">
        <v>287810.25</v>
      </c>
      <c r="J60" s="16">
        <f t="shared" ref="J60:J72" si="2">SUM(H60:I60)</f>
        <v>1067786.1322192571</v>
      </c>
      <c r="K60" s="16"/>
      <c r="L60" s="175"/>
      <c r="M60" s="175"/>
      <c r="N60" s="792"/>
      <c r="O60" s="180"/>
      <c r="P60" s="180"/>
      <c r="Q60" s="180"/>
    </row>
    <row r="61" spans="1:17" x14ac:dyDescent="0.2">
      <c r="A61" s="8">
        <v>40</v>
      </c>
      <c r="B61" s="165">
        <v>921</v>
      </c>
      <c r="C61" s="159" t="s">
        <v>285</v>
      </c>
      <c r="D61" s="159"/>
      <c r="E61" s="159"/>
      <c r="F61" s="159"/>
      <c r="G61" s="8"/>
      <c r="H61" s="16">
        <v>10835.868904917668</v>
      </c>
      <c r="I61" s="16">
        <v>3237934.9349819398</v>
      </c>
      <c r="J61" s="16">
        <f t="shared" si="2"/>
        <v>3248770.8038868573</v>
      </c>
      <c r="K61" s="16"/>
      <c r="L61" s="175"/>
      <c r="M61" s="175"/>
      <c r="N61" s="792"/>
      <c r="O61" s="180"/>
      <c r="P61" s="180"/>
      <c r="Q61" s="180"/>
    </row>
    <row r="62" spans="1:17" x14ac:dyDescent="0.2">
      <c r="A62" s="8">
        <v>41</v>
      </c>
      <c r="B62" s="165">
        <v>922</v>
      </c>
      <c r="C62" s="159" t="s">
        <v>286</v>
      </c>
      <c r="D62" s="159"/>
      <c r="E62" s="159"/>
      <c r="F62" s="159"/>
      <c r="G62" s="8"/>
      <c r="H62" s="16">
        <v>3897181.1541837268</v>
      </c>
      <c r="I62" s="16">
        <v>-13434906.960000001</v>
      </c>
      <c r="J62" s="16">
        <f t="shared" si="2"/>
        <v>-9537725.8058162741</v>
      </c>
      <c r="K62" s="16"/>
      <c r="L62" s="175"/>
      <c r="M62" s="175"/>
      <c r="N62" s="792"/>
      <c r="O62" s="180"/>
      <c r="P62" s="180"/>
      <c r="Q62" s="180"/>
    </row>
    <row r="63" spans="1:17" x14ac:dyDescent="0.2">
      <c r="A63" s="8">
        <v>42</v>
      </c>
      <c r="B63" s="165">
        <v>923</v>
      </c>
      <c r="C63" s="159" t="s">
        <v>287</v>
      </c>
      <c r="D63" s="159"/>
      <c r="E63" s="159"/>
      <c r="F63" s="159"/>
      <c r="G63" s="8"/>
      <c r="H63" s="16">
        <v>31486875.366189323</v>
      </c>
      <c r="I63" s="16">
        <v>5032047.8196602557</v>
      </c>
      <c r="J63" s="16">
        <f t="shared" si="2"/>
        <v>36518923.185849577</v>
      </c>
      <c r="K63" s="16"/>
      <c r="L63" s="175"/>
      <c r="M63" s="175"/>
      <c r="N63" s="792"/>
      <c r="O63" s="180"/>
      <c r="P63" s="180"/>
      <c r="Q63" s="180"/>
    </row>
    <row r="64" spans="1:17" x14ac:dyDescent="0.2">
      <c r="A64" s="8">
        <v>43</v>
      </c>
      <c r="B64" s="165">
        <v>924</v>
      </c>
      <c r="C64" s="159" t="s">
        <v>234</v>
      </c>
      <c r="D64" s="159"/>
      <c r="E64" s="159"/>
      <c r="F64" s="159"/>
      <c r="G64" s="8"/>
      <c r="H64" s="16">
        <v>0</v>
      </c>
      <c r="I64" s="16">
        <v>188728.90414289996</v>
      </c>
      <c r="J64" s="16">
        <f t="shared" si="2"/>
        <v>188728.90414289996</v>
      </c>
      <c r="K64" s="16"/>
      <c r="L64" s="175"/>
      <c r="M64" s="175"/>
      <c r="N64" s="792"/>
      <c r="O64" s="180"/>
      <c r="P64" s="180"/>
      <c r="Q64" s="180"/>
    </row>
    <row r="65" spans="1:17" x14ac:dyDescent="0.2">
      <c r="A65" s="8">
        <v>44</v>
      </c>
      <c r="B65" s="165">
        <v>925</v>
      </c>
      <c r="C65" s="159" t="s">
        <v>288</v>
      </c>
      <c r="D65" s="159"/>
      <c r="E65" s="159"/>
      <c r="F65" s="159"/>
      <c r="G65" s="8"/>
      <c r="H65" s="16">
        <v>0</v>
      </c>
      <c r="I65" s="16">
        <v>1731720.3338231998</v>
      </c>
      <c r="J65" s="16">
        <f t="shared" si="2"/>
        <v>1731720.3338231998</v>
      </c>
      <c r="K65" s="16"/>
      <c r="L65" s="175"/>
      <c r="M65" s="175"/>
      <c r="N65" s="792"/>
    </row>
    <row r="66" spans="1:17" ht="12.75" customHeight="1" x14ac:dyDescent="0.2">
      <c r="A66" s="8">
        <v>45</v>
      </c>
      <c r="B66" s="165">
        <v>926</v>
      </c>
      <c r="C66" s="159" t="s">
        <v>289</v>
      </c>
      <c r="D66" s="159"/>
      <c r="E66" s="159"/>
      <c r="F66" s="159"/>
      <c r="G66" s="8"/>
      <c r="H66" s="16">
        <v>4650994.9857327752</v>
      </c>
      <c r="I66" s="16">
        <v>7090.8403104012496</v>
      </c>
      <c r="J66" s="16">
        <f t="shared" si="2"/>
        <v>4658085.8260431765</v>
      </c>
      <c r="K66" s="16"/>
      <c r="L66" s="175"/>
      <c r="M66" s="175"/>
      <c r="O66" s="180"/>
      <c r="P66" s="180"/>
      <c r="Q66" s="180"/>
    </row>
    <row r="67" spans="1:17" x14ac:dyDescent="0.2">
      <c r="A67" s="8">
        <v>46</v>
      </c>
      <c r="B67" s="165">
        <v>928</v>
      </c>
      <c r="C67" s="159" t="s">
        <v>290</v>
      </c>
      <c r="D67" s="159"/>
      <c r="E67" s="159"/>
      <c r="F67" s="159"/>
      <c r="G67" s="8"/>
      <c r="H67" s="16">
        <v>0</v>
      </c>
      <c r="I67" s="16">
        <v>0</v>
      </c>
      <c r="J67" s="16">
        <f t="shared" si="2"/>
        <v>0</v>
      </c>
      <c r="K67" s="16"/>
      <c r="L67" s="175"/>
      <c r="M67" s="175"/>
      <c r="O67" s="180"/>
      <c r="P67" s="180"/>
      <c r="Q67" s="180"/>
    </row>
    <row r="68" spans="1:17" x14ac:dyDescent="0.2">
      <c r="A68" s="8">
        <v>47</v>
      </c>
      <c r="B68" s="165">
        <v>9301</v>
      </c>
      <c r="C68" s="159" t="s">
        <v>74</v>
      </c>
      <c r="D68" s="159"/>
      <c r="E68" s="159"/>
      <c r="F68" s="159"/>
      <c r="G68" s="8"/>
      <c r="H68" s="16">
        <v>0</v>
      </c>
      <c r="I68" s="16">
        <v>0</v>
      </c>
      <c r="J68" s="16">
        <f t="shared" si="2"/>
        <v>0</v>
      </c>
      <c r="K68" s="16"/>
      <c r="L68" s="175"/>
      <c r="M68" s="175"/>
      <c r="O68" s="180"/>
      <c r="P68" s="180"/>
      <c r="Q68" s="180"/>
    </row>
    <row r="69" spans="1:17" x14ac:dyDescent="0.2">
      <c r="A69" s="8">
        <v>48</v>
      </c>
      <c r="B69" s="165">
        <v>9302</v>
      </c>
      <c r="C69" s="159" t="s">
        <v>291</v>
      </c>
      <c r="D69" s="159"/>
      <c r="E69" s="159"/>
      <c r="F69" s="159"/>
      <c r="G69" s="8"/>
      <c r="H69" s="16">
        <v>149696.38435153905</v>
      </c>
      <c r="I69" s="16">
        <v>6101588.2986031491</v>
      </c>
      <c r="J69" s="16">
        <f t="shared" si="2"/>
        <v>6251284.6829546886</v>
      </c>
      <c r="K69" s="16"/>
      <c r="L69" s="175"/>
      <c r="M69" s="175"/>
      <c r="O69" s="180"/>
      <c r="P69" s="180"/>
      <c r="Q69" s="180"/>
    </row>
    <row r="70" spans="1:17" x14ac:dyDescent="0.2">
      <c r="A70" s="8">
        <v>49</v>
      </c>
      <c r="B70" s="165">
        <v>931</v>
      </c>
      <c r="C70" s="159" t="s">
        <v>257</v>
      </c>
      <c r="D70" s="159"/>
      <c r="E70" s="159"/>
      <c r="F70" s="159"/>
      <c r="G70" s="8"/>
      <c r="H70" s="16">
        <v>0</v>
      </c>
      <c r="I70" s="16">
        <v>295643.78827010997</v>
      </c>
      <c r="J70" s="16">
        <f t="shared" si="2"/>
        <v>295643.78827010997</v>
      </c>
      <c r="K70" s="16"/>
      <c r="L70" s="175"/>
      <c r="M70" s="175"/>
      <c r="O70" s="180"/>
      <c r="P70" s="180"/>
      <c r="Q70" s="180"/>
    </row>
    <row r="71" spans="1:17" x14ac:dyDescent="0.2">
      <c r="A71" s="8">
        <v>50</v>
      </c>
      <c r="B71" s="165">
        <v>935</v>
      </c>
      <c r="C71" s="159" t="s">
        <v>292</v>
      </c>
      <c r="D71" s="159"/>
      <c r="E71" s="159"/>
      <c r="F71" s="159"/>
      <c r="G71" s="8"/>
      <c r="H71" s="16">
        <v>2270.4515646947866</v>
      </c>
      <c r="I71" s="16">
        <v>4197354.2794994991</v>
      </c>
      <c r="J71" s="16">
        <f t="shared" si="2"/>
        <v>4199624.7310641939</v>
      </c>
      <c r="K71" s="16"/>
      <c r="L71" s="175"/>
      <c r="M71" s="175"/>
      <c r="O71" s="180"/>
      <c r="P71" s="180"/>
      <c r="Q71" s="180"/>
    </row>
    <row r="72" spans="1:17" x14ac:dyDescent="0.2">
      <c r="A72" s="8">
        <v>51</v>
      </c>
      <c r="B72" s="159"/>
      <c r="C72" s="158" t="s">
        <v>293</v>
      </c>
      <c r="D72" s="159"/>
      <c r="E72" s="159"/>
      <c r="F72" s="159"/>
      <c r="G72" s="8"/>
      <c r="H72" s="278">
        <f>SUM(H60:H71)</f>
        <v>40977830.093146227</v>
      </c>
      <c r="I72" s="278">
        <f>SUM(I60:I71)</f>
        <v>7645012.4892914547</v>
      </c>
      <c r="J72" s="278">
        <f t="shared" si="2"/>
        <v>48622842.582437679</v>
      </c>
      <c r="K72" s="16"/>
      <c r="L72" s="175"/>
      <c r="M72" s="175"/>
    </row>
    <row r="73" spans="1:17" x14ac:dyDescent="0.2">
      <c r="A73" s="8"/>
      <c r="B73" s="159"/>
      <c r="C73" s="158"/>
      <c r="D73" s="159"/>
      <c r="E73" s="159"/>
      <c r="F73" s="159"/>
      <c r="G73" s="8"/>
      <c r="H73" s="8"/>
      <c r="I73" s="8"/>
      <c r="J73" s="8"/>
      <c r="K73" s="8"/>
    </row>
    <row r="74" spans="1:17" x14ac:dyDescent="0.2">
      <c r="A74" s="8">
        <v>52</v>
      </c>
      <c r="B74" s="514" t="s">
        <v>549</v>
      </c>
      <c r="C74" s="158"/>
      <c r="D74" s="159"/>
      <c r="E74" s="159"/>
      <c r="F74" s="159"/>
      <c r="G74" s="8"/>
      <c r="H74" s="8"/>
      <c r="I74" s="5">
        <v>-500000</v>
      </c>
      <c r="J74" s="5">
        <f>I74+H74</f>
        <v>-500000</v>
      </c>
      <c r="K74" s="8"/>
    </row>
    <row r="75" spans="1:17" x14ac:dyDescent="0.2">
      <c r="A75" s="8"/>
      <c r="B75" s="159"/>
      <c r="C75" s="158"/>
      <c r="D75" s="159"/>
      <c r="E75" s="159"/>
      <c r="F75" s="159"/>
      <c r="G75" s="8"/>
      <c r="H75" s="8"/>
      <c r="I75" s="8"/>
      <c r="J75" s="8"/>
      <c r="K75" s="8"/>
    </row>
    <row r="76" spans="1:17" ht="13.5" thickBot="1" x14ac:dyDescent="0.25">
      <c r="A76" s="8">
        <v>53</v>
      </c>
      <c r="C76" s="159" t="s">
        <v>294</v>
      </c>
      <c r="D76" s="159"/>
      <c r="E76" s="159"/>
      <c r="F76" s="159"/>
      <c r="H76" s="488">
        <f>SUM(H72,H57,H51,H37,H15,H74)</f>
        <v>73967444.410000011</v>
      </c>
      <c r="I76" s="488">
        <f>SUM(I72,I57,I51,I37,I15,I74)</f>
        <v>72034908.849848941</v>
      </c>
      <c r="J76" s="488">
        <f>SUM(J72,J57,J51,J37,J15,J74)</f>
        <v>146002353.25984892</v>
      </c>
      <c r="K76" s="175"/>
      <c r="L76" s="175"/>
    </row>
    <row r="77" spans="1:17" ht="13.5" thickTop="1" x14ac:dyDescent="0.2">
      <c r="A77" s="8"/>
      <c r="B77" s="158"/>
      <c r="C77" s="159"/>
      <c r="D77" s="159"/>
      <c r="E77" s="159"/>
      <c r="F77" s="159"/>
      <c r="M77" s="176"/>
    </row>
    <row r="78" spans="1:17" x14ac:dyDescent="0.2">
      <c r="A78" s="8"/>
      <c r="B78" s="158"/>
      <c r="C78" s="159"/>
      <c r="D78" s="159"/>
      <c r="E78" s="159"/>
      <c r="F78" s="159"/>
    </row>
    <row r="79" spans="1:17" x14ac:dyDescent="0.2">
      <c r="A79" s="8"/>
      <c r="B79" s="162"/>
      <c r="C79" s="162"/>
      <c r="D79" s="162"/>
      <c r="E79" s="163"/>
      <c r="F79" s="163"/>
    </row>
    <row r="80" spans="1:17" x14ac:dyDescent="0.2">
      <c r="A80" s="8"/>
      <c r="B80" s="158"/>
      <c r="C80" s="159"/>
      <c r="D80" s="159"/>
      <c r="E80" s="159"/>
      <c r="F80" s="159"/>
    </row>
    <row r="81" spans="1:6" x14ac:dyDescent="0.2">
      <c r="A81" s="8"/>
      <c r="B81" s="164"/>
      <c r="C81" s="159"/>
      <c r="D81" s="159"/>
      <c r="E81" s="159"/>
      <c r="F81" s="159"/>
    </row>
    <row r="82" spans="1:6" x14ac:dyDescent="0.2">
      <c r="A82" s="8"/>
      <c r="B82" s="158"/>
      <c r="C82" s="159"/>
      <c r="D82" s="159"/>
      <c r="E82" s="159"/>
      <c r="F82" s="159"/>
    </row>
    <row r="83" spans="1:6" x14ac:dyDescent="0.2">
      <c r="A83" s="8"/>
      <c r="B83" s="164"/>
      <c r="C83" s="159"/>
      <c r="D83" s="159"/>
      <c r="E83" s="159"/>
      <c r="F83" s="159"/>
    </row>
    <row r="84" spans="1:6" x14ac:dyDescent="0.2">
      <c r="A84" s="8"/>
      <c r="B84" s="165"/>
      <c r="C84" s="159"/>
      <c r="D84" s="159"/>
      <c r="E84" s="159"/>
      <c r="F84" s="159"/>
    </row>
    <row r="85" spans="1:6" x14ac:dyDescent="0.2">
      <c r="A85" s="8"/>
      <c r="B85" s="165"/>
      <c r="C85" s="159"/>
      <c r="D85" s="159"/>
      <c r="E85" s="159"/>
      <c r="F85" s="159"/>
    </row>
    <row r="86" spans="1:6" x14ac:dyDescent="0.2">
      <c r="A86" s="8"/>
      <c r="B86" s="164"/>
      <c r="C86" s="159"/>
      <c r="D86" s="159"/>
      <c r="E86" s="159"/>
      <c r="F86" s="159"/>
    </row>
    <row r="87" spans="1:6" x14ac:dyDescent="0.2">
      <c r="A87" s="8"/>
      <c r="B87" s="159"/>
      <c r="C87" s="158"/>
      <c r="D87" s="159"/>
      <c r="E87" s="159"/>
      <c r="F87" s="159"/>
    </row>
    <row r="88" spans="1:6" x14ac:dyDescent="0.2">
      <c r="A88" s="8"/>
      <c r="B88" s="164"/>
      <c r="C88" s="159"/>
      <c r="D88" s="159"/>
      <c r="E88" s="159"/>
      <c r="F88" s="159"/>
    </row>
    <row r="89" spans="1:6" x14ac:dyDescent="0.2">
      <c r="A89" s="8"/>
      <c r="B89" s="158"/>
      <c r="C89" s="159"/>
      <c r="D89" s="159"/>
      <c r="E89" s="159"/>
      <c r="F89" s="159"/>
    </row>
    <row r="90" spans="1:6" x14ac:dyDescent="0.2">
      <c r="A90" s="8"/>
      <c r="B90" s="164"/>
      <c r="C90" s="159"/>
      <c r="D90" s="159"/>
      <c r="E90" s="159"/>
      <c r="F90" s="159"/>
    </row>
    <row r="91" spans="1:6" x14ac:dyDescent="0.2">
      <c r="A91" s="8"/>
      <c r="B91" s="165"/>
      <c r="C91" s="159"/>
      <c r="D91" s="159"/>
      <c r="E91" s="159"/>
      <c r="F91" s="159"/>
    </row>
    <row r="92" spans="1:6" x14ac:dyDescent="0.2">
      <c r="A92" s="8"/>
      <c r="B92" s="165"/>
      <c r="C92" s="159"/>
      <c r="D92" s="159"/>
      <c r="E92" s="159"/>
      <c r="F92" s="159"/>
    </row>
    <row r="93" spans="1:6" x14ac:dyDescent="0.2">
      <c r="A93" s="8"/>
      <c r="B93" s="165"/>
      <c r="C93" s="159"/>
      <c r="D93" s="159"/>
      <c r="E93" s="159"/>
      <c r="F93" s="159"/>
    </row>
    <row r="94" spans="1:6" x14ac:dyDescent="0.2">
      <c r="A94" s="8"/>
      <c r="B94" s="165"/>
      <c r="C94" s="159"/>
      <c r="D94" s="159"/>
      <c r="E94" s="159"/>
      <c r="F94" s="159"/>
    </row>
    <row r="95" spans="1:6" x14ac:dyDescent="0.2">
      <c r="A95" s="8"/>
      <c r="B95" s="165"/>
      <c r="C95" s="159"/>
      <c r="D95" s="159"/>
      <c r="E95" s="159"/>
      <c r="F95" s="159"/>
    </row>
    <row r="96" spans="1:6" x14ac:dyDescent="0.2">
      <c r="A96" s="8"/>
      <c r="B96" s="165"/>
      <c r="C96" s="159"/>
      <c r="D96" s="159"/>
      <c r="E96" s="159"/>
      <c r="F96" s="159"/>
    </row>
    <row r="97" spans="1:6" x14ac:dyDescent="0.2">
      <c r="A97" s="8"/>
      <c r="B97" s="165"/>
      <c r="C97" s="159"/>
      <c r="D97" s="159"/>
      <c r="E97" s="159"/>
      <c r="F97" s="159"/>
    </row>
    <row r="98" spans="1:6" x14ac:dyDescent="0.2">
      <c r="A98" s="8"/>
      <c r="B98" s="165"/>
      <c r="C98" s="159"/>
      <c r="D98" s="159"/>
      <c r="E98" s="159"/>
      <c r="F98" s="159"/>
    </row>
    <row r="99" spans="1:6" x14ac:dyDescent="0.2">
      <c r="A99" s="8"/>
      <c r="B99" s="165"/>
      <c r="C99" s="159"/>
      <c r="D99" s="159"/>
      <c r="E99" s="159"/>
      <c r="F99" s="159"/>
    </row>
    <row r="100" spans="1:6" x14ac:dyDescent="0.2">
      <c r="A100" s="8"/>
      <c r="B100" s="165"/>
      <c r="C100" s="159"/>
      <c r="D100" s="159"/>
      <c r="E100" s="159"/>
      <c r="F100" s="159"/>
    </row>
    <row r="101" spans="1:6" x14ac:dyDescent="0.2">
      <c r="A101" s="8"/>
      <c r="B101" s="165"/>
      <c r="C101" s="159"/>
      <c r="D101" s="159"/>
      <c r="E101" s="159"/>
      <c r="F101" s="159"/>
    </row>
    <row r="102" spans="1:6" x14ac:dyDescent="0.2">
      <c r="A102" s="8"/>
      <c r="B102" s="165"/>
      <c r="C102" s="159"/>
      <c r="D102" s="159"/>
      <c r="E102" s="159"/>
      <c r="F102" s="159"/>
    </row>
    <row r="103" spans="1:6" x14ac:dyDescent="0.2">
      <c r="A103" s="8"/>
      <c r="B103" s="165"/>
      <c r="C103" s="159"/>
      <c r="D103" s="159"/>
      <c r="E103" s="159"/>
      <c r="F103" s="159"/>
    </row>
    <row r="104" spans="1:6" x14ac:dyDescent="0.2">
      <c r="A104" s="8"/>
      <c r="B104" s="165"/>
      <c r="C104" s="159"/>
      <c r="D104" s="159"/>
      <c r="E104" s="159"/>
      <c r="F104" s="159"/>
    </row>
    <row r="105" spans="1:6" x14ac:dyDescent="0.2">
      <c r="A105" s="8"/>
      <c r="B105" s="165"/>
      <c r="C105" s="159"/>
      <c r="D105" s="159"/>
      <c r="E105" s="159"/>
      <c r="F105" s="159"/>
    </row>
    <row r="106" spans="1:6" x14ac:dyDescent="0.2">
      <c r="A106" s="8"/>
      <c r="B106" s="165"/>
      <c r="C106" s="159"/>
      <c r="D106" s="159"/>
      <c r="E106" s="159"/>
      <c r="F106" s="159"/>
    </row>
    <row r="107" spans="1:6" x14ac:dyDescent="0.2">
      <c r="A107" s="8"/>
      <c r="B107" s="165"/>
      <c r="C107" s="159"/>
      <c r="D107" s="159"/>
      <c r="E107" s="159"/>
      <c r="F107" s="159"/>
    </row>
    <row r="108" spans="1:6" x14ac:dyDescent="0.2">
      <c r="A108" s="8"/>
      <c r="B108" s="165"/>
      <c r="C108" s="159"/>
      <c r="D108" s="159"/>
      <c r="E108" s="159"/>
      <c r="F108" s="159"/>
    </row>
    <row r="109" spans="1:6" x14ac:dyDescent="0.2">
      <c r="A109" s="8"/>
      <c r="B109" s="165"/>
      <c r="C109" s="159"/>
      <c r="D109" s="159"/>
      <c r="E109" s="159"/>
      <c r="F109" s="159"/>
    </row>
    <row r="110" spans="1:6" x14ac:dyDescent="0.2">
      <c r="A110" s="8"/>
      <c r="B110" s="165"/>
      <c r="C110" s="159"/>
      <c r="D110" s="159"/>
      <c r="E110" s="159"/>
      <c r="F110" s="159"/>
    </row>
    <row r="111" spans="1:6" x14ac:dyDescent="0.2">
      <c r="A111" s="8"/>
      <c r="B111" s="165"/>
      <c r="C111" s="159"/>
      <c r="D111" s="159"/>
      <c r="E111" s="159"/>
      <c r="F111" s="159"/>
    </row>
    <row r="112" spans="1:6" x14ac:dyDescent="0.2">
      <c r="A112" s="8"/>
      <c r="B112" s="165"/>
      <c r="C112" s="159"/>
      <c r="D112" s="159"/>
      <c r="E112" s="159"/>
      <c r="F112" s="159"/>
    </row>
    <row r="113" spans="1:6" x14ac:dyDescent="0.2">
      <c r="A113" s="8"/>
      <c r="B113" s="165"/>
      <c r="C113" s="159"/>
      <c r="D113" s="159"/>
      <c r="E113" s="159"/>
      <c r="F113" s="159"/>
    </row>
    <row r="114" spans="1:6" x14ac:dyDescent="0.2">
      <c r="A114" s="8"/>
      <c r="B114" s="165"/>
      <c r="C114" s="159"/>
      <c r="D114" s="159"/>
      <c r="E114" s="159"/>
      <c r="F114" s="159"/>
    </row>
    <row r="115" spans="1:6" x14ac:dyDescent="0.2">
      <c r="A115" s="8"/>
      <c r="B115" s="165"/>
      <c r="C115" s="159"/>
      <c r="D115" s="159"/>
      <c r="E115" s="159"/>
      <c r="F115" s="159"/>
    </row>
    <row r="116" spans="1:6" x14ac:dyDescent="0.2">
      <c r="A116" s="8"/>
      <c r="B116" s="158"/>
      <c r="C116" s="159"/>
      <c r="D116" s="159"/>
      <c r="E116" s="159"/>
      <c r="F116" s="159"/>
    </row>
    <row r="117" spans="1:6" x14ac:dyDescent="0.2">
      <c r="A117" s="8"/>
      <c r="B117" s="158"/>
      <c r="C117" s="159"/>
      <c r="D117" s="159"/>
      <c r="E117" s="159"/>
      <c r="F117" s="159"/>
    </row>
    <row r="118" spans="1:6" x14ac:dyDescent="0.2">
      <c r="A118" s="8"/>
      <c r="B118" s="158"/>
      <c r="C118" s="159"/>
      <c r="D118" s="159"/>
      <c r="E118" s="159"/>
      <c r="F118" s="159"/>
    </row>
    <row r="119" spans="1:6" x14ac:dyDescent="0.2">
      <c r="A119" s="8"/>
      <c r="B119" s="165"/>
      <c r="C119" s="159"/>
      <c r="D119" s="159"/>
      <c r="E119" s="159"/>
      <c r="F119" s="159"/>
    </row>
    <row r="120" spans="1:6" x14ac:dyDescent="0.2">
      <c r="A120" s="8"/>
      <c r="B120" s="165"/>
      <c r="C120" s="159"/>
      <c r="D120" s="159"/>
      <c r="E120" s="159"/>
      <c r="F120" s="159"/>
    </row>
    <row r="121" spans="1:6" x14ac:dyDescent="0.2">
      <c r="A121" s="8"/>
      <c r="B121" s="165"/>
      <c r="C121" s="159"/>
      <c r="D121" s="159"/>
      <c r="E121" s="159"/>
      <c r="F121" s="159"/>
    </row>
    <row r="122" spans="1:6" x14ac:dyDescent="0.2">
      <c r="A122" s="8"/>
      <c r="B122" s="165"/>
      <c r="C122" s="159"/>
      <c r="D122" s="159"/>
      <c r="E122" s="159"/>
      <c r="F122" s="159"/>
    </row>
    <row r="123" spans="1:6" x14ac:dyDescent="0.2">
      <c r="A123" s="8"/>
      <c r="B123" s="165"/>
      <c r="C123" s="159"/>
      <c r="D123" s="159"/>
      <c r="E123" s="159"/>
      <c r="F123" s="159"/>
    </row>
    <row r="124" spans="1:6" x14ac:dyDescent="0.2">
      <c r="A124" s="8"/>
      <c r="B124" s="165"/>
      <c r="C124" s="169"/>
      <c r="D124" s="159"/>
      <c r="E124" s="159"/>
      <c r="F124" s="159"/>
    </row>
    <row r="125" spans="1:6" x14ac:dyDescent="0.2">
      <c r="A125" s="8"/>
      <c r="B125" s="165"/>
      <c r="C125" s="169"/>
      <c r="D125" s="159"/>
      <c r="E125" s="159"/>
      <c r="F125" s="159"/>
    </row>
    <row r="126" spans="1:6" x14ac:dyDescent="0.2">
      <c r="A126" s="8"/>
      <c r="B126" s="165"/>
      <c r="C126" s="169"/>
      <c r="D126" s="159"/>
      <c r="E126" s="159"/>
      <c r="F126" s="159"/>
    </row>
    <row r="127" spans="1:6" x14ac:dyDescent="0.2">
      <c r="A127" s="8"/>
      <c r="B127" s="165"/>
      <c r="C127" s="159"/>
      <c r="D127" s="159"/>
      <c r="E127" s="159"/>
      <c r="F127" s="159"/>
    </row>
    <row r="128" spans="1:6" x14ac:dyDescent="0.2">
      <c r="A128" s="8"/>
      <c r="B128" s="165"/>
      <c r="C128" s="159"/>
      <c r="D128" s="159"/>
      <c r="E128" s="159"/>
      <c r="F128" s="159"/>
    </row>
    <row r="129" spans="1:6" x14ac:dyDescent="0.2">
      <c r="A129" s="8"/>
      <c r="B129" s="158"/>
      <c r="C129" s="159"/>
      <c r="D129" s="159"/>
      <c r="E129" s="159"/>
      <c r="F129" s="159"/>
    </row>
    <row r="130" spans="1:6" x14ac:dyDescent="0.2">
      <c r="A130" s="8"/>
      <c r="B130" s="158"/>
      <c r="C130" s="159"/>
      <c r="D130" s="159"/>
      <c r="E130" s="159"/>
      <c r="F130" s="159"/>
    </row>
    <row r="131" spans="1:6" x14ac:dyDescent="0.2">
      <c r="A131" s="8"/>
      <c r="B131" s="158"/>
      <c r="C131" s="159"/>
      <c r="D131" s="159"/>
      <c r="E131" s="159"/>
      <c r="F131" s="159"/>
    </row>
    <row r="132" spans="1:6" x14ac:dyDescent="0.2">
      <c r="A132" s="8"/>
      <c r="B132" s="164"/>
      <c r="C132" s="159"/>
      <c r="D132" s="159"/>
      <c r="E132" s="159"/>
      <c r="F132" s="159"/>
    </row>
    <row r="133" spans="1:6" x14ac:dyDescent="0.2">
      <c r="A133" s="8"/>
      <c r="B133" s="165"/>
      <c r="C133" s="159"/>
      <c r="D133" s="159"/>
      <c r="E133" s="159"/>
      <c r="F133" s="159"/>
    </row>
    <row r="134" spans="1:6" x14ac:dyDescent="0.2">
      <c r="A134" s="8"/>
      <c r="B134" s="165"/>
      <c r="C134" s="159"/>
      <c r="D134" s="159"/>
      <c r="E134" s="159"/>
      <c r="F134" s="159"/>
    </row>
    <row r="135" spans="1:6" x14ac:dyDescent="0.2">
      <c r="A135" s="8"/>
      <c r="B135" s="165"/>
      <c r="C135" s="159"/>
      <c r="D135" s="159"/>
      <c r="E135" s="159"/>
      <c r="F135" s="159"/>
    </row>
    <row r="136" spans="1:6" x14ac:dyDescent="0.2">
      <c r="A136" s="8"/>
      <c r="B136" s="165"/>
      <c r="C136" s="159"/>
      <c r="D136" s="159"/>
      <c r="E136" s="159"/>
      <c r="F136" s="159"/>
    </row>
    <row r="137" spans="1:6" x14ac:dyDescent="0.2">
      <c r="A137" s="8"/>
      <c r="B137" s="165"/>
      <c r="C137" s="159"/>
      <c r="D137" s="159"/>
      <c r="E137" s="159"/>
      <c r="F137" s="159"/>
    </row>
    <row r="138" spans="1:6" x14ac:dyDescent="0.2">
      <c r="A138" s="8"/>
      <c r="B138" s="164"/>
      <c r="C138" s="170"/>
      <c r="D138" s="159"/>
      <c r="E138" s="159"/>
      <c r="F138" s="159"/>
    </row>
  </sheetData>
  <mergeCells count="3">
    <mergeCell ref="D7:E7"/>
    <mergeCell ref="N52:N65"/>
    <mergeCell ref="B5:J5"/>
  </mergeCells>
  <pageMargins left="0.7" right="0.7" top="0.75" bottom="0.75" header="0.3" footer="0.3"/>
  <pageSetup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zoomScale="120" zoomScaleNormal="120" zoomScaleSheetLayoutView="115" workbookViewId="0">
      <selection activeCell="K20" sqref="K20"/>
    </sheetView>
  </sheetViews>
  <sheetFormatPr defaultRowHeight="12.75" x14ac:dyDescent="0.2"/>
  <cols>
    <col min="1" max="1" width="5" style="584" customWidth="1"/>
    <col min="2" max="2" width="33.85546875" style="584" bestFit="1" customWidth="1"/>
    <col min="3" max="3" width="14.5703125" style="584" bestFit="1" customWidth="1"/>
    <col min="4" max="5" width="12.140625" style="584" customWidth="1"/>
    <col min="6" max="6" width="12.28515625" style="584" customWidth="1"/>
    <col min="7" max="7" width="11.85546875" style="584" bestFit="1" customWidth="1"/>
    <col min="8" max="8" width="14.140625" style="584" bestFit="1" customWidth="1"/>
    <col min="9" max="9" width="12.85546875" style="584" customWidth="1"/>
    <col min="10" max="239" width="9.140625" style="584"/>
    <col min="240" max="240" width="28.42578125" style="584" bestFit="1" customWidth="1"/>
    <col min="241" max="241" width="13" style="584" bestFit="1" customWidth="1"/>
    <col min="242" max="244" width="12.140625" style="584" bestFit="1" customWidth="1"/>
    <col min="245" max="495" width="9.140625" style="584"/>
    <col min="496" max="496" width="28.42578125" style="584" bestFit="1" customWidth="1"/>
    <col min="497" max="497" width="13" style="584" bestFit="1" customWidth="1"/>
    <col min="498" max="500" width="12.140625" style="584" bestFit="1" customWidth="1"/>
    <col min="501" max="751" width="9.140625" style="584"/>
    <col min="752" max="752" width="28.42578125" style="584" bestFit="1" customWidth="1"/>
    <col min="753" max="753" width="13" style="584" bestFit="1" customWidth="1"/>
    <col min="754" max="756" width="12.140625" style="584" bestFit="1" customWidth="1"/>
    <col min="757" max="1007" width="9.140625" style="584"/>
    <col min="1008" max="1008" width="28.42578125" style="584" bestFit="1" customWidth="1"/>
    <col min="1009" max="1009" width="13" style="584" bestFit="1" customWidth="1"/>
    <col min="1010" max="1012" width="12.140625" style="584" bestFit="1" customWidth="1"/>
    <col min="1013" max="1263" width="9.140625" style="584"/>
    <col min="1264" max="1264" width="28.42578125" style="584" bestFit="1" customWidth="1"/>
    <col min="1265" max="1265" width="13" style="584" bestFit="1" customWidth="1"/>
    <col min="1266" max="1268" width="12.140625" style="584" bestFit="1" customWidth="1"/>
    <col min="1269" max="1519" width="9.140625" style="584"/>
    <col min="1520" max="1520" width="28.42578125" style="584" bestFit="1" customWidth="1"/>
    <col min="1521" max="1521" width="13" style="584" bestFit="1" customWidth="1"/>
    <col min="1522" max="1524" width="12.140625" style="584" bestFit="1" customWidth="1"/>
    <col min="1525" max="1775" width="9.140625" style="584"/>
    <col min="1776" max="1776" width="28.42578125" style="584" bestFit="1" customWidth="1"/>
    <col min="1777" max="1777" width="13" style="584" bestFit="1" customWidth="1"/>
    <col min="1778" max="1780" width="12.140625" style="584" bestFit="1" customWidth="1"/>
    <col min="1781" max="2031" width="9.140625" style="584"/>
    <col min="2032" max="2032" width="28.42578125" style="584" bestFit="1" customWidth="1"/>
    <col min="2033" max="2033" width="13" style="584" bestFit="1" customWidth="1"/>
    <col min="2034" max="2036" width="12.140625" style="584" bestFit="1" customWidth="1"/>
    <col min="2037" max="2287" width="9.140625" style="584"/>
    <col min="2288" max="2288" width="28.42578125" style="584" bestFit="1" customWidth="1"/>
    <col min="2289" max="2289" width="13" style="584" bestFit="1" customWidth="1"/>
    <col min="2290" max="2292" width="12.140625" style="584" bestFit="1" customWidth="1"/>
    <col min="2293" max="2543" width="9.140625" style="584"/>
    <col min="2544" max="2544" width="28.42578125" style="584" bestFit="1" customWidth="1"/>
    <col min="2545" max="2545" width="13" style="584" bestFit="1" customWidth="1"/>
    <col min="2546" max="2548" width="12.140625" style="584" bestFit="1" customWidth="1"/>
    <col min="2549" max="2799" width="9.140625" style="584"/>
    <col min="2800" max="2800" width="28.42578125" style="584" bestFit="1" customWidth="1"/>
    <col min="2801" max="2801" width="13" style="584" bestFit="1" customWidth="1"/>
    <col min="2802" max="2804" width="12.140625" style="584" bestFit="1" customWidth="1"/>
    <col min="2805" max="3055" width="9.140625" style="584"/>
    <col min="3056" max="3056" width="28.42578125" style="584" bestFit="1" customWidth="1"/>
    <col min="3057" max="3057" width="13" style="584" bestFit="1" customWidth="1"/>
    <col min="3058" max="3060" width="12.140625" style="584" bestFit="1" customWidth="1"/>
    <col min="3061" max="3311" width="9.140625" style="584"/>
    <col min="3312" max="3312" width="28.42578125" style="584" bestFit="1" customWidth="1"/>
    <col min="3313" max="3313" width="13" style="584" bestFit="1" customWidth="1"/>
    <col min="3314" max="3316" width="12.140625" style="584" bestFit="1" customWidth="1"/>
    <col min="3317" max="3567" width="9.140625" style="584"/>
    <col min="3568" max="3568" width="28.42578125" style="584" bestFit="1" customWidth="1"/>
    <col min="3569" max="3569" width="13" style="584" bestFit="1" customWidth="1"/>
    <col min="3570" max="3572" width="12.140625" style="584" bestFit="1" customWidth="1"/>
    <col min="3573" max="3823" width="9.140625" style="584"/>
    <col min="3824" max="3824" width="28.42578125" style="584" bestFit="1" customWidth="1"/>
    <col min="3825" max="3825" width="13" style="584" bestFit="1" customWidth="1"/>
    <col min="3826" max="3828" width="12.140625" style="584" bestFit="1" customWidth="1"/>
    <col min="3829" max="4079" width="9.140625" style="584"/>
    <col min="4080" max="4080" width="28.42578125" style="584" bestFit="1" customWidth="1"/>
    <col min="4081" max="4081" width="13" style="584" bestFit="1" customWidth="1"/>
    <col min="4082" max="4084" width="12.140625" style="584" bestFit="1" customWidth="1"/>
    <col min="4085" max="4335" width="9.140625" style="584"/>
    <col min="4336" max="4336" width="28.42578125" style="584" bestFit="1" customWidth="1"/>
    <col min="4337" max="4337" width="13" style="584" bestFit="1" customWidth="1"/>
    <col min="4338" max="4340" width="12.140625" style="584" bestFit="1" customWidth="1"/>
    <col min="4341" max="4591" width="9.140625" style="584"/>
    <col min="4592" max="4592" width="28.42578125" style="584" bestFit="1" customWidth="1"/>
    <col min="4593" max="4593" width="13" style="584" bestFit="1" customWidth="1"/>
    <col min="4594" max="4596" width="12.140625" style="584" bestFit="1" customWidth="1"/>
    <col min="4597" max="4847" width="9.140625" style="584"/>
    <col min="4848" max="4848" width="28.42578125" style="584" bestFit="1" customWidth="1"/>
    <col min="4849" max="4849" width="13" style="584" bestFit="1" customWidth="1"/>
    <col min="4850" max="4852" width="12.140625" style="584" bestFit="1" customWidth="1"/>
    <col min="4853" max="5103" width="9.140625" style="584"/>
    <col min="5104" max="5104" width="28.42578125" style="584" bestFit="1" customWidth="1"/>
    <col min="5105" max="5105" width="13" style="584" bestFit="1" customWidth="1"/>
    <col min="5106" max="5108" width="12.140625" style="584" bestFit="1" customWidth="1"/>
    <col min="5109" max="5359" width="9.140625" style="584"/>
    <col min="5360" max="5360" width="28.42578125" style="584" bestFit="1" customWidth="1"/>
    <col min="5361" max="5361" width="13" style="584" bestFit="1" customWidth="1"/>
    <col min="5362" max="5364" width="12.140625" style="584" bestFit="1" customWidth="1"/>
    <col min="5365" max="5615" width="9.140625" style="584"/>
    <col min="5616" max="5616" width="28.42578125" style="584" bestFit="1" customWidth="1"/>
    <col min="5617" max="5617" width="13" style="584" bestFit="1" customWidth="1"/>
    <col min="5618" max="5620" width="12.140625" style="584" bestFit="1" customWidth="1"/>
    <col min="5621" max="5871" width="9.140625" style="584"/>
    <col min="5872" max="5872" width="28.42578125" style="584" bestFit="1" customWidth="1"/>
    <col min="5873" max="5873" width="13" style="584" bestFit="1" customWidth="1"/>
    <col min="5874" max="5876" width="12.140625" style="584" bestFit="1" customWidth="1"/>
    <col min="5877" max="6127" width="9.140625" style="584"/>
    <col min="6128" max="6128" width="28.42578125" style="584" bestFit="1" customWidth="1"/>
    <col min="6129" max="6129" width="13" style="584" bestFit="1" customWidth="1"/>
    <col min="6130" max="6132" width="12.140625" style="584" bestFit="1" customWidth="1"/>
    <col min="6133" max="6383" width="9.140625" style="584"/>
    <col min="6384" max="6384" width="28.42578125" style="584" bestFit="1" customWidth="1"/>
    <col min="6385" max="6385" width="13" style="584" bestFit="1" customWidth="1"/>
    <col min="6386" max="6388" width="12.140625" style="584" bestFit="1" customWidth="1"/>
    <col min="6389" max="6639" width="9.140625" style="584"/>
    <col min="6640" max="6640" width="28.42578125" style="584" bestFit="1" customWidth="1"/>
    <col min="6641" max="6641" width="13" style="584" bestFit="1" customWidth="1"/>
    <col min="6642" max="6644" width="12.140625" style="584" bestFit="1" customWidth="1"/>
    <col min="6645" max="6895" width="9.140625" style="584"/>
    <col min="6896" max="6896" width="28.42578125" style="584" bestFit="1" customWidth="1"/>
    <col min="6897" max="6897" width="13" style="584" bestFit="1" customWidth="1"/>
    <col min="6898" max="6900" width="12.140625" style="584" bestFit="1" customWidth="1"/>
    <col min="6901" max="7151" width="9.140625" style="584"/>
    <col min="7152" max="7152" width="28.42578125" style="584" bestFit="1" customWidth="1"/>
    <col min="7153" max="7153" width="13" style="584" bestFit="1" customWidth="1"/>
    <col min="7154" max="7156" width="12.140625" style="584" bestFit="1" customWidth="1"/>
    <col min="7157" max="7407" width="9.140625" style="584"/>
    <col min="7408" max="7408" width="28.42578125" style="584" bestFit="1" customWidth="1"/>
    <col min="7409" max="7409" width="13" style="584" bestFit="1" customWidth="1"/>
    <col min="7410" max="7412" width="12.140625" style="584" bestFit="1" customWidth="1"/>
    <col min="7413" max="7663" width="9.140625" style="584"/>
    <col min="7664" max="7664" width="28.42578125" style="584" bestFit="1" customWidth="1"/>
    <col min="7665" max="7665" width="13" style="584" bestFit="1" customWidth="1"/>
    <col min="7666" max="7668" width="12.140625" style="584" bestFit="1" customWidth="1"/>
    <col min="7669" max="7919" width="9.140625" style="584"/>
    <col min="7920" max="7920" width="28.42578125" style="584" bestFit="1" customWidth="1"/>
    <col min="7921" max="7921" width="13" style="584" bestFit="1" customWidth="1"/>
    <col min="7922" max="7924" width="12.140625" style="584" bestFit="1" customWidth="1"/>
    <col min="7925" max="8175" width="9.140625" style="584"/>
    <col min="8176" max="8176" width="28.42578125" style="584" bestFit="1" customWidth="1"/>
    <col min="8177" max="8177" width="13" style="584" bestFit="1" customWidth="1"/>
    <col min="8178" max="8180" width="12.140625" style="584" bestFit="1" customWidth="1"/>
    <col min="8181" max="8431" width="9.140625" style="584"/>
    <col min="8432" max="8432" width="28.42578125" style="584" bestFit="1" customWidth="1"/>
    <col min="8433" max="8433" width="13" style="584" bestFit="1" customWidth="1"/>
    <col min="8434" max="8436" width="12.140625" style="584" bestFit="1" customWidth="1"/>
    <col min="8437" max="8687" width="9.140625" style="584"/>
    <col min="8688" max="8688" width="28.42578125" style="584" bestFit="1" customWidth="1"/>
    <col min="8689" max="8689" width="13" style="584" bestFit="1" customWidth="1"/>
    <col min="8690" max="8692" width="12.140625" style="584" bestFit="1" customWidth="1"/>
    <col min="8693" max="8943" width="9.140625" style="584"/>
    <col min="8944" max="8944" width="28.42578125" style="584" bestFit="1" customWidth="1"/>
    <col min="8945" max="8945" width="13" style="584" bestFit="1" customWidth="1"/>
    <col min="8946" max="8948" width="12.140625" style="584" bestFit="1" customWidth="1"/>
    <col min="8949" max="9199" width="9.140625" style="584"/>
    <col min="9200" max="9200" width="28.42578125" style="584" bestFit="1" customWidth="1"/>
    <col min="9201" max="9201" width="13" style="584" bestFit="1" customWidth="1"/>
    <col min="9202" max="9204" width="12.140625" style="584" bestFit="1" customWidth="1"/>
    <col min="9205" max="9455" width="9.140625" style="584"/>
    <col min="9456" max="9456" width="28.42578125" style="584" bestFit="1" customWidth="1"/>
    <col min="9457" max="9457" width="13" style="584" bestFit="1" customWidth="1"/>
    <col min="9458" max="9460" width="12.140625" style="584" bestFit="1" customWidth="1"/>
    <col min="9461" max="9711" width="9.140625" style="584"/>
    <col min="9712" max="9712" width="28.42578125" style="584" bestFit="1" customWidth="1"/>
    <col min="9713" max="9713" width="13" style="584" bestFit="1" customWidth="1"/>
    <col min="9714" max="9716" width="12.140625" style="584" bestFit="1" customWidth="1"/>
    <col min="9717" max="9967" width="9.140625" style="584"/>
    <col min="9968" max="9968" width="28.42578125" style="584" bestFit="1" customWidth="1"/>
    <col min="9969" max="9969" width="13" style="584" bestFit="1" customWidth="1"/>
    <col min="9970" max="9972" width="12.140625" style="584" bestFit="1" customWidth="1"/>
    <col min="9973" max="10223" width="9.140625" style="584"/>
    <col min="10224" max="10224" width="28.42578125" style="584" bestFit="1" customWidth="1"/>
    <col min="10225" max="10225" width="13" style="584" bestFit="1" customWidth="1"/>
    <col min="10226" max="10228" width="12.140625" style="584" bestFit="1" customWidth="1"/>
    <col min="10229" max="10479" width="9.140625" style="584"/>
    <col min="10480" max="10480" width="28.42578125" style="584" bestFit="1" customWidth="1"/>
    <col min="10481" max="10481" width="13" style="584" bestFit="1" customWidth="1"/>
    <col min="10482" max="10484" width="12.140625" style="584" bestFit="1" customWidth="1"/>
    <col min="10485" max="10735" width="9.140625" style="584"/>
    <col min="10736" max="10736" width="28.42578125" style="584" bestFit="1" customWidth="1"/>
    <col min="10737" max="10737" width="13" style="584" bestFit="1" customWidth="1"/>
    <col min="10738" max="10740" width="12.140625" style="584" bestFit="1" customWidth="1"/>
    <col min="10741" max="10991" width="9.140625" style="584"/>
    <col min="10992" max="10992" width="28.42578125" style="584" bestFit="1" customWidth="1"/>
    <col min="10993" max="10993" width="13" style="584" bestFit="1" customWidth="1"/>
    <col min="10994" max="10996" width="12.140625" style="584" bestFit="1" customWidth="1"/>
    <col min="10997" max="11247" width="9.140625" style="584"/>
    <col min="11248" max="11248" width="28.42578125" style="584" bestFit="1" customWidth="1"/>
    <col min="11249" max="11249" width="13" style="584" bestFit="1" customWidth="1"/>
    <col min="11250" max="11252" width="12.140625" style="584" bestFit="1" customWidth="1"/>
    <col min="11253" max="11503" width="9.140625" style="584"/>
    <col min="11504" max="11504" width="28.42578125" style="584" bestFit="1" customWidth="1"/>
    <col min="11505" max="11505" width="13" style="584" bestFit="1" customWidth="1"/>
    <col min="11506" max="11508" width="12.140625" style="584" bestFit="1" customWidth="1"/>
    <col min="11509" max="11759" width="9.140625" style="584"/>
    <col min="11760" max="11760" width="28.42578125" style="584" bestFit="1" customWidth="1"/>
    <col min="11761" max="11761" width="13" style="584" bestFit="1" customWidth="1"/>
    <col min="11762" max="11764" width="12.140625" style="584" bestFit="1" customWidth="1"/>
    <col min="11765" max="12015" width="9.140625" style="584"/>
    <col min="12016" max="12016" width="28.42578125" style="584" bestFit="1" customWidth="1"/>
    <col min="12017" max="12017" width="13" style="584" bestFit="1" customWidth="1"/>
    <col min="12018" max="12020" width="12.140625" style="584" bestFit="1" customWidth="1"/>
    <col min="12021" max="12271" width="9.140625" style="584"/>
    <col min="12272" max="12272" width="28.42578125" style="584" bestFit="1" customWidth="1"/>
    <col min="12273" max="12273" width="13" style="584" bestFit="1" customWidth="1"/>
    <col min="12274" max="12276" width="12.140625" style="584" bestFit="1" customWidth="1"/>
    <col min="12277" max="12527" width="9.140625" style="584"/>
    <col min="12528" max="12528" width="28.42578125" style="584" bestFit="1" customWidth="1"/>
    <col min="12529" max="12529" width="13" style="584" bestFit="1" customWidth="1"/>
    <col min="12530" max="12532" width="12.140625" style="584" bestFit="1" customWidth="1"/>
    <col min="12533" max="12783" width="9.140625" style="584"/>
    <col min="12784" max="12784" width="28.42578125" style="584" bestFit="1" customWidth="1"/>
    <col min="12785" max="12785" width="13" style="584" bestFit="1" customWidth="1"/>
    <col min="12786" max="12788" width="12.140625" style="584" bestFit="1" customWidth="1"/>
    <col min="12789" max="13039" width="9.140625" style="584"/>
    <col min="13040" max="13040" width="28.42578125" style="584" bestFit="1" customWidth="1"/>
    <col min="13041" max="13041" width="13" style="584" bestFit="1" customWidth="1"/>
    <col min="13042" max="13044" width="12.140625" style="584" bestFit="1" customWidth="1"/>
    <col min="13045" max="13295" width="9.140625" style="584"/>
    <col min="13296" max="13296" width="28.42578125" style="584" bestFit="1" customWidth="1"/>
    <col min="13297" max="13297" width="13" style="584" bestFit="1" customWidth="1"/>
    <col min="13298" max="13300" width="12.140625" style="584" bestFit="1" customWidth="1"/>
    <col min="13301" max="13551" width="9.140625" style="584"/>
    <col min="13552" max="13552" width="28.42578125" style="584" bestFit="1" customWidth="1"/>
    <col min="13553" max="13553" width="13" style="584" bestFit="1" customWidth="1"/>
    <col min="13554" max="13556" width="12.140625" style="584" bestFit="1" customWidth="1"/>
    <col min="13557" max="13807" width="9.140625" style="584"/>
    <col min="13808" max="13808" width="28.42578125" style="584" bestFit="1" customWidth="1"/>
    <col min="13809" max="13809" width="13" style="584" bestFit="1" customWidth="1"/>
    <col min="13810" max="13812" width="12.140625" style="584" bestFit="1" customWidth="1"/>
    <col min="13813" max="14063" width="9.140625" style="584"/>
    <col min="14064" max="14064" width="28.42578125" style="584" bestFit="1" customWidth="1"/>
    <col min="14065" max="14065" width="13" style="584" bestFit="1" customWidth="1"/>
    <col min="14066" max="14068" width="12.140625" style="584" bestFit="1" customWidth="1"/>
    <col min="14069" max="14319" width="9.140625" style="584"/>
    <col min="14320" max="14320" width="28.42578125" style="584" bestFit="1" customWidth="1"/>
    <col min="14321" max="14321" width="13" style="584" bestFit="1" customWidth="1"/>
    <col min="14322" max="14324" width="12.140625" style="584" bestFit="1" customWidth="1"/>
    <col min="14325" max="14575" width="9.140625" style="584"/>
    <col min="14576" max="14576" width="28.42578125" style="584" bestFit="1" customWidth="1"/>
    <col min="14577" max="14577" width="13" style="584" bestFit="1" customWidth="1"/>
    <col min="14578" max="14580" width="12.140625" style="584" bestFit="1" customWidth="1"/>
    <col min="14581" max="14831" width="9.140625" style="584"/>
    <col min="14832" max="14832" width="28.42578125" style="584" bestFit="1" customWidth="1"/>
    <col min="14833" max="14833" width="13" style="584" bestFit="1" customWidth="1"/>
    <col min="14834" max="14836" width="12.140625" style="584" bestFit="1" customWidth="1"/>
    <col min="14837" max="15087" width="9.140625" style="584"/>
    <col min="15088" max="15088" width="28.42578125" style="584" bestFit="1" customWidth="1"/>
    <col min="15089" max="15089" width="13" style="584" bestFit="1" customWidth="1"/>
    <col min="15090" max="15092" width="12.140625" style="584" bestFit="1" customWidth="1"/>
    <col min="15093" max="15343" width="9.140625" style="584"/>
    <col min="15344" max="15344" width="28.42578125" style="584" bestFit="1" customWidth="1"/>
    <col min="15345" max="15345" width="13" style="584" bestFit="1" customWidth="1"/>
    <col min="15346" max="15348" width="12.140625" style="584" bestFit="1" customWidth="1"/>
    <col min="15349" max="15599" width="9.140625" style="584"/>
    <col min="15600" max="15600" width="28.42578125" style="584" bestFit="1" customWidth="1"/>
    <col min="15601" max="15601" width="13" style="584" bestFit="1" customWidth="1"/>
    <col min="15602" max="15604" width="12.140625" style="584" bestFit="1" customWidth="1"/>
    <col min="15605" max="15855" width="9.140625" style="584"/>
    <col min="15856" max="15856" width="28.42578125" style="584" bestFit="1" customWidth="1"/>
    <col min="15857" max="15857" width="13" style="584" bestFit="1" customWidth="1"/>
    <col min="15858" max="15860" width="12.140625" style="584" bestFit="1" customWidth="1"/>
    <col min="15861" max="16111" width="9.140625" style="584"/>
    <col min="16112" max="16112" width="28.42578125" style="584" bestFit="1" customWidth="1"/>
    <col min="16113" max="16113" width="13" style="584" bestFit="1" customWidth="1"/>
    <col min="16114" max="16116" width="12.140625" style="584" bestFit="1" customWidth="1"/>
    <col min="16117" max="16384" width="9.140625" style="584"/>
  </cols>
  <sheetData>
    <row r="1" spans="1:9" x14ac:dyDescent="0.2">
      <c r="I1" s="599"/>
    </row>
    <row r="2" spans="1:9" x14ac:dyDescent="0.2">
      <c r="I2" s="599"/>
    </row>
    <row r="3" spans="1:9" x14ac:dyDescent="0.2">
      <c r="I3" s="599"/>
    </row>
    <row r="4" spans="1:9" x14ac:dyDescent="0.2">
      <c r="I4" s="599"/>
    </row>
    <row r="8" spans="1:9" x14ac:dyDescent="0.2">
      <c r="B8" s="609" t="s">
        <v>333</v>
      </c>
      <c r="C8" s="583"/>
      <c r="G8" s="585"/>
      <c r="I8" s="585"/>
    </row>
    <row r="9" spans="1:9" x14ac:dyDescent="0.2">
      <c r="B9" s="586"/>
      <c r="C9" s="729">
        <v>2014</v>
      </c>
      <c r="D9" s="729">
        <v>2015</v>
      </c>
      <c r="E9" s="729">
        <v>2016</v>
      </c>
      <c r="F9" s="729">
        <v>2017</v>
      </c>
      <c r="G9" s="729">
        <v>2018</v>
      </c>
      <c r="H9" s="729">
        <v>2019</v>
      </c>
      <c r="I9" s="729">
        <v>2020</v>
      </c>
    </row>
    <row r="10" spans="1:9" x14ac:dyDescent="0.2">
      <c r="A10" s="584">
        <v>1</v>
      </c>
      <c r="B10" s="584" t="s">
        <v>232</v>
      </c>
      <c r="C10" s="587">
        <v>29082799.160000004</v>
      </c>
      <c r="D10" s="587">
        <v>28665979</v>
      </c>
      <c r="E10" s="587">
        <v>29202019.900000006</v>
      </c>
      <c r="F10" s="587">
        <v>27214257</v>
      </c>
      <c r="G10" s="587">
        <v>36869424</v>
      </c>
      <c r="H10" s="587">
        <v>43532179</v>
      </c>
      <c r="I10" s="587">
        <v>44838144.370000005</v>
      </c>
    </row>
    <row r="11" spans="1:9" x14ac:dyDescent="0.2">
      <c r="A11" s="584">
        <v>2</v>
      </c>
      <c r="B11" s="585" t="s">
        <v>532</v>
      </c>
      <c r="C11" s="584">
        <v>0</v>
      </c>
      <c r="D11" s="584">
        <v>0</v>
      </c>
      <c r="E11" s="584">
        <v>0</v>
      </c>
      <c r="F11" s="590">
        <v>0</v>
      </c>
      <c r="G11" s="584">
        <v>0</v>
      </c>
      <c r="H11" s="378">
        <v>-2611704</v>
      </c>
      <c r="I11" s="378">
        <v>-7154145</v>
      </c>
    </row>
    <row r="12" spans="1:9" x14ac:dyDescent="0.2">
      <c r="A12" s="584">
        <v>3</v>
      </c>
      <c r="B12" s="591" t="s">
        <v>332</v>
      </c>
      <c r="C12" s="587">
        <v>5905888.2999999998</v>
      </c>
      <c r="D12" s="587">
        <v>4238211</v>
      </c>
      <c r="E12" s="587">
        <v>3823320.5599999996</v>
      </c>
      <c r="F12" s="587">
        <v>4108572.0900000003</v>
      </c>
      <c r="G12" s="587">
        <v>3899464</v>
      </c>
      <c r="H12" s="587">
        <v>3769551</v>
      </c>
      <c r="I12" s="587">
        <v>4166794.61</v>
      </c>
    </row>
    <row r="13" spans="1:9" x14ac:dyDescent="0.2">
      <c r="A13" s="584">
        <v>4</v>
      </c>
      <c r="B13" s="591" t="s">
        <v>334</v>
      </c>
      <c r="C13" s="587">
        <v>286679.22000000009</v>
      </c>
      <c r="D13" s="584">
        <v>0</v>
      </c>
      <c r="E13" s="584">
        <v>0</v>
      </c>
      <c r="F13" s="587">
        <v>242701</v>
      </c>
      <c r="G13" s="584">
        <v>0</v>
      </c>
      <c r="H13" s="584">
        <v>0</v>
      </c>
      <c r="I13" s="584">
        <v>0</v>
      </c>
    </row>
    <row r="14" spans="1:9" x14ac:dyDescent="0.2">
      <c r="A14" s="584">
        <v>5</v>
      </c>
      <c r="B14" s="591" t="s">
        <v>331</v>
      </c>
      <c r="C14" s="587">
        <v>1606263.58</v>
      </c>
      <c r="D14" s="587">
        <v>1443456</v>
      </c>
      <c r="E14" s="587">
        <v>1323277.8</v>
      </c>
      <c r="F14" s="587">
        <v>891163.89999999991</v>
      </c>
      <c r="G14" s="587">
        <v>362117</v>
      </c>
      <c r="H14" s="587">
        <v>385119</v>
      </c>
      <c r="I14" s="587">
        <v>461197</v>
      </c>
    </row>
    <row r="15" spans="1:9" x14ac:dyDescent="0.2">
      <c r="A15" s="584">
        <v>6</v>
      </c>
      <c r="B15" s="584" t="s">
        <v>335</v>
      </c>
      <c r="C15" s="593">
        <v>36881630.259999998</v>
      </c>
      <c r="D15" s="593">
        <v>34347646</v>
      </c>
      <c r="E15" s="593">
        <v>34348618.260000005</v>
      </c>
      <c r="F15" s="593">
        <v>32458710.989999998</v>
      </c>
      <c r="G15" s="593">
        <v>41131005</v>
      </c>
      <c r="H15" s="593">
        <v>45075145</v>
      </c>
      <c r="I15" s="593">
        <v>42311990.980000004</v>
      </c>
    </row>
    <row r="16" spans="1:9" x14ac:dyDescent="0.2">
      <c r="A16" s="584">
        <v>7</v>
      </c>
      <c r="B16" s="584" t="s">
        <v>533</v>
      </c>
      <c r="C16" s="588">
        <v>4685411.8531766962</v>
      </c>
      <c r="D16" s="588">
        <v>5471473</v>
      </c>
      <c r="E16" s="588">
        <v>3315140.7325836262</v>
      </c>
      <c r="F16" s="588">
        <v>-3496856.7943424857</v>
      </c>
      <c r="G16" s="588">
        <v>-2929280</v>
      </c>
      <c r="H16" s="588">
        <v>-4614392</v>
      </c>
      <c r="I16" s="588">
        <v>-5448127</v>
      </c>
    </row>
    <row r="17" spans="1:9" x14ac:dyDescent="0.2">
      <c r="A17" s="584">
        <v>8</v>
      </c>
      <c r="B17" s="584" t="s">
        <v>534</v>
      </c>
      <c r="C17" s="587">
        <v>15047469.006823305</v>
      </c>
      <c r="D17" s="587">
        <v>16278597</v>
      </c>
      <c r="E17" s="587">
        <v>15522798.107416373</v>
      </c>
      <c r="F17" s="587">
        <v>12192827.474342486</v>
      </c>
      <c r="G17" s="587">
        <v>7623330</v>
      </c>
      <c r="H17" s="587">
        <v>8892477</v>
      </c>
      <c r="I17" s="587">
        <v>9034246</v>
      </c>
    </row>
    <row r="18" spans="1:9" x14ac:dyDescent="0.2">
      <c r="A18" s="584">
        <v>9</v>
      </c>
      <c r="B18" s="584" t="s">
        <v>337</v>
      </c>
      <c r="C18" s="587">
        <v>9324482.9000000004</v>
      </c>
      <c r="D18" s="587">
        <v>10258925</v>
      </c>
      <c r="E18" s="587">
        <v>11172449.23</v>
      </c>
      <c r="F18" s="587">
        <v>12228030.440000003</v>
      </c>
      <c r="G18" s="587">
        <v>19973736</v>
      </c>
      <c r="H18" s="587">
        <v>21117266</v>
      </c>
      <c r="I18" s="587">
        <v>21750783.98</v>
      </c>
    </row>
    <row r="19" spans="1:9" x14ac:dyDescent="0.2">
      <c r="A19" s="584">
        <v>10</v>
      </c>
      <c r="B19" s="584" t="s">
        <v>338</v>
      </c>
      <c r="C19" s="587">
        <v>6665195.4100000001</v>
      </c>
      <c r="D19" s="587">
        <v>8400814</v>
      </c>
      <c r="E19" s="587">
        <v>8085639.080000001</v>
      </c>
      <c r="F19" s="587">
        <v>5122838.41</v>
      </c>
      <c r="G19" s="587">
        <v>10946228</v>
      </c>
      <c r="H19" s="587">
        <v>6134515</v>
      </c>
      <c r="I19" s="587">
        <v>6318550.4500000002</v>
      </c>
    </row>
    <row r="20" spans="1:9" ht="13.5" thickBot="1" x14ac:dyDescent="0.25">
      <c r="A20" s="584">
        <v>11</v>
      </c>
      <c r="B20" s="584" t="s">
        <v>535</v>
      </c>
      <c r="C20" s="594">
        <v>72604189.430000007</v>
      </c>
      <c r="D20" s="594">
        <v>74757455</v>
      </c>
      <c r="E20" s="594">
        <v>72444645.410000011</v>
      </c>
      <c r="F20" s="594">
        <v>58505550.520000011</v>
      </c>
      <c r="G20" s="594">
        <v>76745019</v>
      </c>
      <c r="H20" s="594">
        <v>76605011</v>
      </c>
      <c r="I20" s="594">
        <v>73967444.410000011</v>
      </c>
    </row>
    <row r="21" spans="1:9" ht="13.5" thickTop="1" x14ac:dyDescent="0.2">
      <c r="A21" s="584">
        <v>12</v>
      </c>
      <c r="B21" s="584" t="s">
        <v>550</v>
      </c>
      <c r="C21" s="595"/>
      <c r="D21" s="377">
        <f>+(D20-C20+C11)/(C20-C11)</f>
        <v>2.9657593961241371E-2</v>
      </c>
      <c r="E21" s="377">
        <f>+E20/D20-1</f>
        <v>-3.0937511048229061E-2</v>
      </c>
      <c r="F21" s="377">
        <f>+F20/E20-1</f>
        <v>-0.19241028527521642</v>
      </c>
      <c r="G21" s="589">
        <f>(G20-F20)/F20</f>
        <v>0.31175620634088147</v>
      </c>
      <c r="H21" s="589">
        <f>(H20-G20)/G20</f>
        <v>-1.8243268660862537E-3</v>
      </c>
      <c r="I21" s="589">
        <f>(I20-H20)/H20</f>
        <v>-3.4430731822491206E-2</v>
      </c>
    </row>
    <row r="22" spans="1:9" x14ac:dyDescent="0.2">
      <c r="C22" s="595"/>
      <c r="D22" s="377"/>
      <c r="E22" s="377"/>
      <c r="F22" s="377"/>
      <c r="G22" s="589"/>
      <c r="H22" s="589"/>
      <c r="I22" s="589"/>
    </row>
    <row r="23" spans="1:9" ht="12.75" customHeight="1" x14ac:dyDescent="0.2">
      <c r="B23" s="794" t="s">
        <v>612</v>
      </c>
      <c r="C23" s="794"/>
      <c r="D23" s="794"/>
      <c r="E23" s="794"/>
      <c r="F23" s="794"/>
      <c r="G23" s="794"/>
      <c r="H23" s="794"/>
      <c r="I23" s="794"/>
    </row>
    <row r="24" spans="1:9" x14ac:dyDescent="0.2">
      <c r="B24" s="794"/>
      <c r="C24" s="794"/>
      <c r="D24" s="794"/>
      <c r="E24" s="794"/>
      <c r="F24" s="794"/>
      <c r="G24" s="794"/>
      <c r="H24" s="794"/>
      <c r="I24" s="794"/>
    </row>
    <row r="25" spans="1:9" x14ac:dyDescent="0.2">
      <c r="B25" s="794"/>
      <c r="C25" s="794"/>
      <c r="D25" s="794"/>
      <c r="E25" s="794"/>
      <c r="F25" s="794"/>
      <c r="G25" s="794"/>
      <c r="H25" s="794"/>
      <c r="I25" s="794"/>
    </row>
    <row r="26" spans="1:9" ht="12.75" customHeight="1" x14ac:dyDescent="0.2"/>
    <row r="27" spans="1:9" x14ac:dyDescent="0.2">
      <c r="B27" s="793" t="s">
        <v>611</v>
      </c>
      <c r="C27" s="793"/>
      <c r="D27" s="793"/>
      <c r="E27" s="793"/>
      <c r="F27" s="793"/>
      <c r="G27" s="793"/>
      <c r="H27" s="793"/>
      <c r="I27" s="793"/>
    </row>
    <row r="28" spans="1:9" x14ac:dyDescent="0.2">
      <c r="B28" s="793"/>
      <c r="C28" s="793"/>
      <c r="D28" s="793"/>
      <c r="E28" s="793"/>
      <c r="F28" s="793"/>
      <c r="G28" s="793"/>
      <c r="H28" s="793"/>
      <c r="I28" s="793"/>
    </row>
    <row r="29" spans="1:9" x14ac:dyDescent="0.2">
      <c r="B29" s="793"/>
      <c r="C29" s="793"/>
      <c r="D29" s="793"/>
      <c r="E29" s="793"/>
      <c r="F29" s="793"/>
      <c r="G29" s="793"/>
      <c r="H29" s="793"/>
      <c r="I29" s="793"/>
    </row>
    <row r="30" spans="1:9" x14ac:dyDescent="0.2">
      <c r="B30" s="793"/>
      <c r="C30" s="793"/>
      <c r="D30" s="793"/>
      <c r="E30" s="793"/>
      <c r="F30" s="793"/>
      <c r="G30" s="793"/>
      <c r="H30" s="793"/>
      <c r="I30" s="793"/>
    </row>
    <row r="31" spans="1:9" x14ac:dyDescent="0.2">
      <c r="B31" s="793"/>
      <c r="C31" s="793"/>
      <c r="D31" s="793"/>
      <c r="E31" s="793"/>
      <c r="F31" s="793"/>
      <c r="G31" s="793"/>
      <c r="H31" s="793"/>
      <c r="I31" s="793"/>
    </row>
    <row r="37" spans="2:9" x14ac:dyDescent="0.2">
      <c r="B37" s="588"/>
      <c r="C37" s="596"/>
      <c r="D37" s="596"/>
      <c r="E37" s="596"/>
      <c r="F37" s="596"/>
    </row>
    <row r="38" spans="2:9" x14ac:dyDescent="0.2">
      <c r="B38" s="588"/>
      <c r="C38" s="596"/>
      <c r="D38" s="596"/>
      <c r="E38" s="597"/>
      <c r="G38" s="592"/>
      <c r="H38" s="598"/>
      <c r="I38" s="598"/>
    </row>
    <row r="39" spans="2:9" x14ac:dyDescent="0.2">
      <c r="B39" s="588"/>
      <c r="C39" s="596"/>
      <c r="D39" s="596"/>
      <c r="E39" s="596"/>
      <c r="F39" s="596"/>
      <c r="H39" s="598"/>
      <c r="I39" s="598"/>
    </row>
    <row r="40" spans="2:9" x14ac:dyDescent="0.2">
      <c r="B40" s="588"/>
      <c r="C40" s="596"/>
      <c r="D40" s="596"/>
      <c r="E40" s="596"/>
      <c r="F40" s="596"/>
      <c r="H40" s="598"/>
      <c r="I40" s="598"/>
    </row>
    <row r="41" spans="2:9" x14ac:dyDescent="0.2">
      <c r="B41" s="588"/>
      <c r="C41" s="596"/>
      <c r="D41" s="596"/>
      <c r="E41" s="596"/>
      <c r="F41" s="596"/>
    </row>
    <row r="42" spans="2:9" x14ac:dyDescent="0.2">
      <c r="B42" s="588"/>
      <c r="C42" s="596"/>
      <c r="D42" s="596"/>
      <c r="E42" s="596"/>
      <c r="F42" s="596"/>
    </row>
    <row r="43" spans="2:9" x14ac:dyDescent="0.2">
      <c r="C43" s="596"/>
      <c r="D43" s="596"/>
      <c r="E43" s="596"/>
      <c r="F43" s="596"/>
    </row>
  </sheetData>
  <mergeCells count="2">
    <mergeCell ref="B27:I31"/>
    <mergeCell ref="B23:I25"/>
  </mergeCells>
  <pageMargins left="0.7" right="0.7" top="0.75" bottom="0.75" header="0.3" footer="0.3"/>
  <pageSetup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selection activeCell="H84" sqref="H84:H91"/>
    </sheetView>
  </sheetViews>
  <sheetFormatPr defaultRowHeight="12.75" x14ac:dyDescent="0.2"/>
  <cols>
    <col min="1" max="1" width="9.28515625" style="8" bestFit="1" customWidth="1"/>
    <col min="2" max="2" width="9.42578125" style="8" bestFit="1" customWidth="1"/>
    <col min="3" max="5" width="9.140625" style="8"/>
    <col min="6" max="6" width="20.5703125" style="8" customWidth="1"/>
    <col min="7" max="7" width="12" style="8" customWidth="1"/>
    <col min="8" max="8" width="16.85546875" style="8" bestFit="1" customWidth="1"/>
    <col min="9" max="9" width="15" style="8" bestFit="1" customWidth="1"/>
    <col min="10" max="10" width="16.85546875" style="8" bestFit="1" customWidth="1"/>
    <col min="11" max="11" width="15" style="8" bestFit="1" customWidth="1"/>
    <col min="12" max="12" width="9.140625" style="8" customWidth="1"/>
    <col min="13" max="13" width="12.85546875" customWidth="1"/>
    <col min="14" max="16384" width="9.140625" style="8"/>
  </cols>
  <sheetData>
    <row r="1" spans="1:11" x14ac:dyDescent="0.2">
      <c r="C1" s="795"/>
      <c r="D1" s="795"/>
      <c r="E1" s="795"/>
      <c r="G1" s="60" t="s">
        <v>3</v>
      </c>
      <c r="H1" s="60" t="s">
        <v>4</v>
      </c>
      <c r="I1" s="60" t="s">
        <v>75</v>
      </c>
      <c r="J1" s="60" t="s">
        <v>112</v>
      </c>
      <c r="K1" s="60" t="s">
        <v>111</v>
      </c>
    </row>
    <row r="2" spans="1:11" x14ac:dyDescent="0.2">
      <c r="C2" s="15"/>
      <c r="D2" s="15"/>
      <c r="E2" s="15"/>
    </row>
    <row r="3" spans="1:11" x14ac:dyDescent="0.2">
      <c r="B3" s="117"/>
      <c r="C3" s="117"/>
      <c r="D3" s="117"/>
      <c r="E3" s="117"/>
      <c r="F3" s="117"/>
      <c r="G3" s="237" t="s">
        <v>551</v>
      </c>
      <c r="H3" s="237" t="s">
        <v>340</v>
      </c>
      <c r="I3" s="237" t="s">
        <v>526</v>
      </c>
      <c r="J3" s="237" t="s">
        <v>340</v>
      </c>
      <c r="K3" s="237" t="s">
        <v>527</v>
      </c>
    </row>
    <row r="4" spans="1:11" x14ac:dyDescent="0.2">
      <c r="B4" s="117"/>
      <c r="C4" s="117"/>
      <c r="D4" s="117"/>
      <c r="E4" s="152"/>
      <c r="F4" s="152"/>
      <c r="G4" s="153" t="s">
        <v>360</v>
      </c>
      <c r="H4" s="207" t="s">
        <v>536</v>
      </c>
      <c r="I4" s="153" t="s">
        <v>360</v>
      </c>
      <c r="J4" s="207" t="s">
        <v>537</v>
      </c>
      <c r="K4" s="153" t="s">
        <v>360</v>
      </c>
    </row>
    <row r="5" spans="1:11" ht="13.5" thickBot="1" x14ac:dyDescent="0.25">
      <c r="B5" s="154" t="s">
        <v>241</v>
      </c>
      <c r="C5" s="155"/>
      <c r="D5" s="791" t="s">
        <v>5</v>
      </c>
      <c r="E5" s="791"/>
      <c r="F5" s="156"/>
      <c r="G5" s="603"/>
      <c r="H5" s="157"/>
      <c r="I5" s="157"/>
      <c r="J5" s="157"/>
      <c r="K5" s="157"/>
    </row>
    <row r="6" spans="1:11" x14ac:dyDescent="0.2">
      <c r="B6" s="164"/>
      <c r="C6" s="159"/>
      <c r="D6" s="159"/>
      <c r="E6" s="159"/>
      <c r="F6" s="159"/>
      <c r="G6" s="159"/>
      <c r="H6" s="161"/>
      <c r="I6" s="161"/>
      <c r="J6" s="161"/>
      <c r="K6" s="161"/>
    </row>
    <row r="7" spans="1:11" x14ac:dyDescent="0.2">
      <c r="B7" s="158"/>
      <c r="C7" s="159"/>
      <c r="D7" s="159"/>
      <c r="E7" s="159"/>
      <c r="F7" s="159"/>
      <c r="G7" s="159"/>
      <c r="H7" s="161"/>
      <c r="I7" s="161"/>
      <c r="J7" s="161"/>
      <c r="K7" s="161"/>
    </row>
    <row r="8" spans="1:11" x14ac:dyDescent="0.2">
      <c r="A8" s="8">
        <v>1</v>
      </c>
      <c r="B8" s="162" t="s">
        <v>295</v>
      </c>
      <c r="C8" s="162"/>
      <c r="D8" s="162"/>
      <c r="E8" s="163"/>
      <c r="F8" s="163"/>
      <c r="G8" s="163"/>
      <c r="H8" s="161"/>
      <c r="I8" s="161"/>
      <c r="J8" s="161"/>
      <c r="K8" s="161"/>
    </row>
    <row r="9" spans="1:11" x14ac:dyDescent="0.2">
      <c r="A9" s="8">
        <v>2</v>
      </c>
      <c r="B9" s="158" t="s">
        <v>296</v>
      </c>
      <c r="C9" s="159"/>
      <c r="D9" s="159"/>
      <c r="E9" s="159"/>
      <c r="F9" s="159"/>
      <c r="G9" s="159"/>
      <c r="H9" s="161"/>
      <c r="I9" s="161"/>
      <c r="J9" s="161"/>
      <c r="K9" s="161"/>
    </row>
    <row r="10" spans="1:11" x14ac:dyDescent="0.2">
      <c r="B10" s="164"/>
      <c r="C10" s="159"/>
      <c r="D10" s="159"/>
      <c r="E10" s="159"/>
      <c r="F10" s="159"/>
      <c r="G10" s="159"/>
      <c r="H10" s="161"/>
      <c r="I10" s="161"/>
      <c r="J10" s="161"/>
      <c r="K10" s="161"/>
    </row>
    <row r="11" spans="1:11" ht="12.75" customHeight="1" x14ac:dyDescent="0.2">
      <c r="A11" s="8">
        <v>3</v>
      </c>
      <c r="B11" s="158" t="s">
        <v>243</v>
      </c>
      <c r="C11" s="159"/>
      <c r="D11" s="159"/>
      <c r="E11" s="159"/>
      <c r="F11" s="159"/>
      <c r="G11" s="159"/>
      <c r="H11" s="161"/>
      <c r="I11" s="161"/>
      <c r="J11" s="161"/>
      <c r="K11" s="161"/>
    </row>
    <row r="12" spans="1:11" x14ac:dyDescent="0.2">
      <c r="B12" s="164"/>
      <c r="C12" s="159"/>
      <c r="D12" s="159"/>
      <c r="E12" s="159"/>
      <c r="F12" s="159"/>
      <c r="G12" s="159"/>
      <c r="H12" s="161"/>
      <c r="I12" s="161"/>
      <c r="J12" s="161"/>
      <c r="K12" s="161"/>
    </row>
    <row r="13" spans="1:11" x14ac:dyDescent="0.2">
      <c r="A13" s="8">
        <v>4</v>
      </c>
      <c r="B13" s="165">
        <v>810</v>
      </c>
      <c r="C13" s="159" t="s">
        <v>244</v>
      </c>
      <c r="D13" s="159"/>
      <c r="E13" s="159"/>
      <c r="F13" s="159"/>
      <c r="G13" s="161">
        <v>-15323</v>
      </c>
      <c r="H13" s="600">
        <v>-0.01</v>
      </c>
      <c r="I13" s="161">
        <v>-15169.769999999999</v>
      </c>
      <c r="J13" s="600">
        <v>-0.01</v>
      </c>
      <c r="K13" s="161">
        <v>-15018.0723</v>
      </c>
    </row>
    <row r="14" spans="1:11" x14ac:dyDescent="0.2">
      <c r="A14" s="8">
        <v>5</v>
      </c>
      <c r="B14" s="165">
        <v>812</v>
      </c>
      <c r="C14" s="159" t="s">
        <v>245</v>
      </c>
      <c r="D14" s="159"/>
      <c r="E14" s="159"/>
      <c r="F14" s="159"/>
      <c r="G14" s="168">
        <v>-871563.90999999992</v>
      </c>
      <c r="H14" s="601">
        <v>-0.01</v>
      </c>
      <c r="I14" s="168">
        <v>-862848.27089999989</v>
      </c>
      <c r="J14" s="601">
        <v>-0.01</v>
      </c>
      <c r="K14" s="168">
        <v>-854219.788191</v>
      </c>
    </row>
    <row r="15" spans="1:11" ht="12.75" customHeight="1" x14ac:dyDescent="0.2">
      <c r="B15" s="164"/>
      <c r="C15" s="159"/>
      <c r="D15" s="159"/>
      <c r="E15" s="159"/>
      <c r="F15" s="159"/>
      <c r="G15" s="161"/>
      <c r="H15" s="600"/>
      <c r="I15" s="161"/>
      <c r="J15" s="600"/>
      <c r="K15" s="161"/>
    </row>
    <row r="16" spans="1:11" x14ac:dyDescent="0.2">
      <c r="A16" s="8">
        <v>6</v>
      </c>
      <c r="B16" s="159"/>
      <c r="C16" s="158" t="s">
        <v>246</v>
      </c>
      <c r="D16" s="159"/>
      <c r="E16" s="159"/>
      <c r="F16" s="159"/>
      <c r="G16" s="161">
        <f>SUM(G13:G14)</f>
        <v>-886886.90999999992</v>
      </c>
      <c r="H16" s="600"/>
      <c r="I16" s="161">
        <f>SUM(I13:I14)</f>
        <v>-878018.04089999991</v>
      </c>
      <c r="J16" s="600"/>
      <c r="K16" s="161">
        <f>SUM(K13:K14)</f>
        <v>-869237.860491</v>
      </c>
    </row>
    <row r="17" spans="1:11" x14ac:dyDescent="0.2">
      <c r="B17" s="164"/>
      <c r="C17" s="159"/>
      <c r="D17" s="159"/>
      <c r="E17" s="159"/>
      <c r="F17" s="159"/>
      <c r="G17" s="161"/>
      <c r="H17" s="600"/>
      <c r="I17" s="161"/>
      <c r="J17" s="600"/>
      <c r="K17" s="161"/>
    </row>
    <row r="18" spans="1:11" x14ac:dyDescent="0.2">
      <c r="A18" s="8">
        <v>7</v>
      </c>
      <c r="B18" s="158" t="s">
        <v>247</v>
      </c>
      <c r="C18" s="159"/>
      <c r="D18" s="159"/>
      <c r="E18" s="159"/>
      <c r="F18" s="159"/>
      <c r="G18" s="161"/>
      <c r="H18" s="600"/>
      <c r="I18" s="161"/>
      <c r="J18" s="600"/>
      <c r="K18" s="161"/>
    </row>
    <row r="19" spans="1:11" x14ac:dyDescent="0.2">
      <c r="B19" s="164"/>
      <c r="C19" s="159" t="s">
        <v>297</v>
      </c>
      <c r="D19" s="159"/>
      <c r="E19" s="159"/>
      <c r="F19" s="159"/>
      <c r="G19" s="161"/>
      <c r="H19" s="600"/>
      <c r="I19" s="161"/>
      <c r="J19" s="600"/>
      <c r="K19" s="161"/>
    </row>
    <row r="20" spans="1:11" x14ac:dyDescent="0.2">
      <c r="A20" s="8">
        <v>8</v>
      </c>
      <c r="B20" s="165">
        <v>870</v>
      </c>
      <c r="C20" s="159" t="s">
        <v>248</v>
      </c>
      <c r="D20" s="159"/>
      <c r="E20" s="159"/>
      <c r="F20" s="159"/>
      <c r="G20" s="161">
        <v>4473345.929999996</v>
      </c>
      <c r="H20" s="600">
        <v>1.7000000000000001E-2</v>
      </c>
      <c r="I20" s="161">
        <v>4549392.810809996</v>
      </c>
      <c r="J20" s="600">
        <v>2.5000000000000001E-2</v>
      </c>
      <c r="K20" s="161">
        <v>4663127.6310802437</v>
      </c>
    </row>
    <row r="21" spans="1:11" x14ac:dyDescent="0.2">
      <c r="A21" s="8">
        <v>9</v>
      </c>
      <c r="B21" s="165">
        <v>871</v>
      </c>
      <c r="C21" s="159" t="s">
        <v>249</v>
      </c>
      <c r="D21" s="159"/>
      <c r="E21" s="159"/>
      <c r="F21" s="159"/>
      <c r="G21" s="161">
        <v>956446.51000000013</v>
      </c>
      <c r="H21" s="600">
        <v>1.2E-2</v>
      </c>
      <c r="I21" s="161">
        <v>967923.86812000012</v>
      </c>
      <c r="J21" s="600">
        <v>1.4E-2</v>
      </c>
      <c r="K21" s="161">
        <v>981474.80227368011</v>
      </c>
    </row>
    <row r="22" spans="1:11" x14ac:dyDescent="0.2">
      <c r="A22" s="8">
        <v>12</v>
      </c>
      <c r="B22" s="165">
        <v>873</v>
      </c>
      <c r="C22" s="159" t="s">
        <v>251</v>
      </c>
      <c r="D22" s="159"/>
      <c r="E22" s="159"/>
      <c r="F22" s="159"/>
      <c r="G22" s="161">
        <v>0</v>
      </c>
      <c r="H22" s="600">
        <v>-0.01</v>
      </c>
      <c r="I22" s="161">
        <v>0</v>
      </c>
      <c r="J22" s="600">
        <v>-0.01</v>
      </c>
      <c r="K22" s="161">
        <v>0</v>
      </c>
    </row>
    <row r="23" spans="1:11" x14ac:dyDescent="0.2">
      <c r="A23" s="8">
        <v>13</v>
      </c>
      <c r="B23" s="165">
        <v>874</v>
      </c>
      <c r="C23" s="159" t="s">
        <v>252</v>
      </c>
      <c r="D23" s="159"/>
      <c r="E23" s="159"/>
      <c r="F23" s="159"/>
      <c r="G23" s="161">
        <v>10143817.1</v>
      </c>
      <c r="H23" s="600">
        <v>1.2E-2</v>
      </c>
      <c r="I23" s="161">
        <v>10265542.905199997</v>
      </c>
      <c r="J23" s="600">
        <v>4.0000000000000001E-3</v>
      </c>
      <c r="K23" s="161">
        <v>10306605.076820802</v>
      </c>
    </row>
    <row r="24" spans="1:11" x14ac:dyDescent="0.2">
      <c r="A24" s="8">
        <v>14</v>
      </c>
      <c r="B24" s="165">
        <v>875</v>
      </c>
      <c r="C24" s="159" t="s">
        <v>253</v>
      </c>
      <c r="D24" s="159"/>
      <c r="E24" s="159"/>
      <c r="F24" s="159"/>
      <c r="G24" s="161">
        <v>1078182.25</v>
      </c>
      <c r="H24" s="600">
        <v>2.1000000000000001E-2</v>
      </c>
      <c r="I24" s="161">
        <v>1100824.0772499999</v>
      </c>
      <c r="J24" s="600">
        <v>1.6E-2</v>
      </c>
      <c r="K24" s="161">
        <v>1118437.2624859998</v>
      </c>
    </row>
    <row r="25" spans="1:11" x14ac:dyDescent="0.2">
      <c r="A25" s="8">
        <v>15</v>
      </c>
      <c r="B25" s="165">
        <v>878</v>
      </c>
      <c r="C25" s="159" t="s">
        <v>254</v>
      </c>
      <c r="D25" s="159"/>
      <c r="E25" s="159"/>
      <c r="F25" s="159"/>
      <c r="G25" s="161">
        <v>807296.17999999935</v>
      </c>
      <c r="H25" s="600">
        <v>2.1999999999999999E-2</v>
      </c>
      <c r="I25" s="161">
        <v>825056.69595999923</v>
      </c>
      <c r="J25" s="600">
        <v>1.4E-2</v>
      </c>
      <c r="K25" s="161">
        <v>836607.48970343929</v>
      </c>
    </row>
    <row r="26" spans="1:11" x14ac:dyDescent="0.2">
      <c r="A26" s="8">
        <v>16</v>
      </c>
      <c r="B26" s="165">
        <v>879</v>
      </c>
      <c r="C26" s="159" t="s">
        <v>255</v>
      </c>
      <c r="D26" s="159"/>
      <c r="E26" s="159"/>
      <c r="F26" s="159"/>
      <c r="G26" s="161">
        <v>610977.60999999556</v>
      </c>
      <c r="H26" s="600">
        <v>2.1000000000000001E-2</v>
      </c>
      <c r="I26" s="161">
        <v>623808.13980999554</v>
      </c>
      <c r="J26" s="600">
        <v>1.2999999999999999E-2</v>
      </c>
      <c r="K26" s="161">
        <v>631917.64562752552</v>
      </c>
    </row>
    <row r="27" spans="1:11" x14ac:dyDescent="0.2">
      <c r="A27" s="8">
        <v>17</v>
      </c>
      <c r="B27" s="165">
        <v>880</v>
      </c>
      <c r="C27" s="159" t="s">
        <v>256</v>
      </c>
      <c r="D27" s="159"/>
      <c r="E27" s="159"/>
      <c r="F27" s="159"/>
      <c r="G27" s="161">
        <v>7783937.2900000047</v>
      </c>
      <c r="H27" s="600">
        <v>0.03</v>
      </c>
      <c r="I27" s="161">
        <v>8017455.4087000061</v>
      </c>
      <c r="J27" s="600">
        <v>1.0999999999999999E-2</v>
      </c>
      <c r="K27" s="161">
        <v>8105647.418195704</v>
      </c>
    </row>
    <row r="28" spans="1:11" x14ac:dyDescent="0.2">
      <c r="A28" s="8">
        <v>18</v>
      </c>
      <c r="B28" s="165">
        <v>881</v>
      </c>
      <c r="C28" s="159" t="s">
        <v>257</v>
      </c>
      <c r="D28" s="159"/>
      <c r="E28" s="159"/>
      <c r="F28" s="159"/>
      <c r="G28" s="161">
        <v>3674.3999999999965</v>
      </c>
      <c r="H28" s="600">
        <v>1.9E-2</v>
      </c>
      <c r="I28" s="161">
        <v>3744.2135999999969</v>
      </c>
      <c r="J28" s="600">
        <v>1.0999999999999999E-2</v>
      </c>
      <c r="K28" s="161">
        <v>3785.399949599996</v>
      </c>
    </row>
    <row r="29" spans="1:11" x14ac:dyDescent="0.2">
      <c r="A29" s="8">
        <v>19</v>
      </c>
      <c r="B29" s="165">
        <v>885</v>
      </c>
      <c r="C29" s="159" t="s">
        <v>258</v>
      </c>
      <c r="D29" s="159"/>
      <c r="E29" s="159"/>
      <c r="F29" s="159"/>
      <c r="G29" s="161">
        <v>0</v>
      </c>
      <c r="H29" s="600">
        <v>1.6999999999999999E-3</v>
      </c>
      <c r="I29" s="161">
        <v>0</v>
      </c>
      <c r="J29" s="600">
        <v>2.5000000000000001E-2</v>
      </c>
      <c r="K29" s="161">
        <v>0</v>
      </c>
    </row>
    <row r="30" spans="1:11" x14ac:dyDescent="0.2">
      <c r="A30" s="8">
        <v>20</v>
      </c>
      <c r="B30" s="165">
        <v>886</v>
      </c>
      <c r="C30" s="159" t="s">
        <v>259</v>
      </c>
      <c r="D30" s="159"/>
      <c r="E30" s="159"/>
      <c r="F30" s="159"/>
      <c r="G30" s="161">
        <v>0</v>
      </c>
      <c r="H30" s="600">
        <v>5.0000000000000001E-3</v>
      </c>
      <c r="I30" s="161">
        <v>0</v>
      </c>
      <c r="J30" s="600">
        <v>2E-3</v>
      </c>
      <c r="K30" s="161">
        <v>0</v>
      </c>
    </row>
    <row r="31" spans="1:11" x14ac:dyDescent="0.2">
      <c r="A31" s="8">
        <v>21</v>
      </c>
      <c r="B31" s="165">
        <v>887</v>
      </c>
      <c r="C31" s="159" t="s">
        <v>260</v>
      </c>
      <c r="D31" s="159"/>
      <c r="E31" s="159"/>
      <c r="F31" s="159"/>
      <c r="G31" s="161">
        <v>7414259.7599999998</v>
      </c>
      <c r="H31" s="600">
        <v>2.4E-2</v>
      </c>
      <c r="I31" s="161">
        <v>7592201.9942400008</v>
      </c>
      <c r="J31" s="600">
        <v>3.0000000000000001E-3</v>
      </c>
      <c r="K31" s="161">
        <v>7614978.6002227189</v>
      </c>
    </row>
    <row r="32" spans="1:11" x14ac:dyDescent="0.2">
      <c r="A32" s="8">
        <v>22</v>
      </c>
      <c r="B32" s="165">
        <v>888</v>
      </c>
      <c r="C32" s="159" t="s">
        <v>261</v>
      </c>
      <c r="D32" s="159"/>
      <c r="E32" s="159"/>
      <c r="F32" s="159"/>
      <c r="G32" s="161">
        <v>222875.73000000021</v>
      </c>
      <c r="H32" s="600">
        <v>2.7E-2</v>
      </c>
      <c r="I32" s="161">
        <v>228893.37471000024</v>
      </c>
      <c r="J32" s="600">
        <v>1.4999999999999999E-2</v>
      </c>
      <c r="K32" s="161">
        <v>232326.77533065015</v>
      </c>
    </row>
    <row r="33" spans="1:11" x14ac:dyDescent="0.2">
      <c r="A33" s="8">
        <v>23</v>
      </c>
      <c r="B33" s="165">
        <v>889</v>
      </c>
      <c r="C33" s="159" t="s">
        <v>262</v>
      </c>
      <c r="D33" s="159"/>
      <c r="E33" s="159"/>
      <c r="F33" s="159"/>
      <c r="G33" s="161">
        <v>4529.5200000000077</v>
      </c>
      <c r="H33" s="600">
        <v>2.4E-2</v>
      </c>
      <c r="I33" s="161">
        <v>4638.2284800000079</v>
      </c>
      <c r="J33" s="600">
        <v>1.2999999999999999E-2</v>
      </c>
      <c r="K33" s="161">
        <v>4698.5254502400076</v>
      </c>
    </row>
    <row r="34" spans="1:11" x14ac:dyDescent="0.2">
      <c r="A34" s="8">
        <v>24</v>
      </c>
      <c r="B34" s="165">
        <v>892</v>
      </c>
      <c r="C34" s="159" t="s">
        <v>263</v>
      </c>
      <c r="D34" s="159"/>
      <c r="E34" s="159"/>
      <c r="F34" s="159"/>
      <c r="G34" s="161">
        <v>380292.61999999959</v>
      </c>
      <c r="H34" s="600">
        <v>2.5000000000000001E-2</v>
      </c>
      <c r="I34" s="161">
        <v>389799.93549999956</v>
      </c>
      <c r="J34" s="600">
        <v>5.0000000000000001E-3</v>
      </c>
      <c r="K34" s="161">
        <v>391748.93517749949</v>
      </c>
    </row>
    <row r="35" spans="1:11" x14ac:dyDescent="0.2">
      <c r="A35" s="8">
        <v>25</v>
      </c>
      <c r="B35" s="165">
        <v>893</v>
      </c>
      <c r="C35" s="159" t="s">
        <v>264</v>
      </c>
      <c r="D35" s="159"/>
      <c r="E35" s="159"/>
      <c r="F35" s="159"/>
      <c r="G35" s="161">
        <v>197232.31999999945</v>
      </c>
      <c r="H35" s="600">
        <v>1.4E-2</v>
      </c>
      <c r="I35" s="161">
        <v>199993.57247999945</v>
      </c>
      <c r="J35" s="600">
        <v>6.0000000000000001E-3</v>
      </c>
      <c r="K35" s="161">
        <v>201193.53391487949</v>
      </c>
    </row>
    <row r="36" spans="1:11" x14ac:dyDescent="0.2">
      <c r="A36" s="8">
        <v>26</v>
      </c>
      <c r="B36" s="165">
        <v>8941</v>
      </c>
      <c r="C36" s="159" t="s">
        <v>265</v>
      </c>
      <c r="D36" s="159"/>
      <c r="E36" s="159"/>
      <c r="F36" s="159"/>
      <c r="G36" s="161">
        <v>0</v>
      </c>
      <c r="H36" s="600">
        <v>0</v>
      </c>
      <c r="I36" s="161">
        <v>0</v>
      </c>
      <c r="J36" s="600">
        <v>0</v>
      </c>
      <c r="K36" s="161">
        <v>0</v>
      </c>
    </row>
    <row r="37" spans="1:11" x14ac:dyDescent="0.2">
      <c r="A37" s="8">
        <v>27</v>
      </c>
      <c r="B37" s="165">
        <v>8942</v>
      </c>
      <c r="C37" s="159" t="s">
        <v>266</v>
      </c>
      <c r="D37" s="159"/>
      <c r="E37" s="159"/>
      <c r="F37" s="159"/>
      <c r="G37" s="167">
        <v>0</v>
      </c>
      <c r="H37" s="601">
        <v>0</v>
      </c>
      <c r="I37" s="167">
        <v>0</v>
      </c>
      <c r="J37" s="601">
        <v>0</v>
      </c>
      <c r="K37" s="167">
        <v>0</v>
      </c>
    </row>
    <row r="38" spans="1:11" x14ac:dyDescent="0.2">
      <c r="B38" s="165"/>
      <c r="C38" s="159"/>
      <c r="D38" s="159"/>
      <c r="E38" s="159"/>
      <c r="F38" s="159"/>
      <c r="G38" s="161"/>
      <c r="H38" s="600"/>
      <c r="I38" s="161"/>
      <c r="J38" s="600"/>
      <c r="K38" s="161"/>
    </row>
    <row r="39" spans="1:11" x14ac:dyDescent="0.2">
      <c r="A39" s="8">
        <v>28</v>
      </c>
      <c r="B39" s="158" t="s">
        <v>267</v>
      </c>
      <c r="C39" s="159"/>
      <c r="D39" s="159"/>
      <c r="E39" s="159"/>
      <c r="F39" s="159"/>
      <c r="G39" s="160">
        <f>SUM(G20:G37)</f>
        <v>34076867.219999991</v>
      </c>
      <c r="H39" s="600"/>
      <c r="I39" s="160">
        <f>SUM(I20:I37)</f>
        <v>34769275.224859983</v>
      </c>
      <c r="J39" s="600"/>
      <c r="K39" s="160">
        <f>SUM(K20:K37)</f>
        <v>35092549.096232973</v>
      </c>
    </row>
    <row r="40" spans="1:11" x14ac:dyDescent="0.2">
      <c r="B40" s="158"/>
      <c r="C40" s="159"/>
      <c r="D40" s="159"/>
      <c r="E40" s="159"/>
      <c r="F40" s="159"/>
      <c r="G40" s="161"/>
      <c r="H40" s="600"/>
      <c r="I40" s="161"/>
      <c r="J40" s="600"/>
      <c r="K40" s="161"/>
    </row>
    <row r="41" spans="1:11" x14ac:dyDescent="0.2">
      <c r="A41" s="8">
        <v>29</v>
      </c>
      <c r="B41" s="158" t="s">
        <v>268</v>
      </c>
      <c r="C41" s="159"/>
      <c r="D41" s="159"/>
      <c r="E41" s="159"/>
      <c r="F41" s="159"/>
      <c r="G41" s="161"/>
      <c r="H41" s="600"/>
      <c r="I41" s="161"/>
      <c r="J41" s="600"/>
      <c r="K41" s="161"/>
    </row>
    <row r="42" spans="1:11" x14ac:dyDescent="0.2">
      <c r="A42" s="8">
        <v>30</v>
      </c>
      <c r="B42" s="165">
        <v>901</v>
      </c>
      <c r="C42" s="159" t="s">
        <v>269</v>
      </c>
      <c r="D42" s="159"/>
      <c r="E42" s="159"/>
      <c r="F42" s="159"/>
      <c r="G42" s="161">
        <v>62237.129999999706</v>
      </c>
      <c r="H42" s="600">
        <v>1.7000000000000001E-2</v>
      </c>
      <c r="I42" s="161">
        <v>63295.161209999707</v>
      </c>
      <c r="J42" s="600">
        <v>2.5000000000000001E-2</v>
      </c>
      <c r="K42" s="161">
        <v>64877.540240249691</v>
      </c>
    </row>
    <row r="43" spans="1:11" x14ac:dyDescent="0.2">
      <c r="A43" s="8">
        <v>31</v>
      </c>
      <c r="B43" s="165">
        <v>902</v>
      </c>
      <c r="C43" s="159" t="s">
        <v>270</v>
      </c>
      <c r="D43" s="159"/>
      <c r="E43" s="159"/>
      <c r="F43" s="159"/>
      <c r="G43" s="161">
        <v>356703.1999999999</v>
      </c>
      <c r="H43" s="600">
        <v>1.4999999999999999E-2</v>
      </c>
      <c r="I43" s="161">
        <v>362053.74799999991</v>
      </c>
      <c r="J43" s="600">
        <v>1.2E-2</v>
      </c>
      <c r="K43" s="161">
        <v>366398.39297599986</v>
      </c>
    </row>
    <row r="44" spans="1:11" x14ac:dyDescent="0.2">
      <c r="A44" s="8">
        <v>32</v>
      </c>
      <c r="B44" s="165">
        <v>9031</v>
      </c>
      <c r="C44" s="159" t="s">
        <v>271</v>
      </c>
      <c r="D44" s="159"/>
      <c r="E44" s="159"/>
      <c r="F44" s="159"/>
      <c r="G44" s="161">
        <v>304059.5900000027</v>
      </c>
      <c r="H44" s="600">
        <v>1.9E-2</v>
      </c>
      <c r="I44" s="161">
        <v>309836.72221000266</v>
      </c>
      <c r="J44" s="600">
        <v>2.1000000000000001E-2</v>
      </c>
      <c r="K44" s="161">
        <v>316343.29337641271</v>
      </c>
    </row>
    <row r="45" spans="1:11" x14ac:dyDescent="0.2">
      <c r="A45" s="8">
        <v>33</v>
      </c>
      <c r="B45" s="165">
        <v>9032</v>
      </c>
      <c r="C45" s="159" t="s">
        <v>272</v>
      </c>
      <c r="D45" s="159"/>
      <c r="E45" s="159"/>
      <c r="F45" s="159"/>
      <c r="G45" s="161">
        <v>2217966.0999999996</v>
      </c>
      <c r="H45" s="600">
        <v>1.9E-2</v>
      </c>
      <c r="I45" s="161">
        <v>2260107.4558999995</v>
      </c>
      <c r="J45" s="600">
        <v>2.1000000000000001E-2</v>
      </c>
      <c r="K45" s="161">
        <v>2307569.7124738996</v>
      </c>
    </row>
    <row r="46" spans="1:11" x14ac:dyDescent="0.2">
      <c r="A46" s="8">
        <v>34</v>
      </c>
      <c r="B46" s="165">
        <v>9033</v>
      </c>
      <c r="C46" s="159" t="s">
        <v>273</v>
      </c>
      <c r="D46" s="159"/>
      <c r="E46" s="159"/>
      <c r="F46" s="159"/>
      <c r="G46" s="161">
        <v>0</v>
      </c>
      <c r="H46" s="600">
        <v>1.9E-2</v>
      </c>
      <c r="I46" s="161">
        <v>0</v>
      </c>
      <c r="J46" s="600">
        <v>2.1000000000000001E-2</v>
      </c>
      <c r="K46" s="161">
        <v>0</v>
      </c>
    </row>
    <row r="47" spans="1:11" x14ac:dyDescent="0.2">
      <c r="A47" s="8">
        <v>35</v>
      </c>
      <c r="B47" s="165">
        <v>904</v>
      </c>
      <c r="C47" s="169" t="s">
        <v>274</v>
      </c>
      <c r="D47" s="159"/>
      <c r="E47" s="159"/>
      <c r="F47" s="159"/>
      <c r="G47" s="161">
        <v>686900.5</v>
      </c>
      <c r="H47" s="600">
        <v>0</v>
      </c>
      <c r="I47" s="161">
        <v>686900.5</v>
      </c>
      <c r="J47" s="600">
        <v>0</v>
      </c>
      <c r="K47" s="161">
        <v>686900.5</v>
      </c>
    </row>
    <row r="48" spans="1:11" x14ac:dyDescent="0.2">
      <c r="A48" s="8">
        <v>36</v>
      </c>
      <c r="B48" s="165">
        <v>904</v>
      </c>
      <c r="C48" s="169" t="s">
        <v>275</v>
      </c>
      <c r="D48" s="159"/>
      <c r="E48" s="159"/>
      <c r="F48" s="159"/>
      <c r="G48" s="161">
        <v>212317.90000000002</v>
      </c>
      <c r="H48" s="600">
        <v>0</v>
      </c>
      <c r="I48" s="161">
        <v>212317.90000000002</v>
      </c>
      <c r="J48" s="600">
        <v>0</v>
      </c>
      <c r="K48" s="161">
        <v>212317.90000000002</v>
      </c>
    </row>
    <row r="49" spans="1:11" ht="12.75" customHeight="1" x14ac:dyDescent="0.2">
      <c r="A49" s="8">
        <v>37</v>
      </c>
      <c r="B49" s="165">
        <v>904</v>
      </c>
      <c r="C49" s="169" t="s">
        <v>276</v>
      </c>
      <c r="D49" s="159"/>
      <c r="E49" s="159"/>
      <c r="F49" s="159"/>
      <c r="G49" s="161">
        <v>752545.07000000007</v>
      </c>
      <c r="H49" s="600">
        <v>0</v>
      </c>
      <c r="I49" s="161">
        <v>752545.07000000007</v>
      </c>
      <c r="J49" s="600">
        <v>0</v>
      </c>
      <c r="K49" s="161">
        <v>752545.07000000007</v>
      </c>
    </row>
    <row r="50" spans="1:11" x14ac:dyDescent="0.2">
      <c r="A50" s="8">
        <v>38</v>
      </c>
      <c r="B50" s="165">
        <v>905</v>
      </c>
      <c r="C50" s="159" t="s">
        <v>277</v>
      </c>
      <c r="D50" s="159"/>
      <c r="E50" s="159"/>
      <c r="F50" s="159"/>
      <c r="G50" s="168">
        <v>0</v>
      </c>
      <c r="H50" s="601">
        <v>1.4999999999999999E-2</v>
      </c>
      <c r="I50" s="168">
        <v>0</v>
      </c>
      <c r="J50" s="601">
        <v>-3.0000000000000001E-3</v>
      </c>
      <c r="K50" s="168">
        <v>0</v>
      </c>
    </row>
    <row r="51" spans="1:11" x14ac:dyDescent="0.2">
      <c r="B51" s="165"/>
      <c r="C51" s="159"/>
      <c r="D51" s="159"/>
      <c r="E51" s="159"/>
      <c r="F51" s="159"/>
      <c r="G51" s="161"/>
      <c r="H51" s="600"/>
      <c r="I51" s="161"/>
      <c r="J51" s="600"/>
      <c r="K51" s="161"/>
    </row>
    <row r="52" spans="1:11" x14ac:dyDescent="0.2">
      <c r="A52" s="8">
        <v>39</v>
      </c>
      <c r="B52" s="158" t="s">
        <v>278</v>
      </c>
      <c r="C52" s="159"/>
      <c r="D52" s="159"/>
      <c r="E52" s="159"/>
      <c r="F52" s="159"/>
      <c r="G52" s="160">
        <f>SUM(G42:G50)</f>
        <v>4592729.4900000021</v>
      </c>
      <c r="H52" s="600"/>
      <c r="I52" s="160">
        <f>SUM(I42:I50)</f>
        <v>4647056.5573200015</v>
      </c>
      <c r="J52" s="600"/>
      <c r="K52" s="160">
        <f>SUM(K42:K50)</f>
        <v>4706952.4090665616</v>
      </c>
    </row>
    <row r="53" spans="1:11" ht="14.25" customHeight="1" x14ac:dyDescent="0.2">
      <c r="B53" s="158"/>
      <c r="C53" s="159"/>
      <c r="D53" s="159"/>
      <c r="E53" s="159"/>
      <c r="F53" s="159"/>
      <c r="G53" s="160"/>
      <c r="H53" s="600"/>
      <c r="I53" s="160"/>
      <c r="J53" s="600"/>
      <c r="K53" s="160"/>
    </row>
    <row r="54" spans="1:11" x14ac:dyDescent="0.2">
      <c r="A54" s="8">
        <v>40</v>
      </c>
      <c r="B54" s="158" t="s">
        <v>298</v>
      </c>
      <c r="C54" s="159"/>
      <c r="D54" s="159"/>
      <c r="E54" s="159"/>
      <c r="F54" s="159"/>
      <c r="G54" s="161"/>
      <c r="H54" s="600"/>
      <c r="I54" s="161"/>
      <c r="J54" s="600"/>
      <c r="K54" s="161"/>
    </row>
    <row r="55" spans="1:11" x14ac:dyDescent="0.2">
      <c r="B55" s="164"/>
      <c r="C55" s="159"/>
      <c r="D55" s="159"/>
      <c r="E55" s="159"/>
      <c r="F55" s="159"/>
      <c r="G55" s="161"/>
      <c r="H55" s="600"/>
      <c r="I55" s="161"/>
      <c r="J55" s="600"/>
      <c r="K55" s="161"/>
    </row>
    <row r="56" spans="1:11" x14ac:dyDescent="0.2">
      <c r="A56" s="8">
        <v>41</v>
      </c>
      <c r="B56" s="165">
        <v>907</v>
      </c>
      <c r="C56" s="159" t="s">
        <v>269</v>
      </c>
      <c r="D56" s="159"/>
      <c r="E56" s="159"/>
      <c r="F56" s="159"/>
      <c r="G56" s="161">
        <v>60504.47</v>
      </c>
      <c r="H56" s="600">
        <v>1.7000000000000001E-2</v>
      </c>
      <c r="I56" s="161">
        <v>61533.045989999999</v>
      </c>
      <c r="J56" s="600">
        <v>2.5000000000000001E-2</v>
      </c>
      <c r="K56" s="161">
        <v>63071.37213974999</v>
      </c>
    </row>
    <row r="57" spans="1:11" x14ac:dyDescent="0.2">
      <c r="A57" s="8">
        <v>42</v>
      </c>
      <c r="B57" s="165">
        <v>908</v>
      </c>
      <c r="C57" s="159" t="s">
        <v>279</v>
      </c>
      <c r="D57" s="159"/>
      <c r="E57" s="159"/>
      <c r="F57" s="159"/>
      <c r="G57" s="161">
        <v>24295330.5</v>
      </c>
      <c r="H57" s="600">
        <v>1.9E-2</v>
      </c>
      <c r="I57" s="161">
        <v>24756941.779499996</v>
      </c>
      <c r="J57" s="600">
        <v>1.2E-2</v>
      </c>
      <c r="K57" s="161">
        <v>25054025.080853995</v>
      </c>
    </row>
    <row r="58" spans="1:11" x14ac:dyDescent="0.2">
      <c r="A58" s="8">
        <v>43</v>
      </c>
      <c r="B58" s="165">
        <v>909</v>
      </c>
      <c r="C58" s="159" t="s">
        <v>280</v>
      </c>
      <c r="D58" s="159"/>
      <c r="E58" s="159"/>
      <c r="F58" s="159"/>
      <c r="G58" s="161">
        <v>819466.22000000009</v>
      </c>
      <c r="H58" s="600">
        <v>0.02</v>
      </c>
      <c r="I58" s="161">
        <v>835855.54440000001</v>
      </c>
      <c r="J58" s="600">
        <v>8.0000000000000002E-3</v>
      </c>
      <c r="K58" s="161">
        <v>842542.38875519997</v>
      </c>
    </row>
    <row r="59" spans="1:11" x14ac:dyDescent="0.2">
      <c r="A59" s="8">
        <v>44</v>
      </c>
      <c r="B59" s="165">
        <v>910</v>
      </c>
      <c r="C59" s="159" t="s">
        <v>281</v>
      </c>
      <c r="D59" s="159"/>
      <c r="E59" s="159"/>
      <c r="F59" s="159"/>
      <c r="G59" s="168">
        <v>0</v>
      </c>
      <c r="H59" s="601">
        <v>1.7000000000000001E-2</v>
      </c>
      <c r="I59" s="168">
        <v>0</v>
      </c>
      <c r="J59" s="601">
        <v>3.0000000000000001E-3</v>
      </c>
      <c r="K59" s="168">
        <v>0</v>
      </c>
    </row>
    <row r="60" spans="1:11" x14ac:dyDescent="0.2">
      <c r="B60" s="165"/>
      <c r="C60" s="159"/>
      <c r="D60" s="159"/>
      <c r="E60" s="159"/>
      <c r="F60" s="159"/>
      <c r="G60" s="161"/>
      <c r="H60" s="600"/>
      <c r="I60" s="161"/>
      <c r="J60" s="600"/>
      <c r="K60" s="161"/>
    </row>
    <row r="61" spans="1:11" x14ac:dyDescent="0.2">
      <c r="A61" s="8">
        <v>45</v>
      </c>
      <c r="B61" s="164"/>
      <c r="C61" s="170" t="s">
        <v>299</v>
      </c>
      <c r="D61" s="159"/>
      <c r="E61" s="159"/>
      <c r="F61" s="159"/>
      <c r="G61" s="160">
        <f>SUM(G56:G59)</f>
        <v>25175301.189999998</v>
      </c>
      <c r="H61" s="600"/>
      <c r="I61" s="160">
        <f>SUM(I56:I59)</f>
        <v>25654330.369889997</v>
      </c>
      <c r="J61" s="600"/>
      <c r="K61" s="160">
        <f>SUM(K56:K59)</f>
        <v>25959638.841748942</v>
      </c>
    </row>
    <row r="62" spans="1:11" x14ac:dyDescent="0.2">
      <c r="B62" s="164"/>
      <c r="C62" s="170"/>
      <c r="D62" s="159"/>
      <c r="E62" s="159"/>
      <c r="F62" s="159"/>
      <c r="G62" s="160"/>
      <c r="H62" s="600"/>
      <c r="I62" s="160"/>
      <c r="J62" s="600"/>
      <c r="K62" s="160"/>
    </row>
    <row r="63" spans="1:11" x14ac:dyDescent="0.2">
      <c r="B63" s="164"/>
      <c r="C63" s="170"/>
      <c r="D63" s="159"/>
      <c r="E63" s="159"/>
      <c r="F63" s="159"/>
      <c r="G63" s="161"/>
      <c r="H63" s="600"/>
      <c r="I63" s="161"/>
      <c r="J63" s="600"/>
      <c r="K63" s="161"/>
    </row>
    <row r="64" spans="1:11" x14ac:dyDescent="0.2">
      <c r="A64" s="8">
        <v>46</v>
      </c>
      <c r="B64" s="158" t="s">
        <v>283</v>
      </c>
      <c r="C64" s="159"/>
      <c r="D64" s="159"/>
      <c r="E64" s="159"/>
      <c r="F64" s="159"/>
      <c r="G64" s="161"/>
      <c r="H64" s="600"/>
      <c r="I64" s="161"/>
      <c r="J64" s="600"/>
      <c r="K64" s="161"/>
    </row>
    <row r="65" spans="1:11" x14ac:dyDescent="0.2">
      <c r="B65" s="164"/>
      <c r="C65" s="159"/>
      <c r="D65" s="159"/>
      <c r="E65" s="159"/>
      <c r="F65" s="159"/>
      <c r="G65" s="161"/>
      <c r="H65" s="600"/>
      <c r="I65" s="161"/>
      <c r="J65" s="600"/>
      <c r="K65" s="161"/>
    </row>
    <row r="66" spans="1:11" x14ac:dyDescent="0.2">
      <c r="A66" s="8">
        <v>47</v>
      </c>
      <c r="B66" s="165">
        <v>920</v>
      </c>
      <c r="C66" s="159" t="s">
        <v>284</v>
      </c>
      <c r="D66" s="159"/>
      <c r="E66" s="159"/>
      <c r="F66" s="159"/>
      <c r="G66" s="161">
        <v>287810.25</v>
      </c>
      <c r="H66" s="600">
        <v>0</v>
      </c>
      <c r="I66" s="161">
        <v>287810.25</v>
      </c>
      <c r="J66" s="600">
        <v>0</v>
      </c>
      <c r="K66" s="161">
        <v>287810.25</v>
      </c>
    </row>
    <row r="67" spans="1:11" x14ac:dyDescent="0.2">
      <c r="A67" s="8">
        <v>48</v>
      </c>
      <c r="B67" s="165">
        <v>921</v>
      </c>
      <c r="C67" s="159" t="s">
        <v>285</v>
      </c>
      <c r="D67" s="159"/>
      <c r="E67" s="159"/>
      <c r="F67" s="159"/>
      <c r="G67" s="161">
        <v>3139864.4099999988</v>
      </c>
      <c r="H67" s="600">
        <v>1.7999999999999999E-2</v>
      </c>
      <c r="I67" s="161">
        <v>3196381.9693799997</v>
      </c>
      <c r="J67" s="600">
        <v>1.2999999999999999E-2</v>
      </c>
      <c r="K67" s="161">
        <v>3237934.9349819398</v>
      </c>
    </row>
    <row r="68" spans="1:11" x14ac:dyDescent="0.2">
      <c r="A68" s="8">
        <v>49</v>
      </c>
      <c r="B68" s="165">
        <v>922</v>
      </c>
      <c r="C68" s="159" t="s">
        <v>286</v>
      </c>
      <c r="D68" s="159"/>
      <c r="E68" s="159"/>
      <c r="F68" s="159"/>
      <c r="G68" s="161">
        <v>-13434906.960000001</v>
      </c>
      <c r="H68" s="600">
        <v>0</v>
      </c>
      <c r="I68" s="161">
        <v>-13434906.960000001</v>
      </c>
      <c r="J68" s="600">
        <v>0</v>
      </c>
      <c r="K68" s="161">
        <v>-13434906.960000001</v>
      </c>
    </row>
    <row r="69" spans="1:11" x14ac:dyDescent="0.2">
      <c r="A69" s="8">
        <v>50</v>
      </c>
      <c r="B69" s="165">
        <v>923</v>
      </c>
      <c r="C69" s="159" t="s">
        <v>287</v>
      </c>
      <c r="D69" s="159"/>
      <c r="E69" s="159"/>
      <c r="F69" s="159"/>
      <c r="G69" s="161">
        <v>4808339.8100000061</v>
      </c>
      <c r="H69" s="600">
        <v>2.5000000000000001E-2</v>
      </c>
      <c r="I69" s="161">
        <v>4928548.3052500049</v>
      </c>
      <c r="J69" s="600">
        <v>2.1000000000000001E-2</v>
      </c>
      <c r="K69" s="161">
        <v>5032047.8196602557</v>
      </c>
    </row>
    <row r="70" spans="1:11" ht="12.75" customHeight="1" x14ac:dyDescent="0.2">
      <c r="A70" s="8">
        <v>51</v>
      </c>
      <c r="B70" s="165">
        <v>924</v>
      </c>
      <c r="C70" s="159" t="s">
        <v>234</v>
      </c>
      <c r="D70" s="159"/>
      <c r="E70" s="159"/>
      <c r="F70" s="159"/>
      <c r="G70" s="161">
        <v>181401.9</v>
      </c>
      <c r="H70" s="600">
        <v>1.7000000000000001E-2</v>
      </c>
      <c r="I70" s="161">
        <v>184485.73229999997</v>
      </c>
      <c r="J70" s="600">
        <v>2.3E-2</v>
      </c>
      <c r="K70" s="161">
        <v>188728.90414289996</v>
      </c>
    </row>
    <row r="71" spans="1:11" x14ac:dyDescent="0.2">
      <c r="A71" s="8">
        <v>52</v>
      </c>
      <c r="B71" s="165">
        <v>925</v>
      </c>
      <c r="C71" s="159" t="s">
        <v>288</v>
      </c>
      <c r="D71" s="159"/>
      <c r="E71" s="159"/>
      <c r="F71" s="159"/>
      <c r="G71" s="161">
        <v>1669385.4800000002</v>
      </c>
      <c r="H71" s="600">
        <v>1.7000000000000001E-2</v>
      </c>
      <c r="I71" s="161">
        <v>1697765.0331599999</v>
      </c>
      <c r="J71" s="600">
        <v>0.02</v>
      </c>
      <c r="K71" s="161">
        <v>1731720.3338231998</v>
      </c>
    </row>
    <row r="72" spans="1:11" x14ac:dyDescent="0.2">
      <c r="A72" s="8">
        <v>53</v>
      </c>
      <c r="B72" s="165">
        <v>926</v>
      </c>
      <c r="C72" s="159" t="s">
        <v>289</v>
      </c>
      <c r="D72" s="159"/>
      <c r="E72" s="159"/>
      <c r="F72" s="159"/>
      <c r="G72" s="161">
        <v>6677.4400000012101</v>
      </c>
      <c r="H72" s="600">
        <v>2.5999999999999999E-2</v>
      </c>
      <c r="I72" s="161">
        <v>6851.0534400012048</v>
      </c>
      <c r="J72" s="600">
        <v>3.5000000000000003E-2</v>
      </c>
      <c r="K72" s="161">
        <v>7090.8403104012496</v>
      </c>
    </row>
    <row r="73" spans="1:11" x14ac:dyDescent="0.2">
      <c r="A73" s="8">
        <v>54</v>
      </c>
      <c r="B73" s="165">
        <v>928</v>
      </c>
      <c r="C73" s="159" t="s">
        <v>290</v>
      </c>
      <c r="D73" s="159"/>
      <c r="E73" s="159"/>
      <c r="F73" s="159"/>
      <c r="G73" s="161">
        <v>0</v>
      </c>
      <c r="H73" s="600">
        <v>1.4999999999999999E-2</v>
      </c>
      <c r="I73" s="161">
        <v>0</v>
      </c>
      <c r="J73" s="600">
        <v>1.7000000000000001E-2</v>
      </c>
      <c r="K73" s="161">
        <v>0</v>
      </c>
    </row>
    <row r="74" spans="1:11" x14ac:dyDescent="0.2">
      <c r="A74" s="8">
        <v>55</v>
      </c>
      <c r="B74" s="165">
        <v>9301</v>
      </c>
      <c r="C74" s="159" t="s">
        <v>74</v>
      </c>
      <c r="D74" s="159"/>
      <c r="E74" s="159"/>
      <c r="F74" s="159"/>
      <c r="G74" s="161">
        <v>0</v>
      </c>
      <c r="H74" s="600">
        <v>0.02</v>
      </c>
      <c r="I74" s="161">
        <v>0</v>
      </c>
      <c r="J74" s="600">
        <v>8.9999999999999993E-3</v>
      </c>
      <c r="K74" s="161">
        <v>0</v>
      </c>
    </row>
    <row r="75" spans="1:11" x14ac:dyDescent="0.2">
      <c r="A75" s="8">
        <v>56</v>
      </c>
      <c r="B75" s="165">
        <v>9302</v>
      </c>
      <c r="C75" s="159" t="s">
        <v>291</v>
      </c>
      <c r="D75" s="159"/>
      <c r="E75" s="159"/>
      <c r="F75" s="159"/>
      <c r="G75" s="161">
        <v>5922670.3500000006</v>
      </c>
      <c r="H75" s="600">
        <v>1.9E-2</v>
      </c>
      <c r="I75" s="161">
        <v>6035201.08665</v>
      </c>
      <c r="J75" s="600">
        <v>1.0999999999999999E-2</v>
      </c>
      <c r="K75" s="161">
        <v>6101588.2986031491</v>
      </c>
    </row>
    <row r="76" spans="1:11" x14ac:dyDescent="0.2">
      <c r="A76" s="8">
        <v>57</v>
      </c>
      <c r="B76" s="165">
        <v>931</v>
      </c>
      <c r="C76" s="159" t="s">
        <v>257</v>
      </c>
      <c r="D76" s="159"/>
      <c r="E76" s="159"/>
      <c r="F76" s="159"/>
      <c r="G76" s="161">
        <v>281954.60999999987</v>
      </c>
      <c r="H76" s="600">
        <v>2.9000000000000001E-2</v>
      </c>
      <c r="I76" s="161">
        <v>290131.29368999996</v>
      </c>
      <c r="J76" s="600">
        <v>1.9E-2</v>
      </c>
      <c r="K76" s="161">
        <v>295643.78827010997</v>
      </c>
    </row>
    <row r="77" spans="1:11" x14ac:dyDescent="0.2">
      <c r="A77" s="8">
        <v>58</v>
      </c>
      <c r="B77" s="165">
        <v>935</v>
      </c>
      <c r="C77" s="159" t="s">
        <v>292</v>
      </c>
      <c r="D77" s="159"/>
      <c r="E77" s="159"/>
      <c r="F77" s="159"/>
      <c r="G77" s="167">
        <v>4114750.6599999997</v>
      </c>
      <c r="H77" s="601">
        <v>1.4999999999999999E-2</v>
      </c>
      <c r="I77" s="167">
        <v>4176471.9199000001</v>
      </c>
      <c r="J77" s="601">
        <v>5.0000000000000001E-3</v>
      </c>
      <c r="K77" s="167">
        <v>4197354.2794994991</v>
      </c>
    </row>
    <row r="78" spans="1:11" x14ac:dyDescent="0.2">
      <c r="B78" s="165"/>
      <c r="C78" s="159"/>
      <c r="D78" s="159"/>
      <c r="E78" s="159"/>
      <c r="F78" s="159"/>
      <c r="G78" s="161"/>
      <c r="H78" s="600"/>
      <c r="I78" s="161"/>
      <c r="J78" s="600"/>
      <c r="K78" s="161"/>
    </row>
    <row r="79" spans="1:11" x14ac:dyDescent="0.2">
      <c r="B79" s="165"/>
      <c r="C79" s="159"/>
      <c r="D79" s="159"/>
      <c r="E79" s="159"/>
      <c r="F79" s="159"/>
      <c r="G79" s="161"/>
      <c r="H79" s="600"/>
      <c r="I79" s="161"/>
      <c r="J79" s="600"/>
      <c r="K79" s="161"/>
    </row>
    <row r="80" spans="1:11" x14ac:dyDescent="0.2">
      <c r="A80" s="8">
        <v>59</v>
      </c>
      <c r="B80" s="165"/>
      <c r="C80" s="158" t="s">
        <v>293</v>
      </c>
      <c r="D80" s="159"/>
      <c r="E80" s="159"/>
      <c r="F80" s="159"/>
      <c r="G80" s="160">
        <f>SUM(G66:G77)</f>
        <v>6977947.9500000058</v>
      </c>
      <c r="H80" s="600"/>
      <c r="I80" s="160">
        <f>SUM(I66:I77)</f>
        <v>7368739.6837700047</v>
      </c>
      <c r="J80" s="600"/>
      <c r="K80" s="160">
        <f>SUM(K66:K77)</f>
        <v>7645012.4892914547</v>
      </c>
    </row>
    <row r="81" spans="1:11" x14ac:dyDescent="0.2">
      <c r="A81" s="8">
        <v>60</v>
      </c>
      <c r="B81" s="165"/>
      <c r="C81" s="158" t="s">
        <v>549</v>
      </c>
      <c r="D81" s="159"/>
      <c r="E81" s="159"/>
      <c r="F81" s="159"/>
      <c r="G81" s="160"/>
      <c r="H81" s="600"/>
      <c r="I81" s="160"/>
      <c r="J81" s="600"/>
      <c r="K81" s="5">
        <v>-500000</v>
      </c>
    </row>
    <row r="82" spans="1:11" x14ac:dyDescent="0.2">
      <c r="A82" s="8">
        <v>61</v>
      </c>
      <c r="B82" s="159"/>
      <c r="C82" s="158" t="s">
        <v>294</v>
      </c>
      <c r="D82" s="170"/>
      <c r="E82" s="170"/>
      <c r="F82" s="170"/>
      <c r="G82" s="610">
        <f>SUM(G80,G61,G52,G39,,G16,G81)</f>
        <v>69935958.939999998</v>
      </c>
      <c r="H82" s="611"/>
      <c r="I82" s="610">
        <f>SUM(I80,I61,I52,I39,,I16,I81)</f>
        <v>71561383.79493998</v>
      </c>
      <c r="J82" s="611"/>
      <c r="K82" s="610">
        <f>SUM(K80,K61,K52,K39,,K16,K81)</f>
        <v>72034914.975848928</v>
      </c>
    </row>
    <row r="84" spans="1:11" x14ac:dyDescent="0.2">
      <c r="B84" s="19"/>
      <c r="K84" s="434"/>
    </row>
    <row r="85" spans="1:11" x14ac:dyDescent="0.2">
      <c r="B85" s="19"/>
    </row>
  </sheetData>
  <mergeCells count="2">
    <mergeCell ref="D5:E5"/>
    <mergeCell ref="C1:E1"/>
  </mergeCells>
  <pageMargins left="0.7" right="0.7" top="0.94" bottom="0.75" header="0.3" footer="0.3"/>
  <pageSetup scale="58" pageOrder="overThenDown" orientation="portrait" r:id="rId1"/>
  <headerFooter scaleWithDoc="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15"/>
  <sheetViews>
    <sheetView topLeftCell="A22" workbookViewId="0">
      <selection activeCell="K29" sqref="K29"/>
    </sheetView>
  </sheetViews>
  <sheetFormatPr defaultRowHeight="12.75" x14ac:dyDescent="0.2"/>
  <cols>
    <col min="1" max="16384" width="9.140625" style="147"/>
  </cols>
  <sheetData>
    <row r="1" spans="1:11" x14ac:dyDescent="0.2">
      <c r="A1" s="149">
        <v>1980</v>
      </c>
      <c r="B1" s="148">
        <v>176.7</v>
      </c>
    </row>
    <row r="2" spans="1:11" x14ac:dyDescent="0.2">
      <c r="A2" s="149">
        <v>1981</v>
      </c>
      <c r="B2" s="148">
        <v>170.2</v>
      </c>
    </row>
    <row r="3" spans="1:11" x14ac:dyDescent="0.2">
      <c r="A3" s="149">
        <v>1982</v>
      </c>
      <c r="B3" s="148">
        <v>165.8</v>
      </c>
    </row>
    <row r="4" spans="1:11" x14ac:dyDescent="0.2">
      <c r="A4" s="149">
        <v>1983</v>
      </c>
      <c r="B4" s="148">
        <v>170.8</v>
      </c>
    </row>
    <row r="5" spans="1:11" x14ac:dyDescent="0.2">
      <c r="A5" s="149">
        <v>1984</v>
      </c>
      <c r="B5" s="148">
        <v>161.19999999999999</v>
      </c>
    </row>
    <row r="6" spans="1:11" x14ac:dyDescent="0.2">
      <c r="A6" s="149">
        <v>1985</v>
      </c>
      <c r="B6" s="148">
        <v>153.9</v>
      </c>
    </row>
    <row r="7" spans="1:11" x14ac:dyDescent="0.2">
      <c r="A7" s="149">
        <v>1986</v>
      </c>
      <c r="B7" s="148">
        <v>146.30000000000001</v>
      </c>
    </row>
    <row r="8" spans="1:11" x14ac:dyDescent="0.2">
      <c r="A8" s="149">
        <v>1987</v>
      </c>
      <c r="B8" s="148">
        <v>146.5</v>
      </c>
    </row>
    <row r="9" spans="1:11" x14ac:dyDescent="0.2">
      <c r="A9" s="149">
        <v>1988</v>
      </c>
      <c r="B9" s="148">
        <v>143.9</v>
      </c>
      <c r="F9" s="243"/>
      <c r="G9" s="243"/>
      <c r="H9" s="243"/>
      <c r="I9" s="243"/>
      <c r="J9" s="243"/>
      <c r="K9" s="243"/>
    </row>
    <row r="10" spans="1:11" x14ac:dyDescent="0.2">
      <c r="A10" s="149">
        <v>1989</v>
      </c>
      <c r="B10" s="148">
        <v>140.6</v>
      </c>
      <c r="F10" s="243"/>
      <c r="G10" s="243"/>
      <c r="H10" s="243"/>
      <c r="I10" s="243"/>
      <c r="J10" s="243"/>
      <c r="K10" s="243"/>
    </row>
    <row r="11" spans="1:11" x14ac:dyDescent="0.2">
      <c r="A11" s="149">
        <v>1990</v>
      </c>
      <c r="B11" s="148">
        <v>143.80000000000001</v>
      </c>
      <c r="F11" s="243"/>
      <c r="G11" s="243"/>
      <c r="H11" s="243"/>
      <c r="I11" s="243"/>
      <c r="J11" s="243"/>
      <c r="K11" s="243"/>
    </row>
    <row r="12" spans="1:11" x14ac:dyDescent="0.2">
      <c r="A12" s="149">
        <v>1991</v>
      </c>
      <c r="B12" s="148">
        <v>143.4</v>
      </c>
      <c r="F12" s="243"/>
      <c r="G12" s="243"/>
      <c r="H12" s="243"/>
      <c r="I12" s="243"/>
      <c r="J12" s="243"/>
      <c r="K12" s="243"/>
    </row>
    <row r="13" spans="1:11" x14ac:dyDescent="0.2">
      <c r="A13" s="149">
        <v>1992</v>
      </c>
      <c r="B13" s="148">
        <v>140.4</v>
      </c>
      <c r="F13" s="243"/>
      <c r="G13" s="243"/>
      <c r="H13" s="243"/>
      <c r="I13" s="243"/>
      <c r="J13" s="243"/>
      <c r="K13" s="243"/>
    </row>
    <row r="14" spans="1:11" x14ac:dyDescent="0.2">
      <c r="A14" s="149">
        <v>1993</v>
      </c>
      <c r="B14" s="148">
        <v>140.6</v>
      </c>
      <c r="F14" s="243"/>
      <c r="G14" s="243"/>
      <c r="H14" s="243"/>
      <c r="I14" s="243"/>
      <c r="J14" s="243"/>
      <c r="K14" s="243"/>
    </row>
    <row r="15" spans="1:11" x14ac:dyDescent="0.2">
      <c r="A15" s="149">
        <v>1994</v>
      </c>
      <c r="B15" s="148">
        <v>140.4</v>
      </c>
      <c r="F15" s="243"/>
      <c r="G15" s="243"/>
      <c r="H15" s="243"/>
      <c r="I15" s="243"/>
      <c r="J15" s="243"/>
      <c r="K15" s="243"/>
    </row>
    <row r="16" spans="1:11" x14ac:dyDescent="0.2">
      <c r="A16" s="149">
        <v>1995</v>
      </c>
      <c r="B16" s="148">
        <v>140.30000000000001</v>
      </c>
      <c r="F16" s="243"/>
      <c r="G16" s="243"/>
      <c r="H16" s="243"/>
      <c r="I16" s="243"/>
      <c r="J16" s="243"/>
      <c r="K16" s="243"/>
    </row>
    <row r="17" spans="1:11" x14ac:dyDescent="0.2">
      <c r="A17" s="149">
        <v>1996</v>
      </c>
      <c r="B17" s="148">
        <v>142.80000000000001</v>
      </c>
      <c r="F17" s="243"/>
      <c r="G17" s="243"/>
      <c r="H17" s="243"/>
      <c r="I17" s="243"/>
      <c r="J17" s="243"/>
      <c r="K17" s="243"/>
    </row>
    <row r="18" spans="1:11" x14ac:dyDescent="0.2">
      <c r="A18" s="149">
        <v>1997</v>
      </c>
      <c r="B18" s="148">
        <v>141.80000000000001</v>
      </c>
      <c r="F18" s="243"/>
      <c r="G18" s="243"/>
      <c r="H18" s="243"/>
      <c r="I18" s="243"/>
      <c r="J18" s="243"/>
      <c r="K18" s="243"/>
    </row>
    <row r="19" spans="1:11" x14ac:dyDescent="0.2">
      <c r="A19" s="149">
        <v>1998</v>
      </c>
      <c r="B19" s="148">
        <v>131.4</v>
      </c>
      <c r="F19" s="243"/>
      <c r="G19" s="243"/>
      <c r="H19" s="243"/>
      <c r="I19" s="243"/>
      <c r="J19" s="243"/>
      <c r="K19" s="243"/>
    </row>
    <row r="20" spans="1:11" x14ac:dyDescent="0.2">
      <c r="A20" s="149">
        <v>1999</v>
      </c>
      <c r="B20" s="148">
        <v>128.30000000000001</v>
      </c>
      <c r="F20" s="243"/>
      <c r="G20" s="243"/>
      <c r="H20" s="243"/>
      <c r="I20" s="243"/>
      <c r="J20" s="243"/>
      <c r="K20" s="243"/>
    </row>
    <row r="21" spans="1:11" x14ac:dyDescent="0.2">
      <c r="A21" s="149">
        <v>2000</v>
      </c>
      <c r="B21" s="148">
        <v>125.9</v>
      </c>
      <c r="F21" s="243"/>
      <c r="G21" s="243"/>
      <c r="H21" s="243"/>
      <c r="I21" s="243"/>
      <c r="J21" s="243"/>
      <c r="K21" s="243"/>
    </row>
    <row r="22" spans="1:11" x14ac:dyDescent="0.2">
      <c r="A22" s="149">
        <v>2001</v>
      </c>
      <c r="B22" s="148">
        <v>119.3</v>
      </c>
      <c r="F22" s="243"/>
      <c r="G22" s="243"/>
      <c r="H22" s="243"/>
      <c r="I22" s="243"/>
      <c r="J22" s="243"/>
      <c r="K22" s="243"/>
    </row>
    <row r="23" spans="1:11" x14ac:dyDescent="0.2">
      <c r="A23" s="149">
        <v>2002</v>
      </c>
      <c r="B23" s="148">
        <v>117.4</v>
      </c>
      <c r="F23" s="243"/>
      <c r="G23" s="243"/>
      <c r="H23" s="243"/>
      <c r="I23" s="243"/>
      <c r="J23" s="243"/>
      <c r="K23" s="243"/>
    </row>
    <row r="24" spans="1:11" x14ac:dyDescent="0.2">
      <c r="A24" s="149">
        <v>2003</v>
      </c>
      <c r="B24" s="148">
        <v>118.9</v>
      </c>
      <c r="F24" s="243"/>
      <c r="G24" s="243"/>
      <c r="H24" s="243"/>
      <c r="I24" s="243"/>
      <c r="J24" s="243"/>
      <c r="K24" s="243"/>
    </row>
    <row r="25" spans="1:11" x14ac:dyDescent="0.2">
      <c r="A25" s="149">
        <v>2004</v>
      </c>
      <c r="B25" s="148">
        <v>114.9</v>
      </c>
      <c r="F25" s="243"/>
      <c r="G25" s="243"/>
      <c r="H25" s="243"/>
      <c r="I25" s="243"/>
      <c r="J25" s="243"/>
      <c r="K25" s="243"/>
    </row>
    <row r="26" spans="1:11" x14ac:dyDescent="0.2">
      <c r="A26" s="149">
        <v>2005</v>
      </c>
      <c r="B26" s="148">
        <v>113.32208897311884</v>
      </c>
      <c r="F26" s="243"/>
      <c r="G26" s="243"/>
      <c r="H26" s="243"/>
      <c r="I26" s="243"/>
      <c r="J26" s="243"/>
      <c r="K26" s="243"/>
    </row>
    <row r="27" spans="1:11" x14ac:dyDescent="0.2">
      <c r="A27" s="149">
        <v>2006</v>
      </c>
      <c r="B27" s="148">
        <v>114.28606523744665</v>
      </c>
      <c r="F27" s="243"/>
      <c r="G27" s="243"/>
      <c r="H27" s="243"/>
      <c r="I27" s="243"/>
      <c r="J27" s="243"/>
      <c r="K27" s="243"/>
    </row>
    <row r="28" spans="1:11" x14ac:dyDescent="0.2">
      <c r="A28" s="149">
        <v>2007</v>
      </c>
      <c r="B28" s="148">
        <v>108.54250970264356</v>
      </c>
      <c r="F28" s="243"/>
      <c r="G28" s="243"/>
      <c r="H28" s="243"/>
      <c r="I28" s="243"/>
      <c r="J28" s="243"/>
      <c r="K28" s="243"/>
    </row>
    <row r="29" spans="1:11" x14ac:dyDescent="0.2">
      <c r="A29" s="149">
        <v>2008</v>
      </c>
      <c r="B29" s="148">
        <v>110.15517532466262</v>
      </c>
      <c r="F29" s="243"/>
      <c r="G29" s="243"/>
      <c r="H29" s="243"/>
      <c r="I29" s="243"/>
      <c r="J29" s="243"/>
      <c r="K29" s="243"/>
    </row>
    <row r="30" spans="1:11" x14ac:dyDescent="0.2">
      <c r="A30" s="149">
        <v>2009</v>
      </c>
      <c r="B30" s="148">
        <v>108.44757014030132</v>
      </c>
      <c r="F30" s="243"/>
      <c r="G30" s="243"/>
      <c r="H30" s="243"/>
      <c r="I30" s="243"/>
      <c r="J30" s="243"/>
      <c r="K30" s="243"/>
    </row>
    <row r="31" spans="1:11" x14ac:dyDescent="0.2">
      <c r="A31" s="149">
        <v>2010</v>
      </c>
      <c r="B31" s="148">
        <v>106.76231273751085</v>
      </c>
      <c r="F31" s="243"/>
      <c r="G31" s="243"/>
      <c r="H31" s="243"/>
      <c r="I31" s="243"/>
      <c r="J31" s="243"/>
      <c r="K31" s="243"/>
    </row>
    <row r="32" spans="1:11" x14ac:dyDescent="0.2">
      <c r="A32" s="149">
        <v>2011</v>
      </c>
      <c r="B32" s="148">
        <v>110.44788420835447</v>
      </c>
      <c r="F32" s="243"/>
      <c r="G32" s="243"/>
      <c r="H32" s="243"/>
      <c r="I32" s="243"/>
      <c r="J32" s="243"/>
      <c r="K32" s="243"/>
    </row>
    <row r="33" spans="1:11" x14ac:dyDescent="0.2">
      <c r="A33" s="149">
        <v>2012</v>
      </c>
      <c r="B33" s="148">
        <v>108.95292987967699</v>
      </c>
      <c r="F33" s="243"/>
      <c r="G33" s="243"/>
      <c r="H33" s="243"/>
      <c r="I33" s="243"/>
      <c r="J33" s="243"/>
      <c r="K33" s="243"/>
    </row>
    <row r="34" spans="1:11" x14ac:dyDescent="0.2">
      <c r="A34" s="149">
        <v>2013</v>
      </c>
      <c r="B34" s="148">
        <v>108.99</v>
      </c>
      <c r="F34" s="243"/>
      <c r="G34" s="243"/>
      <c r="H34" s="243"/>
      <c r="I34" s="243"/>
      <c r="J34" s="243"/>
      <c r="K34" s="243"/>
    </row>
    <row r="35" spans="1:11" x14ac:dyDescent="0.2">
      <c r="A35" s="149">
        <v>2014</v>
      </c>
      <c r="B35" s="148">
        <v>110.45</v>
      </c>
      <c r="F35" s="243"/>
      <c r="G35" s="243"/>
      <c r="H35" s="243"/>
      <c r="I35" s="243"/>
      <c r="J35" s="243"/>
      <c r="K35" s="243"/>
    </row>
    <row r="36" spans="1:11" x14ac:dyDescent="0.2">
      <c r="A36" s="149">
        <v>2015</v>
      </c>
      <c r="B36" s="148">
        <v>105.48</v>
      </c>
      <c r="F36" s="243"/>
      <c r="G36" s="243"/>
      <c r="H36" s="243"/>
      <c r="I36" s="243"/>
      <c r="J36" s="243"/>
      <c r="K36" s="243"/>
    </row>
    <row r="37" spans="1:11" x14ac:dyDescent="0.2">
      <c r="A37" s="149">
        <v>2016</v>
      </c>
      <c r="B37" s="148">
        <v>108.16</v>
      </c>
      <c r="F37" s="243"/>
      <c r="G37" s="243"/>
      <c r="H37" s="243"/>
      <c r="I37" s="243"/>
      <c r="J37" s="243"/>
      <c r="K37" s="243"/>
    </row>
    <row r="38" spans="1:11" x14ac:dyDescent="0.2">
      <c r="A38" s="149">
        <v>2017</v>
      </c>
      <c r="B38" s="148">
        <v>107.18</v>
      </c>
      <c r="F38" s="243"/>
      <c r="G38" s="243"/>
      <c r="H38" s="243"/>
      <c r="I38" s="243"/>
      <c r="J38" s="243"/>
      <c r="K38" s="243"/>
    </row>
    <row r="39" spans="1:11" x14ac:dyDescent="0.2">
      <c r="A39" s="149">
        <v>2018</v>
      </c>
      <c r="B39" s="148">
        <v>105.79</v>
      </c>
      <c r="C39" s="148">
        <v>105.79</v>
      </c>
      <c r="D39" s="148"/>
      <c r="F39" s="243"/>
      <c r="G39" s="243"/>
      <c r="H39" s="243"/>
      <c r="I39" s="243"/>
      <c r="J39" s="243"/>
      <c r="K39" s="243"/>
    </row>
    <row r="40" spans="1:11" x14ac:dyDescent="0.2">
      <c r="A40" s="149">
        <v>2019</v>
      </c>
      <c r="B40" s="148"/>
      <c r="C40" s="148">
        <v>105.11</v>
      </c>
      <c r="D40" s="148"/>
      <c r="F40" s="243"/>
      <c r="G40" s="243"/>
      <c r="H40" s="243"/>
      <c r="I40" s="243"/>
      <c r="J40" s="243"/>
      <c r="K40" s="243"/>
    </row>
    <row r="41" spans="1:11" x14ac:dyDescent="0.2">
      <c r="A41" s="149">
        <v>2020</v>
      </c>
      <c r="B41" s="148"/>
      <c r="C41" s="148">
        <v>103.77</v>
      </c>
      <c r="D41" s="148"/>
      <c r="E41" s="148"/>
      <c r="F41" s="243"/>
      <c r="G41" s="243"/>
      <c r="H41" s="243"/>
      <c r="I41" s="243"/>
      <c r="J41" s="243"/>
      <c r="K41" s="243"/>
    </row>
    <row r="42" spans="1:11" x14ac:dyDescent="0.2">
      <c r="A42" s="149"/>
      <c r="B42" s="148"/>
      <c r="F42" s="243"/>
      <c r="G42" s="243"/>
      <c r="H42" s="243"/>
      <c r="I42" s="243"/>
      <c r="J42" s="243"/>
      <c r="K42" s="243"/>
    </row>
    <row r="43" spans="1:11" x14ac:dyDescent="0.2">
      <c r="A43" s="149"/>
      <c r="B43" s="148"/>
      <c r="F43" s="243"/>
      <c r="G43" s="243"/>
      <c r="H43" s="243"/>
      <c r="I43" s="243"/>
      <c r="J43" s="243"/>
      <c r="K43" s="243"/>
    </row>
    <row r="44" spans="1:11" x14ac:dyDescent="0.2">
      <c r="A44" s="149"/>
      <c r="B44" s="148"/>
      <c r="F44" s="243"/>
      <c r="G44" s="243"/>
      <c r="H44" s="243"/>
      <c r="I44" s="243"/>
      <c r="J44" s="243"/>
      <c r="K44" s="243"/>
    </row>
    <row r="45" spans="1:11" x14ac:dyDescent="0.2">
      <c r="A45" s="149"/>
      <c r="B45" s="148"/>
      <c r="F45" s="243"/>
      <c r="G45" s="243"/>
      <c r="H45" s="243"/>
      <c r="I45" s="243"/>
      <c r="J45" s="243"/>
      <c r="K45" s="243"/>
    </row>
    <row r="46" spans="1:11" x14ac:dyDescent="0.2">
      <c r="A46" s="149"/>
      <c r="B46" s="148"/>
      <c r="F46" s="243"/>
      <c r="G46" s="243"/>
      <c r="H46" s="243"/>
      <c r="I46" s="243"/>
      <c r="J46" s="243"/>
      <c r="K46" s="243"/>
    </row>
    <row r="47" spans="1:11" x14ac:dyDescent="0.2">
      <c r="A47" s="149"/>
      <c r="B47" s="148"/>
      <c r="F47" s="243"/>
      <c r="G47" s="243"/>
      <c r="H47" s="243"/>
      <c r="I47" s="243"/>
      <c r="J47" s="243"/>
      <c r="K47" s="243"/>
    </row>
    <row r="48" spans="1:11" x14ac:dyDescent="0.2">
      <c r="A48" s="149"/>
      <c r="B48" s="148"/>
      <c r="F48" s="243"/>
      <c r="G48" s="243"/>
      <c r="H48" s="243"/>
      <c r="I48" s="243"/>
      <c r="J48" s="243"/>
      <c r="K48" s="243"/>
    </row>
    <row r="49" spans="1:11" x14ac:dyDescent="0.2">
      <c r="A49" s="149"/>
      <c r="B49" s="148"/>
      <c r="F49" s="243"/>
      <c r="G49" s="243"/>
      <c r="H49" s="243"/>
      <c r="I49" s="243"/>
      <c r="J49" s="243"/>
      <c r="K49" s="243"/>
    </row>
    <row r="50" spans="1:11" x14ac:dyDescent="0.2">
      <c r="A50" s="149"/>
      <c r="B50" s="148"/>
      <c r="F50" s="243"/>
      <c r="G50" s="243"/>
      <c r="H50" s="243"/>
      <c r="I50" s="243"/>
      <c r="J50" s="243"/>
      <c r="K50" s="243"/>
    </row>
    <row r="51" spans="1:11" x14ac:dyDescent="0.2">
      <c r="A51" s="149"/>
      <c r="B51" s="148"/>
      <c r="F51" s="243"/>
      <c r="G51" s="243"/>
      <c r="H51" s="243"/>
      <c r="I51" s="243"/>
      <c r="J51" s="243"/>
      <c r="K51" s="243"/>
    </row>
    <row r="52" spans="1:11" x14ac:dyDescent="0.2">
      <c r="A52" s="149"/>
      <c r="B52" s="148"/>
      <c r="F52" s="243"/>
      <c r="G52" s="243"/>
      <c r="H52" s="243"/>
      <c r="I52" s="243"/>
      <c r="J52" s="243"/>
      <c r="K52" s="243"/>
    </row>
    <row r="53" spans="1:11" x14ac:dyDescent="0.2">
      <c r="A53" s="149"/>
      <c r="B53" s="148"/>
      <c r="F53" s="243"/>
      <c r="G53" s="243"/>
      <c r="H53" s="243"/>
      <c r="I53" s="243"/>
      <c r="J53" s="243"/>
      <c r="K53" s="243"/>
    </row>
    <row r="54" spans="1:11" x14ac:dyDescent="0.2">
      <c r="A54" s="149"/>
      <c r="B54" s="148"/>
      <c r="F54" s="243"/>
      <c r="G54" s="243"/>
      <c r="H54" s="243"/>
      <c r="I54" s="243"/>
      <c r="J54" s="243"/>
      <c r="K54" s="243"/>
    </row>
    <row r="55" spans="1:11" x14ac:dyDescent="0.2">
      <c r="A55" s="149"/>
      <c r="B55" s="148"/>
      <c r="F55" s="243"/>
      <c r="G55" s="243"/>
      <c r="H55" s="243"/>
      <c r="I55" s="243"/>
      <c r="J55" s="243"/>
      <c r="K55" s="243"/>
    </row>
    <row r="56" spans="1:11" x14ac:dyDescent="0.2">
      <c r="A56" s="149"/>
      <c r="B56" s="148"/>
      <c r="F56" s="243"/>
      <c r="G56" s="243"/>
      <c r="H56" s="243"/>
      <c r="I56" s="243"/>
      <c r="J56" s="243"/>
      <c r="K56" s="243"/>
    </row>
    <row r="57" spans="1:11" x14ac:dyDescent="0.2">
      <c r="A57" s="149"/>
      <c r="B57" s="148"/>
      <c r="F57" s="243"/>
      <c r="G57" s="243"/>
      <c r="H57" s="243"/>
      <c r="I57" s="243"/>
      <c r="J57" s="243"/>
      <c r="K57" s="243"/>
    </row>
    <row r="58" spans="1:11" x14ac:dyDescent="0.2">
      <c r="A58" s="149"/>
      <c r="B58" s="148"/>
      <c r="F58" s="243"/>
      <c r="G58" s="243"/>
      <c r="H58" s="243"/>
      <c r="I58" s="243"/>
      <c r="J58" s="243"/>
      <c r="K58" s="243"/>
    </row>
    <row r="59" spans="1:11" x14ac:dyDescent="0.2">
      <c r="A59" s="149"/>
      <c r="B59" s="148"/>
      <c r="F59" s="243"/>
      <c r="G59" s="243"/>
      <c r="H59" s="243"/>
      <c r="I59" s="243"/>
      <c r="J59" s="243"/>
      <c r="K59" s="243"/>
    </row>
    <row r="60" spans="1:11" x14ac:dyDescent="0.2">
      <c r="A60" s="149"/>
      <c r="B60" s="148"/>
      <c r="F60" s="243"/>
      <c r="G60" s="243"/>
      <c r="H60" s="243"/>
      <c r="I60" s="243"/>
      <c r="J60" s="243"/>
      <c r="K60" s="243"/>
    </row>
    <row r="61" spans="1:11" x14ac:dyDescent="0.2">
      <c r="A61" s="149"/>
      <c r="B61" s="148"/>
      <c r="F61" s="243"/>
      <c r="G61" s="243"/>
      <c r="H61" s="243"/>
      <c r="I61" s="243"/>
      <c r="J61" s="243"/>
      <c r="K61" s="243"/>
    </row>
    <row r="62" spans="1:11" x14ac:dyDescent="0.2">
      <c r="A62" s="149"/>
      <c r="B62" s="148"/>
      <c r="F62" s="243"/>
      <c r="G62" s="243"/>
      <c r="H62" s="243"/>
      <c r="I62" s="243"/>
      <c r="J62" s="243"/>
      <c r="K62" s="243"/>
    </row>
    <row r="63" spans="1:11" x14ac:dyDescent="0.2">
      <c r="A63" s="149"/>
      <c r="B63" s="148"/>
      <c r="F63" s="243"/>
      <c r="G63" s="243"/>
      <c r="H63" s="243"/>
      <c r="I63" s="243"/>
      <c r="J63" s="243"/>
      <c r="K63" s="243"/>
    </row>
    <row r="64" spans="1:11" x14ac:dyDescent="0.2">
      <c r="A64" s="149"/>
      <c r="B64" s="148"/>
      <c r="F64" s="243"/>
      <c r="G64" s="243"/>
      <c r="H64" s="243"/>
      <c r="I64" s="243"/>
      <c r="J64" s="243"/>
      <c r="K64" s="243"/>
    </row>
    <row r="65" spans="1:11" x14ac:dyDescent="0.2">
      <c r="A65" s="149"/>
      <c r="B65" s="148"/>
      <c r="F65" s="243"/>
      <c r="G65" s="243"/>
      <c r="H65" s="243"/>
      <c r="I65" s="243"/>
      <c r="J65" s="243"/>
      <c r="K65" s="243"/>
    </row>
    <row r="66" spans="1:11" x14ac:dyDescent="0.2">
      <c r="A66" s="149"/>
      <c r="B66" s="148"/>
      <c r="F66" s="243"/>
      <c r="G66" s="243"/>
      <c r="H66" s="243"/>
      <c r="I66" s="243"/>
      <c r="J66" s="243"/>
      <c r="K66" s="243"/>
    </row>
    <row r="67" spans="1:11" x14ac:dyDescent="0.2">
      <c r="A67" s="149"/>
      <c r="B67" s="148"/>
      <c r="F67" s="243"/>
      <c r="G67" s="243"/>
      <c r="H67" s="243"/>
      <c r="I67" s="243"/>
      <c r="J67" s="243"/>
      <c r="K67" s="243"/>
    </row>
    <row r="68" spans="1:11" x14ac:dyDescent="0.2">
      <c r="A68" s="149"/>
      <c r="B68" s="148"/>
      <c r="F68" s="243"/>
      <c r="G68" s="243"/>
      <c r="H68" s="243"/>
      <c r="I68" s="243"/>
      <c r="J68" s="243"/>
      <c r="K68" s="243"/>
    </row>
    <row r="69" spans="1:11" x14ac:dyDescent="0.2">
      <c r="A69" s="149"/>
      <c r="B69" s="148"/>
      <c r="F69" s="243"/>
      <c r="G69" s="243"/>
      <c r="H69" s="243"/>
      <c r="I69" s="243"/>
      <c r="J69" s="243"/>
      <c r="K69" s="243"/>
    </row>
    <row r="70" spans="1:11" x14ac:dyDescent="0.2">
      <c r="A70" s="149"/>
      <c r="B70" s="148"/>
      <c r="F70" s="243"/>
      <c r="G70" s="243"/>
      <c r="H70" s="243"/>
      <c r="I70" s="243"/>
      <c r="J70" s="243"/>
      <c r="K70" s="243"/>
    </row>
    <row r="71" spans="1:11" x14ac:dyDescent="0.2">
      <c r="A71" s="149"/>
      <c r="B71" s="148"/>
      <c r="F71" s="243"/>
      <c r="G71" s="243"/>
      <c r="H71" s="243"/>
      <c r="I71" s="243"/>
      <c r="J71" s="243"/>
      <c r="K71" s="243"/>
    </row>
    <row r="72" spans="1:11" x14ac:dyDescent="0.2">
      <c r="A72" s="149"/>
      <c r="B72" s="148"/>
      <c r="F72" s="243"/>
      <c r="G72" s="243"/>
      <c r="H72" s="243"/>
      <c r="I72" s="243"/>
      <c r="J72" s="243"/>
      <c r="K72" s="243"/>
    </row>
    <row r="73" spans="1:11" x14ac:dyDescent="0.2">
      <c r="A73" s="149"/>
      <c r="B73" s="148"/>
      <c r="F73" s="243"/>
      <c r="G73" s="243"/>
      <c r="H73" s="243"/>
      <c r="I73" s="243"/>
      <c r="J73" s="243"/>
      <c r="K73" s="243"/>
    </row>
    <row r="74" spans="1:11" x14ac:dyDescent="0.2">
      <c r="A74" s="149"/>
      <c r="B74" s="148"/>
    </row>
    <row r="75" spans="1:11" x14ac:dyDescent="0.2">
      <c r="A75" s="149"/>
      <c r="B75" s="148"/>
    </row>
    <row r="76" spans="1:11" x14ac:dyDescent="0.2">
      <c r="A76" s="149"/>
      <c r="B76" s="148"/>
    </row>
    <row r="77" spans="1:11" x14ac:dyDescent="0.2">
      <c r="A77" s="149"/>
      <c r="B77" s="148"/>
    </row>
    <row r="78" spans="1:11" x14ac:dyDescent="0.2">
      <c r="A78" s="149"/>
      <c r="B78" s="148"/>
    </row>
    <row r="79" spans="1:11" x14ac:dyDescent="0.2">
      <c r="A79" s="149"/>
      <c r="B79" s="148"/>
    </row>
    <row r="80" spans="1:11" x14ac:dyDescent="0.2">
      <c r="A80" s="149"/>
      <c r="B80" s="148"/>
    </row>
    <row r="81" spans="1:2" x14ac:dyDescent="0.2">
      <c r="A81" s="149"/>
      <c r="B81" s="148"/>
    </row>
    <row r="82" spans="1:2" x14ac:dyDescent="0.2">
      <c r="A82" s="149"/>
      <c r="B82" s="148"/>
    </row>
    <row r="83" spans="1:2" x14ac:dyDescent="0.2">
      <c r="A83" s="149"/>
      <c r="B83" s="148"/>
    </row>
    <row r="84" spans="1:2" x14ac:dyDescent="0.2">
      <c r="A84" s="149"/>
      <c r="B84" s="148"/>
    </row>
    <row r="85" spans="1:2" x14ac:dyDescent="0.2">
      <c r="A85" s="149"/>
      <c r="B85" s="148"/>
    </row>
    <row r="86" spans="1:2" x14ac:dyDescent="0.2">
      <c r="A86" s="149"/>
      <c r="B86" s="148"/>
    </row>
    <row r="87" spans="1:2" x14ac:dyDescent="0.2">
      <c r="A87" s="149"/>
      <c r="B87" s="148"/>
    </row>
    <row r="88" spans="1:2" x14ac:dyDescent="0.2">
      <c r="A88" s="149"/>
      <c r="B88" s="148"/>
    </row>
    <row r="89" spans="1:2" x14ac:dyDescent="0.2">
      <c r="A89" s="149"/>
      <c r="B89" s="148"/>
    </row>
    <row r="90" spans="1:2" x14ac:dyDescent="0.2">
      <c r="A90" s="149"/>
      <c r="B90" s="148"/>
    </row>
    <row r="91" spans="1:2" x14ac:dyDescent="0.2">
      <c r="A91" s="149"/>
      <c r="B91" s="148"/>
    </row>
    <row r="92" spans="1:2" x14ac:dyDescent="0.2">
      <c r="A92" s="149"/>
      <c r="B92" s="148"/>
    </row>
    <row r="93" spans="1:2" x14ac:dyDescent="0.2">
      <c r="A93" s="149"/>
      <c r="B93" s="148"/>
    </row>
    <row r="94" spans="1:2" x14ac:dyDescent="0.2">
      <c r="A94" s="149"/>
      <c r="B94" s="148"/>
    </row>
    <row r="95" spans="1:2" x14ac:dyDescent="0.2">
      <c r="A95" s="149"/>
      <c r="B95" s="148"/>
    </row>
    <row r="96" spans="1:2" x14ac:dyDescent="0.2">
      <c r="A96" s="149"/>
      <c r="B96" s="148"/>
    </row>
    <row r="97" spans="1:2" x14ac:dyDescent="0.2">
      <c r="A97" s="149"/>
      <c r="B97" s="148"/>
    </row>
    <row r="98" spans="1:2" x14ac:dyDescent="0.2">
      <c r="A98" s="149"/>
      <c r="B98" s="148"/>
    </row>
    <row r="99" spans="1:2" x14ac:dyDescent="0.2">
      <c r="A99" s="149"/>
      <c r="B99" s="148"/>
    </row>
    <row r="100" spans="1:2" x14ac:dyDescent="0.2">
      <c r="A100" s="149"/>
      <c r="B100" s="148"/>
    </row>
    <row r="101" spans="1:2" x14ac:dyDescent="0.2">
      <c r="A101" s="149"/>
      <c r="B101" s="148"/>
    </row>
    <row r="102" spans="1:2" x14ac:dyDescent="0.2">
      <c r="A102" s="149"/>
      <c r="B102" s="148"/>
    </row>
    <row r="103" spans="1:2" x14ac:dyDescent="0.2">
      <c r="A103" s="149"/>
      <c r="B103" s="148"/>
    </row>
    <row r="104" spans="1:2" x14ac:dyDescent="0.2">
      <c r="A104" s="149"/>
      <c r="B104" s="148"/>
    </row>
    <row r="105" spans="1:2" x14ac:dyDescent="0.2">
      <c r="A105" s="149"/>
      <c r="B105" s="148"/>
    </row>
    <row r="106" spans="1:2" x14ac:dyDescent="0.2">
      <c r="A106" s="149"/>
      <c r="B106" s="148"/>
    </row>
    <row r="107" spans="1:2" x14ac:dyDescent="0.2">
      <c r="A107" s="149"/>
      <c r="B107" s="148"/>
    </row>
    <row r="108" spans="1:2" x14ac:dyDescent="0.2">
      <c r="A108" s="149"/>
      <c r="B108" s="148"/>
    </row>
    <row r="109" spans="1:2" x14ac:dyDescent="0.2">
      <c r="A109" s="149"/>
      <c r="B109" s="148"/>
    </row>
    <row r="110" spans="1:2" x14ac:dyDescent="0.2">
      <c r="A110" s="149"/>
      <c r="B110" s="148"/>
    </row>
    <row r="111" spans="1:2" x14ac:dyDescent="0.2">
      <c r="A111" s="149"/>
      <c r="B111" s="148"/>
    </row>
    <row r="112" spans="1:2" x14ac:dyDescent="0.2">
      <c r="A112" s="149"/>
      <c r="B112" s="148"/>
    </row>
    <row r="113" spans="1:2" x14ac:dyDescent="0.2">
      <c r="A113" s="149"/>
      <c r="B113" s="148"/>
    </row>
    <row r="114" spans="1:2" x14ac:dyDescent="0.2">
      <c r="A114" s="149"/>
      <c r="B114" s="148"/>
    </row>
    <row r="115" spans="1:2" x14ac:dyDescent="0.2">
      <c r="A115" s="149"/>
      <c r="B115" s="148"/>
    </row>
  </sheetData>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workbookViewId="0">
      <selection activeCell="K20" sqref="K20"/>
    </sheetView>
  </sheetViews>
  <sheetFormatPr defaultRowHeight="12.75" x14ac:dyDescent="0.2"/>
  <cols>
    <col min="1" max="1" width="3.28515625" customWidth="1"/>
    <col min="2" max="2" width="3.7109375" customWidth="1"/>
    <col min="3" max="3" width="18.7109375" customWidth="1"/>
    <col min="4" max="4" width="13.7109375" customWidth="1"/>
    <col min="5" max="5" width="13.5703125" customWidth="1"/>
    <col min="6" max="6" width="24.28515625" customWidth="1"/>
    <col min="7" max="7" width="17.7109375" customWidth="1"/>
    <col min="8" max="8" width="17.140625" customWidth="1"/>
    <col min="9" max="9" width="19" customWidth="1"/>
    <col min="10" max="10" width="21.85546875" customWidth="1"/>
  </cols>
  <sheetData>
    <row r="1" spans="1:13" x14ac:dyDescent="0.2">
      <c r="E1" s="796" t="s">
        <v>461</v>
      </c>
      <c r="F1" s="797"/>
      <c r="G1" s="797"/>
      <c r="H1" s="797"/>
      <c r="I1" s="797"/>
      <c r="J1" s="510"/>
      <c r="K1" s="366"/>
      <c r="L1" s="366"/>
      <c r="M1" s="366"/>
    </row>
    <row r="2" spans="1:13" x14ac:dyDescent="0.2">
      <c r="E2" s="797" t="s">
        <v>415</v>
      </c>
      <c r="F2" s="797"/>
      <c r="G2" s="797"/>
      <c r="H2" s="797"/>
      <c r="I2" s="797"/>
      <c r="J2" s="176"/>
      <c r="K2" s="366"/>
      <c r="L2" s="366"/>
      <c r="M2" s="366"/>
    </row>
    <row r="3" spans="1:13" x14ac:dyDescent="0.2">
      <c r="E3" s="797">
        <v>2020</v>
      </c>
      <c r="F3" s="797"/>
      <c r="G3" s="797"/>
      <c r="H3" s="797"/>
      <c r="I3" s="797"/>
      <c r="J3" s="510"/>
      <c r="K3" s="366"/>
      <c r="L3" s="366"/>
      <c r="M3" s="366"/>
    </row>
    <row r="5" spans="1:13" ht="25.5" x14ac:dyDescent="0.2">
      <c r="A5" s="367"/>
      <c r="B5" s="367"/>
      <c r="C5" s="367"/>
      <c r="D5" s="368" t="s">
        <v>416</v>
      </c>
      <c r="E5" s="368" t="s">
        <v>417</v>
      </c>
      <c r="F5" s="368" t="s">
        <v>411</v>
      </c>
      <c r="G5" s="368" t="s">
        <v>418</v>
      </c>
      <c r="H5" s="368" t="s">
        <v>413</v>
      </c>
      <c r="I5" s="368" t="s">
        <v>412</v>
      </c>
      <c r="J5" s="368" t="s">
        <v>414</v>
      </c>
    </row>
    <row r="6" spans="1:13" x14ac:dyDescent="0.2">
      <c r="A6" t="s">
        <v>419</v>
      </c>
    </row>
    <row r="7" spans="1:13" x14ac:dyDescent="0.2">
      <c r="B7" t="s">
        <v>420</v>
      </c>
    </row>
    <row r="8" spans="1:13" x14ac:dyDescent="0.2">
      <c r="C8" t="s">
        <v>421</v>
      </c>
      <c r="D8" s="369">
        <v>1064691.3333333333</v>
      </c>
      <c r="E8" s="369">
        <v>1076450</v>
      </c>
      <c r="F8" s="369">
        <v>110522524</v>
      </c>
      <c r="G8" s="369">
        <v>341239684.86049086</v>
      </c>
      <c r="H8" s="369">
        <v>114106617.90999998</v>
      </c>
      <c r="I8" s="369">
        <v>345805083.54000002</v>
      </c>
      <c r="J8" s="455">
        <f>SUM(G8:I8)</f>
        <v>801151386.31049085</v>
      </c>
    </row>
    <row r="9" spans="1:13" x14ac:dyDescent="0.2">
      <c r="C9" t="s">
        <v>422</v>
      </c>
      <c r="D9" s="369">
        <v>442.5</v>
      </c>
      <c r="E9" s="369">
        <v>426</v>
      </c>
      <c r="F9" s="369">
        <v>2731317</v>
      </c>
      <c r="G9" s="369">
        <v>2635958.7701846408</v>
      </c>
      <c r="H9" s="369">
        <v>2395432.3600000003</v>
      </c>
      <c r="I9" s="369">
        <v>8545799.2400000002</v>
      </c>
      <c r="J9" s="455">
        <f>SUM(G9:I9)</f>
        <v>13577190.370184641</v>
      </c>
    </row>
    <row r="10" spans="1:13" x14ac:dyDescent="0.2">
      <c r="C10" t="s">
        <v>410</v>
      </c>
      <c r="D10" s="369">
        <v>1</v>
      </c>
      <c r="E10" s="369">
        <v>1</v>
      </c>
      <c r="F10" s="369">
        <v>260503</v>
      </c>
      <c r="G10" s="369">
        <v>2032611.2197407591</v>
      </c>
      <c r="H10" s="369">
        <v>227361.81000000003</v>
      </c>
      <c r="I10" s="369">
        <v>815067.00000000012</v>
      </c>
      <c r="J10" s="455">
        <f>SUM(G10:I10)</f>
        <v>3075040.0297407592</v>
      </c>
    </row>
    <row r="11" spans="1:13" ht="26.25" customHeight="1" x14ac:dyDescent="0.2">
      <c r="B11" t="s">
        <v>423</v>
      </c>
      <c r="D11" s="370">
        <f t="shared" ref="D11:I11" si="0">SUM(D8:D10)</f>
        <v>1065134.8333333333</v>
      </c>
      <c r="E11" s="370">
        <f t="shared" si="0"/>
        <v>1076877</v>
      </c>
      <c r="F11" s="370">
        <f t="shared" si="0"/>
        <v>113514344</v>
      </c>
      <c r="G11" s="370">
        <f t="shared" si="0"/>
        <v>345908254.85041624</v>
      </c>
      <c r="H11" s="370">
        <f t="shared" si="0"/>
        <v>116729412.07999998</v>
      </c>
      <c r="I11" s="370">
        <f t="shared" si="0"/>
        <v>355165949.78000003</v>
      </c>
      <c r="J11" s="456">
        <f t="shared" ref="J11" si="1">SUM(J8:J10)</f>
        <v>817803616.71041632</v>
      </c>
    </row>
    <row r="12" spans="1:13" x14ac:dyDescent="0.2">
      <c r="B12" t="s">
        <v>424</v>
      </c>
      <c r="J12" s="457"/>
    </row>
    <row r="13" spans="1:13" x14ac:dyDescent="0.2">
      <c r="C13" t="s">
        <v>425</v>
      </c>
      <c r="D13" s="581">
        <v>18</v>
      </c>
      <c r="E13" s="581">
        <v>18</v>
      </c>
      <c r="F13" s="581">
        <v>130911</v>
      </c>
      <c r="G13" s="581">
        <v>185309.43761883184</v>
      </c>
      <c r="H13" s="581">
        <v>23442.249999999996</v>
      </c>
      <c r="I13" s="581">
        <v>409596.94</v>
      </c>
      <c r="J13" s="458">
        <f>SUM(G13:I13)</f>
        <v>618348.62761883182</v>
      </c>
    </row>
    <row r="14" spans="1:13" ht="27" customHeight="1" x14ac:dyDescent="0.2">
      <c r="B14" t="s">
        <v>426</v>
      </c>
      <c r="D14" s="371">
        <f t="shared" ref="D14:I14" si="2">SUM(D13)</f>
        <v>18</v>
      </c>
      <c r="E14" s="371">
        <f t="shared" si="2"/>
        <v>18</v>
      </c>
      <c r="F14" s="371">
        <f t="shared" si="2"/>
        <v>130911</v>
      </c>
      <c r="G14" s="371">
        <f t="shared" si="2"/>
        <v>185309.43761883184</v>
      </c>
      <c r="H14" s="371">
        <f t="shared" si="2"/>
        <v>23442.249999999996</v>
      </c>
      <c r="I14" s="612">
        <f t="shared" si="2"/>
        <v>409596.94</v>
      </c>
      <c r="J14" s="455">
        <f t="shared" ref="J14" si="3">SUM(J13)</f>
        <v>618348.62761883182</v>
      </c>
    </row>
    <row r="15" spans="1:13" x14ac:dyDescent="0.2">
      <c r="A15" s="381" t="s">
        <v>552</v>
      </c>
      <c r="D15" s="369">
        <f t="shared" ref="D15:I15" si="4">D14+D11</f>
        <v>1065152.8333333333</v>
      </c>
      <c r="E15" s="369">
        <f t="shared" si="4"/>
        <v>1076895</v>
      </c>
      <c r="F15" s="369">
        <f t="shared" si="4"/>
        <v>113645255</v>
      </c>
      <c r="G15" s="369">
        <f t="shared" si="4"/>
        <v>346093564.28803509</v>
      </c>
      <c r="H15" s="369">
        <f t="shared" si="4"/>
        <v>116752854.32999998</v>
      </c>
      <c r="I15" s="369">
        <f t="shared" si="4"/>
        <v>355575546.72000003</v>
      </c>
      <c r="J15" s="455">
        <f t="shared" ref="J15" si="5">J14+J11</f>
        <v>818421965.33803511</v>
      </c>
    </row>
    <row r="16" spans="1:13" x14ac:dyDescent="0.2">
      <c r="A16" s="381"/>
      <c r="D16" s="369"/>
      <c r="E16" s="369"/>
      <c r="F16" s="369"/>
      <c r="G16" s="369"/>
      <c r="H16" s="369"/>
      <c r="I16" s="369"/>
      <c r="J16" s="455"/>
    </row>
    <row r="17" spans="1:10" x14ac:dyDescent="0.2">
      <c r="A17" t="s">
        <v>427</v>
      </c>
      <c r="J17" s="457"/>
    </row>
    <row r="18" spans="1:10" x14ac:dyDescent="0.2">
      <c r="B18" t="s">
        <v>420</v>
      </c>
      <c r="J18" s="457"/>
    </row>
    <row r="19" spans="1:10" x14ac:dyDescent="0.2">
      <c r="C19" t="s">
        <v>428</v>
      </c>
      <c r="D19" s="369">
        <v>27899.75</v>
      </c>
      <c r="E19" s="369">
        <v>27981</v>
      </c>
      <c r="F19" s="369">
        <v>3552855</v>
      </c>
      <c r="G19" s="369">
        <v>11548867.529999999</v>
      </c>
      <c r="H19" s="369">
        <v>0</v>
      </c>
      <c r="I19" s="369">
        <v>16013605.689999999</v>
      </c>
      <c r="J19" s="455">
        <f>SUM(G19:I19)</f>
        <v>27562473.219999999</v>
      </c>
    </row>
    <row r="20" spans="1:10" x14ac:dyDescent="0.2">
      <c r="C20" t="s">
        <v>422</v>
      </c>
      <c r="D20" s="369">
        <v>24</v>
      </c>
      <c r="E20" s="369">
        <v>24</v>
      </c>
      <c r="F20" s="369">
        <v>172339</v>
      </c>
      <c r="G20" s="369">
        <v>154975.35999999999</v>
      </c>
      <c r="H20" s="369">
        <v>0</v>
      </c>
      <c r="I20" s="369">
        <v>776774.95</v>
      </c>
      <c r="J20" s="455">
        <f>SUM(G20:I20)</f>
        <v>931750.30999999994</v>
      </c>
    </row>
    <row r="21" spans="1:10" x14ac:dyDescent="0.2">
      <c r="C21" t="s">
        <v>410</v>
      </c>
      <c r="D21" s="369">
        <v>1</v>
      </c>
      <c r="E21" s="369">
        <v>1</v>
      </c>
      <c r="F21" s="369">
        <v>4336</v>
      </c>
      <c r="G21" s="369">
        <v>32937.399999999994</v>
      </c>
      <c r="H21" s="369">
        <v>0</v>
      </c>
      <c r="I21" s="369">
        <v>19543.440000000002</v>
      </c>
      <c r="J21" s="455">
        <f>SUM(G21:I21)</f>
        <v>52480.84</v>
      </c>
    </row>
    <row r="22" spans="1:10" ht="23.25" customHeight="1" x14ac:dyDescent="0.2">
      <c r="B22" t="s">
        <v>429</v>
      </c>
      <c r="D22" s="370">
        <f t="shared" ref="D22:I22" si="6">SUM(D19:D21)</f>
        <v>27924.75</v>
      </c>
      <c r="E22" s="370">
        <f t="shared" si="6"/>
        <v>28006</v>
      </c>
      <c r="F22" s="370">
        <f t="shared" si="6"/>
        <v>3729530</v>
      </c>
      <c r="G22" s="370">
        <f t="shared" si="6"/>
        <v>11736780.289999999</v>
      </c>
      <c r="H22" s="370">
        <f t="shared" si="6"/>
        <v>0</v>
      </c>
      <c r="I22" s="370">
        <f t="shared" si="6"/>
        <v>16809924.080000002</v>
      </c>
      <c r="J22" s="456">
        <f t="shared" ref="J22" si="7">SUM(J19:J21)</f>
        <v>28546704.369999997</v>
      </c>
    </row>
    <row r="23" spans="1:10" x14ac:dyDescent="0.2">
      <c r="B23" t="s">
        <v>424</v>
      </c>
      <c r="J23" s="457"/>
    </row>
    <row r="24" spans="1:10" x14ac:dyDescent="0.2">
      <c r="C24" t="s">
        <v>425</v>
      </c>
      <c r="D24" s="582">
        <v>5</v>
      </c>
      <c r="E24" s="582">
        <v>5</v>
      </c>
      <c r="F24" s="238">
        <v>149658</v>
      </c>
      <c r="G24" s="238">
        <v>55342.07</v>
      </c>
      <c r="H24" s="238">
        <v>27017.749999999993</v>
      </c>
      <c r="I24" s="238">
        <v>674546.04</v>
      </c>
      <c r="J24" s="458">
        <f>SUM(G24:I24)</f>
        <v>756905.86</v>
      </c>
    </row>
    <row r="25" spans="1:10" ht="24.75" customHeight="1" x14ac:dyDescent="0.2">
      <c r="B25" t="s">
        <v>430</v>
      </c>
      <c r="D25" s="371">
        <f t="shared" ref="D25:I25" si="8">SUM(D24)</f>
        <v>5</v>
      </c>
      <c r="E25" s="371">
        <f t="shared" si="8"/>
        <v>5</v>
      </c>
      <c r="F25" s="371">
        <f t="shared" si="8"/>
        <v>149658</v>
      </c>
      <c r="G25" s="371">
        <f t="shared" si="8"/>
        <v>55342.07</v>
      </c>
      <c r="H25" s="371">
        <f t="shared" si="8"/>
        <v>27017.749999999993</v>
      </c>
      <c r="I25" s="371">
        <f t="shared" si="8"/>
        <v>674546.04</v>
      </c>
      <c r="J25" s="455">
        <f t="shared" ref="J25" si="9">SUM(J24)</f>
        <v>756905.86</v>
      </c>
    </row>
    <row r="26" spans="1:10" x14ac:dyDescent="0.2">
      <c r="A26" s="381" t="s">
        <v>553</v>
      </c>
      <c r="D26" s="369">
        <f t="shared" ref="D26:I26" si="10">D25+D22</f>
        <v>27929.75</v>
      </c>
      <c r="E26" s="369">
        <f t="shared" si="10"/>
        <v>28011</v>
      </c>
      <c r="F26" s="369">
        <f t="shared" si="10"/>
        <v>3879188</v>
      </c>
      <c r="G26" s="369">
        <f t="shared" si="10"/>
        <v>11792122.359999999</v>
      </c>
      <c r="H26" s="369">
        <f t="shared" si="10"/>
        <v>27017.749999999993</v>
      </c>
      <c r="I26" s="369">
        <f t="shared" si="10"/>
        <v>17484470.120000001</v>
      </c>
      <c r="J26" s="455">
        <f t="shared" ref="J26" si="11">J25+J22</f>
        <v>29303610.229999997</v>
      </c>
    </row>
    <row r="27" spans="1:10" x14ac:dyDescent="0.2">
      <c r="A27" s="381"/>
      <c r="D27" s="369"/>
      <c r="E27" s="369"/>
      <c r="F27" s="369"/>
      <c r="G27" s="369"/>
      <c r="H27" s="369"/>
      <c r="I27" s="369"/>
      <c r="J27" s="455"/>
    </row>
    <row r="28" spans="1:10" x14ac:dyDescent="0.2">
      <c r="A28" t="s">
        <v>431</v>
      </c>
      <c r="D28" s="369">
        <f t="shared" ref="D28:I28" si="12">D26+D15</f>
        <v>1093082.5833333333</v>
      </c>
      <c r="E28" s="369">
        <f t="shared" si="12"/>
        <v>1104906</v>
      </c>
      <c r="F28" s="369">
        <f t="shared" si="12"/>
        <v>117524443</v>
      </c>
      <c r="G28" s="369">
        <f t="shared" si="12"/>
        <v>357885686.64803511</v>
      </c>
      <c r="H28" s="369">
        <f t="shared" si="12"/>
        <v>116779872.07999998</v>
      </c>
      <c r="I28" s="369">
        <f t="shared" si="12"/>
        <v>373060016.84000003</v>
      </c>
      <c r="J28" s="455">
        <f t="shared" ref="J28" si="13">J26+J15</f>
        <v>847725575.56803513</v>
      </c>
    </row>
    <row r="29" spans="1:10" x14ac:dyDescent="0.2">
      <c r="J29" s="457"/>
    </row>
    <row r="30" spans="1:10" x14ac:dyDescent="0.2">
      <c r="A30" t="s">
        <v>432</v>
      </c>
      <c r="J30" s="457"/>
    </row>
    <row r="31" spans="1:10" x14ac:dyDescent="0.2">
      <c r="C31" t="s">
        <v>433</v>
      </c>
      <c r="D31" s="369">
        <v>6</v>
      </c>
      <c r="E31" s="369">
        <v>6</v>
      </c>
      <c r="F31" s="369">
        <v>2205855</v>
      </c>
      <c r="G31" s="369">
        <v>1430716.749752156</v>
      </c>
      <c r="H31" s="369">
        <v>0</v>
      </c>
      <c r="I31" s="369">
        <v>0</v>
      </c>
      <c r="J31" s="455">
        <f>SUM(G31:I31)</f>
        <v>1430716.749752156</v>
      </c>
    </row>
    <row r="32" spans="1:10" x14ac:dyDescent="0.2">
      <c r="C32" t="s">
        <v>434</v>
      </c>
      <c r="D32" s="369">
        <v>1</v>
      </c>
      <c r="E32" s="369">
        <v>1</v>
      </c>
      <c r="F32" s="369">
        <v>33999912</v>
      </c>
      <c r="G32" s="369">
        <v>2624472</v>
      </c>
      <c r="H32" s="369">
        <v>0</v>
      </c>
      <c r="I32" s="369">
        <v>0</v>
      </c>
      <c r="J32" s="455">
        <f>SUM(G32:I32)</f>
        <v>2624472</v>
      </c>
    </row>
    <row r="33" spans="1:10" x14ac:dyDescent="0.2">
      <c r="C33" t="s">
        <v>435</v>
      </c>
      <c r="D33" s="369">
        <v>1</v>
      </c>
      <c r="E33" s="369">
        <v>1</v>
      </c>
      <c r="F33" s="369">
        <v>21619</v>
      </c>
      <c r="G33" s="369">
        <v>28118.800343056344</v>
      </c>
      <c r="H33" s="369">
        <v>0</v>
      </c>
      <c r="I33" s="369">
        <v>0</v>
      </c>
      <c r="J33" s="455">
        <f>SUM(G33:I33)</f>
        <v>28118.800343056344</v>
      </c>
    </row>
    <row r="34" spans="1:10" x14ac:dyDescent="0.2">
      <c r="C34" t="s">
        <v>436</v>
      </c>
      <c r="D34" s="369">
        <v>1166.5</v>
      </c>
      <c r="E34" s="369">
        <v>1238</v>
      </c>
      <c r="F34" s="369">
        <v>55353696</v>
      </c>
      <c r="G34" s="369">
        <v>27600243.727711178</v>
      </c>
      <c r="H34" s="369">
        <v>0</v>
      </c>
      <c r="I34" s="369">
        <v>0</v>
      </c>
      <c r="J34" s="455">
        <f>SUM(G34:I34)</f>
        <v>27600243.727711178</v>
      </c>
    </row>
    <row r="35" spans="1:10" x14ac:dyDescent="0.2">
      <c r="B35" t="s">
        <v>437</v>
      </c>
      <c r="C35" t="s">
        <v>438</v>
      </c>
      <c r="D35" s="370">
        <f t="shared" ref="D35:J35" si="14">SUM(D31:D34)</f>
        <v>1174.5</v>
      </c>
      <c r="E35" s="370">
        <f t="shared" si="14"/>
        <v>1246</v>
      </c>
      <c r="F35" s="370">
        <f t="shared" si="14"/>
        <v>91581082</v>
      </c>
      <c r="G35" s="370">
        <f t="shared" si="14"/>
        <v>31683551.27780639</v>
      </c>
      <c r="H35" s="370">
        <f t="shared" si="14"/>
        <v>0</v>
      </c>
      <c r="I35" s="370">
        <f t="shared" si="14"/>
        <v>0</v>
      </c>
      <c r="J35" s="456">
        <f t="shared" si="14"/>
        <v>31683551.27780639</v>
      </c>
    </row>
    <row r="36" spans="1:10" x14ac:dyDescent="0.2">
      <c r="J36" s="457"/>
    </row>
    <row r="37" spans="1:10" x14ac:dyDescent="0.2">
      <c r="C37" t="s">
        <v>439</v>
      </c>
      <c r="D37" s="369">
        <v>2</v>
      </c>
      <c r="E37" s="369">
        <v>2</v>
      </c>
      <c r="F37" s="369">
        <v>565082</v>
      </c>
      <c r="G37" s="369">
        <v>36709.64</v>
      </c>
      <c r="H37" s="369">
        <v>0</v>
      </c>
      <c r="I37" s="369">
        <v>0</v>
      </c>
      <c r="J37" s="455">
        <f>SUM(G37:I37)</f>
        <v>36709.64</v>
      </c>
    </row>
    <row r="38" spans="1:10" x14ac:dyDescent="0.2">
      <c r="C38" t="s">
        <v>440</v>
      </c>
      <c r="D38" s="369">
        <v>3</v>
      </c>
      <c r="E38" s="369">
        <v>3</v>
      </c>
      <c r="F38" s="369">
        <v>146691</v>
      </c>
      <c r="G38" s="369">
        <v>78206.012319999994</v>
      </c>
      <c r="H38" s="369">
        <v>0</v>
      </c>
      <c r="I38" s="369">
        <v>0</v>
      </c>
      <c r="J38" s="455">
        <f>SUM(G38:I38)</f>
        <v>78206.012319999994</v>
      </c>
    </row>
    <row r="39" spans="1:10" x14ac:dyDescent="0.2">
      <c r="B39" t="s">
        <v>441</v>
      </c>
      <c r="C39" t="s">
        <v>438</v>
      </c>
      <c r="D39" s="370">
        <f t="shared" ref="D39:I39" si="15">SUM(D37:D38)</f>
        <v>5</v>
      </c>
      <c r="E39" s="370">
        <f t="shared" si="15"/>
        <v>5</v>
      </c>
      <c r="F39" s="370">
        <f t="shared" si="15"/>
        <v>711773</v>
      </c>
      <c r="G39" s="370">
        <f t="shared" si="15"/>
        <v>114915.65231999999</v>
      </c>
      <c r="H39" s="370">
        <f t="shared" si="15"/>
        <v>0</v>
      </c>
      <c r="I39" s="370">
        <f t="shared" si="15"/>
        <v>0</v>
      </c>
      <c r="J39" s="456">
        <f t="shared" ref="J39" si="16">SUM(J37:J38)</f>
        <v>114915.65231999999</v>
      </c>
    </row>
    <row r="40" spans="1:10" x14ac:dyDescent="0.2">
      <c r="J40" s="457"/>
    </row>
    <row r="41" spans="1:10" x14ac:dyDescent="0.2">
      <c r="A41" t="s">
        <v>447</v>
      </c>
      <c r="D41" s="261">
        <f t="shared" ref="D41" si="17">D39+D28+D35</f>
        <v>1094262.0833333333</v>
      </c>
      <c r="E41" s="261">
        <f t="shared" ref="E41:I41" si="18">E39+E28+E35</f>
        <v>1106157</v>
      </c>
      <c r="F41" s="261">
        <f t="shared" si="18"/>
        <v>209817298</v>
      </c>
      <c r="G41" s="261">
        <f t="shared" si="18"/>
        <v>389684153.57816154</v>
      </c>
      <c r="H41" s="261">
        <f t="shared" si="18"/>
        <v>116779872.07999998</v>
      </c>
      <c r="I41" s="261">
        <f t="shared" si="18"/>
        <v>373060016.84000003</v>
      </c>
      <c r="J41" s="455">
        <f>J39+J28+J35</f>
        <v>879524042.49816155</v>
      </c>
    </row>
    <row r="42" spans="1:10" x14ac:dyDescent="0.2">
      <c r="J42" s="457"/>
    </row>
    <row r="43" spans="1:10" x14ac:dyDescent="0.2">
      <c r="A43" t="s">
        <v>442</v>
      </c>
      <c r="D43" s="261">
        <f t="shared" ref="D43:I43" si="19">D8+D19</f>
        <v>1092591.0833333333</v>
      </c>
      <c r="E43" s="261">
        <f t="shared" si="19"/>
        <v>1104431</v>
      </c>
      <c r="F43" s="261">
        <f t="shared" si="19"/>
        <v>114075379</v>
      </c>
      <c r="G43" s="261">
        <f t="shared" si="19"/>
        <v>352788552.39049083</v>
      </c>
      <c r="H43" s="261">
        <f t="shared" si="19"/>
        <v>114106617.90999998</v>
      </c>
      <c r="I43" s="261">
        <f t="shared" si="19"/>
        <v>361818689.23000002</v>
      </c>
      <c r="J43" s="457">
        <f t="shared" ref="J43" si="20">J8+J19</f>
        <v>828713859.53049088</v>
      </c>
    </row>
    <row r="44" spans="1:10" x14ac:dyDescent="0.2">
      <c r="A44" t="s">
        <v>443</v>
      </c>
      <c r="D44" s="261">
        <f t="shared" ref="D44:I44" si="21">D9+D10+D13+D20+D21+D24+D35+D39</f>
        <v>1671</v>
      </c>
      <c r="E44" s="261">
        <f t="shared" si="21"/>
        <v>1726</v>
      </c>
      <c r="F44" s="261">
        <f t="shared" si="21"/>
        <v>95741919</v>
      </c>
      <c r="G44" s="261">
        <f t="shared" si="21"/>
        <v>36895601.187670618</v>
      </c>
      <c r="H44" s="261">
        <f t="shared" si="21"/>
        <v>2673254.1700000004</v>
      </c>
      <c r="I44" s="261">
        <f t="shared" si="21"/>
        <v>11241327.609999999</v>
      </c>
      <c r="J44" s="457">
        <f t="shared" ref="J44" si="22">J9+J10+J13+J20+J21+J24+J35+J39</f>
        <v>50810182.967670619</v>
      </c>
    </row>
    <row r="45" spans="1:10" x14ac:dyDescent="0.2">
      <c r="A45" t="s">
        <v>444</v>
      </c>
      <c r="D45" s="261">
        <f t="shared" ref="D45:I45" si="23">D22+D11</f>
        <v>1093059.5833333333</v>
      </c>
      <c r="E45" s="261">
        <f t="shared" si="23"/>
        <v>1104883</v>
      </c>
      <c r="F45" s="261">
        <f t="shared" si="23"/>
        <v>117243874</v>
      </c>
      <c r="G45" s="261">
        <f t="shared" si="23"/>
        <v>357645035.14041626</v>
      </c>
      <c r="H45" s="261">
        <f t="shared" si="23"/>
        <v>116729412.07999998</v>
      </c>
      <c r="I45" s="261">
        <f t="shared" si="23"/>
        <v>371975873.86000001</v>
      </c>
      <c r="J45" s="455">
        <f t="shared" ref="J45" si="24">J22+J11</f>
        <v>846350321.08041632</v>
      </c>
    </row>
    <row r="46" spans="1:10" x14ac:dyDescent="0.2">
      <c r="J46" s="457"/>
    </row>
    <row r="47" spans="1:10" x14ac:dyDescent="0.2">
      <c r="A47" t="s">
        <v>445</v>
      </c>
      <c r="D47" s="261">
        <f t="shared" ref="D47:J47" si="25">D35+D15</f>
        <v>1066327.3333333333</v>
      </c>
      <c r="E47" s="261">
        <f t="shared" si="25"/>
        <v>1078141</v>
      </c>
      <c r="F47" s="261">
        <f t="shared" si="25"/>
        <v>205226337</v>
      </c>
      <c r="G47" s="261">
        <f t="shared" si="25"/>
        <v>377777115.5658415</v>
      </c>
      <c r="H47" s="261">
        <f t="shared" si="25"/>
        <v>116752854.32999998</v>
      </c>
      <c r="I47" s="261">
        <f t="shared" si="25"/>
        <v>355575546.72000003</v>
      </c>
      <c r="J47" s="455">
        <f t="shared" si="25"/>
        <v>850105516.61584151</v>
      </c>
    </row>
    <row r="48" spans="1:10" x14ac:dyDescent="0.2">
      <c r="A48" t="s">
        <v>446</v>
      </c>
      <c r="D48" s="261">
        <f t="shared" ref="D48:J48" si="26">D39+D26</f>
        <v>27934.75</v>
      </c>
      <c r="E48" s="261">
        <f t="shared" ref="E48:I48" si="27">E39+E26</f>
        <v>28016</v>
      </c>
      <c r="F48" s="261">
        <f t="shared" si="27"/>
        <v>4590961</v>
      </c>
      <c r="G48" s="261">
        <f t="shared" si="27"/>
        <v>11907038.012319999</v>
      </c>
      <c r="H48" s="261">
        <f t="shared" si="27"/>
        <v>27017.749999999993</v>
      </c>
      <c r="I48" s="261">
        <f t="shared" si="27"/>
        <v>17484470.120000001</v>
      </c>
      <c r="J48" s="261">
        <f t="shared" si="26"/>
        <v>29418525.882319998</v>
      </c>
    </row>
  </sheetData>
  <mergeCells count="3">
    <mergeCell ref="E1:I1"/>
    <mergeCell ref="E2:I2"/>
    <mergeCell ref="E3:I3"/>
  </mergeCells>
  <pageMargins left="0.25" right="0.21" top="0.63" bottom="0.75" header="0.18" footer="0.3"/>
  <pageSetup scale="6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R163"/>
  <sheetViews>
    <sheetView zoomScaleNormal="100" workbookViewId="0">
      <selection activeCell="N50" sqref="N50"/>
    </sheetView>
  </sheetViews>
  <sheetFormatPr defaultRowHeight="12.75" x14ac:dyDescent="0.2"/>
  <cols>
    <col min="1" max="1" width="5.140625" bestFit="1" customWidth="1"/>
    <col min="4" max="4" width="10.140625" customWidth="1"/>
    <col min="5" max="5" width="26.5703125" customWidth="1"/>
    <col min="6" max="6" width="12.42578125" bestFit="1" customWidth="1"/>
    <col min="7" max="7" width="12.42578125" style="178" bestFit="1" customWidth="1"/>
    <col min="8" max="8" width="14.28515625" style="178" bestFit="1" customWidth="1"/>
    <col min="9" max="9" width="2.85546875" style="178" customWidth="1"/>
    <col min="10" max="10" width="15.5703125" style="178" bestFit="1" customWidth="1"/>
    <col min="11" max="11" width="3.140625" style="178" customWidth="1"/>
    <col min="12" max="12" width="12.42578125" style="499" bestFit="1" customWidth="1"/>
    <col min="13" max="13" width="15.5703125" style="178" bestFit="1" customWidth="1"/>
    <col min="14" max="14" width="3.28515625" style="178" customWidth="1"/>
    <col min="15" max="15" width="16.85546875" bestFit="1" customWidth="1"/>
    <col min="16" max="16" width="3.28515625" style="178" customWidth="1"/>
    <col min="17" max="17" width="12.28515625" bestFit="1" customWidth="1"/>
    <col min="18" max="18" width="14" bestFit="1" customWidth="1"/>
  </cols>
  <sheetData>
    <row r="5" spans="1:17" ht="20.25" x14ac:dyDescent="0.3">
      <c r="B5" s="798" t="s">
        <v>319</v>
      </c>
      <c r="C5" s="798"/>
      <c r="D5" s="798"/>
      <c r="E5" s="798"/>
      <c r="F5" s="798"/>
      <c r="G5" s="798"/>
      <c r="H5" s="798"/>
      <c r="I5" s="798"/>
      <c r="J5" s="798"/>
      <c r="K5" s="798"/>
      <c r="L5" s="798"/>
      <c r="M5" s="798"/>
      <c r="N5" s="798"/>
      <c r="O5" s="798"/>
      <c r="P5" s="606"/>
    </row>
    <row r="7" spans="1:17" x14ac:dyDescent="0.2">
      <c r="F7" s="3" t="s">
        <v>3</v>
      </c>
      <c r="G7" s="179" t="s">
        <v>4</v>
      </c>
      <c r="H7" s="179" t="s">
        <v>75</v>
      </c>
      <c r="I7" s="179"/>
      <c r="J7" s="179" t="s">
        <v>112</v>
      </c>
      <c r="K7" s="179"/>
      <c r="L7" s="3" t="s">
        <v>111</v>
      </c>
      <c r="M7" s="179" t="s">
        <v>78</v>
      </c>
      <c r="N7" s="179"/>
      <c r="O7" s="3" t="s">
        <v>236</v>
      </c>
      <c r="P7" s="179"/>
      <c r="Q7" s="179" t="s">
        <v>237</v>
      </c>
    </row>
    <row r="8" spans="1:17" x14ac:dyDescent="0.2">
      <c r="G8" s="179"/>
      <c r="H8" s="179"/>
      <c r="I8" s="179"/>
      <c r="J8" s="179"/>
      <c r="K8" s="179"/>
      <c r="L8" s="487"/>
      <c r="M8" s="179"/>
      <c r="N8" s="179"/>
      <c r="P8" s="179"/>
    </row>
    <row r="9" spans="1:17" x14ac:dyDescent="0.2">
      <c r="F9" s="604">
        <v>2018</v>
      </c>
      <c r="G9" s="151"/>
      <c r="H9" s="605">
        <v>2020</v>
      </c>
      <c r="I9" s="605"/>
      <c r="J9" s="605"/>
      <c r="K9" s="151"/>
      <c r="L9" s="487"/>
      <c r="M9" s="151">
        <v>2020</v>
      </c>
      <c r="N9" s="151"/>
      <c r="P9" s="605"/>
    </row>
    <row r="10" spans="1:17" x14ac:dyDescent="0.2">
      <c r="F10" s="604" t="s">
        <v>559</v>
      </c>
      <c r="G10" s="604"/>
      <c r="H10" s="604" t="s">
        <v>555</v>
      </c>
      <c r="I10" s="604"/>
      <c r="J10" s="604" t="s">
        <v>462</v>
      </c>
      <c r="K10" s="281"/>
      <c r="L10" s="61"/>
      <c r="M10" s="613" t="s">
        <v>555</v>
      </c>
      <c r="N10" s="280"/>
      <c r="O10" s="604" t="s">
        <v>462</v>
      </c>
      <c r="P10" s="280"/>
      <c r="Q10" s="281" t="s">
        <v>28</v>
      </c>
    </row>
    <row r="11" spans="1:17" x14ac:dyDescent="0.2">
      <c r="F11" s="604" t="s">
        <v>318</v>
      </c>
      <c r="G11" s="604"/>
      <c r="H11" s="604" t="s">
        <v>318</v>
      </c>
      <c r="I11" s="604"/>
      <c r="J11" s="604" t="s">
        <v>563</v>
      </c>
      <c r="K11" s="282"/>
      <c r="L11" s="489"/>
      <c r="M11" s="281" t="s">
        <v>318</v>
      </c>
      <c r="N11" s="280"/>
      <c r="O11" s="604" t="s">
        <v>560</v>
      </c>
      <c r="P11" s="280"/>
      <c r="Q11" s="281" t="s">
        <v>564</v>
      </c>
    </row>
    <row r="12" spans="1:17" x14ac:dyDescent="0.2">
      <c r="F12" s="604" t="s">
        <v>557</v>
      </c>
      <c r="H12" s="604" t="s">
        <v>557</v>
      </c>
      <c r="I12" s="604"/>
      <c r="J12" s="604" t="s">
        <v>561</v>
      </c>
      <c r="K12" s="281"/>
      <c r="L12" s="61"/>
      <c r="M12" s="499" t="s">
        <v>558</v>
      </c>
      <c r="N12" s="280"/>
      <c r="O12" s="604" t="s">
        <v>562</v>
      </c>
      <c r="P12" s="280"/>
      <c r="Q12" s="604" t="s">
        <v>326</v>
      </c>
    </row>
    <row r="13" spans="1:17" x14ac:dyDescent="0.2">
      <c r="G13"/>
      <c r="H13"/>
      <c r="I13"/>
      <c r="K13" s="280"/>
      <c r="L13" s="451"/>
      <c r="M13" s="280"/>
      <c r="N13" s="280"/>
      <c r="P13" s="280"/>
    </row>
    <row r="14" spans="1:17" x14ac:dyDescent="0.2">
      <c r="A14">
        <v>1</v>
      </c>
      <c r="B14" t="s">
        <v>62</v>
      </c>
      <c r="C14" t="s">
        <v>302</v>
      </c>
      <c r="F14" s="282"/>
      <c r="H14" s="282"/>
      <c r="I14" s="282"/>
      <c r="J14" s="282"/>
      <c r="K14" s="282"/>
      <c r="L14" s="381"/>
      <c r="M14" s="282"/>
      <c r="N14" s="282"/>
      <c r="O14" s="282"/>
      <c r="P14" s="282"/>
    </row>
    <row r="15" spans="1:17" x14ac:dyDescent="0.2">
      <c r="A15">
        <v>2</v>
      </c>
      <c r="D15" t="s">
        <v>63</v>
      </c>
      <c r="F15" s="579">
        <v>506625.63</v>
      </c>
      <c r="H15" s="579">
        <v>506625.62999999995</v>
      </c>
      <c r="I15" s="579"/>
      <c r="J15" s="579">
        <f>H15-F15</f>
        <v>0</v>
      </c>
      <c r="K15" s="282"/>
      <c r="L15" s="381"/>
      <c r="M15" s="579">
        <v>506625.62999999995</v>
      </c>
      <c r="N15" s="282"/>
      <c r="O15" s="283">
        <f>M15-H15</f>
        <v>0</v>
      </c>
      <c r="P15" s="282"/>
      <c r="Q15" s="283">
        <f>O15+J15</f>
        <v>0</v>
      </c>
    </row>
    <row r="16" spans="1:17" x14ac:dyDescent="0.2">
      <c r="A16">
        <v>3</v>
      </c>
      <c r="D16" t="s">
        <v>306</v>
      </c>
      <c r="F16" s="579">
        <v>2067592.6199999994</v>
      </c>
      <c r="H16" s="579">
        <v>2589668.0434026569</v>
      </c>
      <c r="I16" s="579"/>
      <c r="J16" s="579">
        <f t="shared" ref="J16:J19" si="0">H16-F16</f>
        <v>522075.4234026575</v>
      </c>
      <c r="K16" s="282"/>
      <c r="L16" s="381"/>
      <c r="M16" s="579">
        <v>2603995.7386009479</v>
      </c>
      <c r="N16" s="282"/>
      <c r="O16" s="283">
        <f t="shared" ref="O16:O18" si="1">M16-H16</f>
        <v>14327.695198290981</v>
      </c>
      <c r="P16" s="282"/>
      <c r="Q16" s="283">
        <f>O16+J16</f>
        <v>536403.11860094848</v>
      </c>
    </row>
    <row r="17" spans="1:18" x14ac:dyDescent="0.2">
      <c r="A17">
        <v>4</v>
      </c>
      <c r="D17" t="s">
        <v>307</v>
      </c>
      <c r="F17" s="579">
        <v>61653256.760000005</v>
      </c>
      <c r="H17" s="579">
        <v>70209020.458506048</v>
      </c>
      <c r="I17" s="579"/>
      <c r="J17" s="579">
        <f t="shared" si="0"/>
        <v>8555763.6985060424</v>
      </c>
      <c r="K17" s="282"/>
      <c r="L17" s="381"/>
      <c r="M17" s="579">
        <v>70089033.506113559</v>
      </c>
      <c r="N17" s="282"/>
      <c r="O17" s="283">
        <f t="shared" si="1"/>
        <v>-119986.95239248872</v>
      </c>
      <c r="P17" s="282"/>
      <c r="Q17" s="283">
        <f>O17+J17</f>
        <v>8435776.7461135536</v>
      </c>
    </row>
    <row r="18" spans="1:18" x14ac:dyDescent="0.2">
      <c r="A18">
        <v>5</v>
      </c>
      <c r="D18" t="s">
        <v>303</v>
      </c>
      <c r="F18" s="579">
        <v>9356239.7200000007</v>
      </c>
      <c r="H18" s="579">
        <v>14609720.650597293</v>
      </c>
      <c r="I18" s="579"/>
      <c r="J18" s="579">
        <f t="shared" si="0"/>
        <v>5253480.9305972923</v>
      </c>
      <c r="K18" s="282"/>
      <c r="L18" s="381"/>
      <c r="M18" s="579">
        <v>15372025.260282921</v>
      </c>
      <c r="N18" s="282"/>
      <c r="O18" s="283">
        <f t="shared" si="1"/>
        <v>762304.60968562774</v>
      </c>
      <c r="P18" s="282"/>
      <c r="Q18" s="283">
        <f>O18+J18</f>
        <v>6015785.54028292</v>
      </c>
    </row>
    <row r="19" spans="1:18" ht="13.5" thickBot="1" x14ac:dyDescent="0.25">
      <c r="A19">
        <v>6</v>
      </c>
      <c r="D19" t="s">
        <v>28</v>
      </c>
      <c r="F19" s="481">
        <f>SUM(F15:F18)</f>
        <v>73583714.730000004</v>
      </c>
      <c r="H19" s="481">
        <v>87915034.782505974</v>
      </c>
      <c r="I19" s="614"/>
      <c r="J19" s="481">
        <f t="shared" si="0"/>
        <v>14331320.05250597</v>
      </c>
      <c r="K19" s="282"/>
      <c r="L19" s="381"/>
      <c r="M19" s="481">
        <v>88571680.134997427</v>
      </c>
      <c r="N19" s="282"/>
      <c r="O19" s="481">
        <f>SUM(O15:O18)</f>
        <v>656645.35249143001</v>
      </c>
      <c r="P19" s="282"/>
      <c r="Q19" s="481">
        <f>SUM(Q15:Q18)</f>
        <v>14987965.404997421</v>
      </c>
    </row>
    <row r="20" spans="1:18" x14ac:dyDescent="0.2">
      <c r="A20">
        <v>7</v>
      </c>
      <c r="G20"/>
      <c r="H20"/>
      <c r="I20"/>
      <c r="J20"/>
      <c r="K20" s="280"/>
      <c r="L20" s="451"/>
      <c r="M20" s="280"/>
      <c r="N20" s="280"/>
      <c r="P20" s="280"/>
    </row>
    <row r="21" spans="1:18" x14ac:dyDescent="0.2">
      <c r="A21">
        <v>8</v>
      </c>
      <c r="G21"/>
      <c r="H21"/>
      <c r="I21"/>
      <c r="J21"/>
      <c r="K21" s="280"/>
      <c r="L21" s="451"/>
      <c r="M21" s="280"/>
      <c r="N21" s="280"/>
      <c r="P21" s="280"/>
    </row>
    <row r="22" spans="1:18" ht="12" customHeight="1" x14ac:dyDescent="0.2">
      <c r="A22">
        <v>9</v>
      </c>
      <c r="B22" s="621" t="s">
        <v>566</v>
      </c>
      <c r="C22" s="617"/>
      <c r="D22" s="617"/>
      <c r="E22" s="617"/>
      <c r="F22" s="617"/>
      <c r="G22" s="618">
        <v>2020</v>
      </c>
      <c r="H22" s="618">
        <v>2020</v>
      </c>
      <c r="I22" s="619"/>
      <c r="J22" s="619"/>
      <c r="K22" s="619"/>
      <c r="L22" s="618">
        <v>2020</v>
      </c>
      <c r="M22" s="618">
        <v>2020</v>
      </c>
      <c r="N22" s="620"/>
      <c r="O22" s="617"/>
      <c r="P22" s="620"/>
      <c r="Q22" s="617"/>
    </row>
    <row r="23" spans="1:18" x14ac:dyDescent="0.2">
      <c r="A23">
        <v>10</v>
      </c>
      <c r="G23" s="2" t="s">
        <v>556</v>
      </c>
      <c r="H23" s="2" t="s">
        <v>565</v>
      </c>
      <c r="I23" s="615"/>
      <c r="J23" s="615"/>
      <c r="K23" s="615"/>
      <c r="L23" s="2" t="s">
        <v>554</v>
      </c>
      <c r="M23" s="2" t="s">
        <v>565</v>
      </c>
      <c r="N23" s="281"/>
      <c r="P23" s="281"/>
    </row>
    <row r="24" spans="1:18" x14ac:dyDescent="0.2">
      <c r="A24">
        <v>11</v>
      </c>
      <c r="G24" s="616" t="s">
        <v>318</v>
      </c>
      <c r="H24" s="616" t="s">
        <v>318</v>
      </c>
      <c r="I24" s="615"/>
      <c r="J24" s="615"/>
      <c r="K24" s="615"/>
      <c r="L24" s="616" t="s">
        <v>318</v>
      </c>
      <c r="M24" s="616" t="s">
        <v>318</v>
      </c>
      <c r="N24" s="282"/>
      <c r="P24" s="282"/>
    </row>
    <row r="25" spans="1:18" x14ac:dyDescent="0.2">
      <c r="A25">
        <v>12</v>
      </c>
      <c r="C25" t="s">
        <v>304</v>
      </c>
      <c r="G25" s="2" t="s">
        <v>463</v>
      </c>
      <c r="H25" s="2" t="s">
        <v>232</v>
      </c>
      <c r="I25" s="615"/>
      <c r="J25" s="615"/>
      <c r="K25" s="615"/>
      <c r="L25" s="2" t="s">
        <v>463</v>
      </c>
      <c r="M25" s="2" t="s">
        <v>463</v>
      </c>
      <c r="N25" s="281"/>
      <c r="O25" s="474" t="s">
        <v>326</v>
      </c>
      <c r="P25" s="281"/>
      <c r="Q25" s="8"/>
    </row>
    <row r="26" spans="1:18" x14ac:dyDescent="0.2">
      <c r="A26">
        <v>13</v>
      </c>
      <c r="B26" t="s">
        <v>62</v>
      </c>
      <c r="C26" t="s">
        <v>7</v>
      </c>
      <c r="G26" s="61"/>
      <c r="H26" s="61"/>
      <c r="L26" s="61"/>
      <c r="M26" s="61"/>
      <c r="N26" s="281"/>
      <c r="P26" s="281"/>
      <c r="Q26" s="8"/>
    </row>
    <row r="27" spans="1:18" x14ac:dyDescent="0.2">
      <c r="A27">
        <v>14</v>
      </c>
      <c r="D27" t="s">
        <v>308</v>
      </c>
      <c r="F27" s="605"/>
      <c r="G27" s="604" t="s">
        <v>464</v>
      </c>
      <c r="H27" s="283">
        <v>506626</v>
      </c>
      <c r="I27" s="283"/>
      <c r="J27" s="283"/>
      <c r="K27" s="192"/>
      <c r="L27" s="482" t="s">
        <v>464</v>
      </c>
      <c r="M27" s="283">
        <v>506626</v>
      </c>
      <c r="N27" s="192"/>
      <c r="O27" s="261">
        <f>M27-H27</f>
        <v>0</v>
      </c>
      <c r="P27" s="192"/>
      <c r="Q27" s="8"/>
    </row>
    <row r="28" spans="1:18" x14ac:dyDescent="0.2">
      <c r="A28">
        <v>15</v>
      </c>
      <c r="G28"/>
      <c r="H28"/>
      <c r="I28"/>
      <c r="J28"/>
      <c r="K28" s="283"/>
      <c r="L28" s="490"/>
      <c r="M28" s="283"/>
      <c r="N28" s="283"/>
      <c r="P28" s="283"/>
      <c r="Q28" s="8"/>
    </row>
    <row r="29" spans="1:18" x14ac:dyDescent="0.2">
      <c r="A29">
        <v>16</v>
      </c>
      <c r="D29" t="s">
        <v>24</v>
      </c>
      <c r="G29"/>
      <c r="H29"/>
      <c r="I29"/>
      <c r="J29"/>
      <c r="K29" s="283"/>
      <c r="L29" s="490"/>
      <c r="M29" s="283"/>
      <c r="N29" s="283"/>
      <c r="P29" s="283"/>
      <c r="Q29" s="8"/>
    </row>
    <row r="30" spans="1:18" x14ac:dyDescent="0.2">
      <c r="A30">
        <v>17</v>
      </c>
      <c r="C30" s="133" t="s">
        <v>25</v>
      </c>
      <c r="D30" s="133" t="s">
        <v>11</v>
      </c>
      <c r="E30" s="133"/>
      <c r="F30" s="133"/>
      <c r="G30"/>
      <c r="H30"/>
      <c r="I30"/>
      <c r="J30"/>
      <c r="K30" s="192"/>
      <c r="L30" s="490"/>
      <c r="M30" s="192"/>
      <c r="N30" s="192"/>
      <c r="P30" s="192"/>
      <c r="Q30" s="8"/>
    </row>
    <row r="31" spans="1:18" x14ac:dyDescent="0.2">
      <c r="A31">
        <v>18</v>
      </c>
      <c r="C31" s="133"/>
      <c r="D31" s="133"/>
      <c r="E31" s="133" t="s">
        <v>26</v>
      </c>
      <c r="F31" s="133"/>
      <c r="G31" s="66">
        <v>1.3299999999999999E-2</v>
      </c>
      <c r="H31" s="216">
        <v>6002.5299320000004</v>
      </c>
      <c r="I31" s="216"/>
      <c r="J31" s="216"/>
      <c r="K31" s="285"/>
      <c r="L31" s="491">
        <v>3.3750000000000004E-3</v>
      </c>
      <c r="M31" s="216">
        <v>1523.1983849999999</v>
      </c>
      <c r="N31" s="192"/>
      <c r="O31" s="261">
        <f t="shared" ref="O31:O33" si="2">M31-H31</f>
        <v>-4479.3315470000007</v>
      </c>
      <c r="P31" s="192"/>
      <c r="Q31" s="49"/>
    </row>
    <row r="32" spans="1:18" x14ac:dyDescent="0.2">
      <c r="A32">
        <v>19</v>
      </c>
      <c r="C32" s="133"/>
      <c r="D32" s="133"/>
      <c r="E32" s="133" t="s">
        <v>27</v>
      </c>
      <c r="F32" s="133"/>
      <c r="G32" s="66">
        <v>1.3299999999999999E-2</v>
      </c>
      <c r="H32" s="216">
        <v>266288.99250800005</v>
      </c>
      <c r="I32" s="216"/>
      <c r="J32" s="216"/>
      <c r="K32" s="107"/>
      <c r="L32" s="491">
        <v>3.3750000000000004E-3</v>
      </c>
      <c r="M32" s="216">
        <v>67573.334565000012</v>
      </c>
      <c r="N32" s="107"/>
      <c r="O32" s="261">
        <f t="shared" si="2"/>
        <v>-198715.65794300003</v>
      </c>
      <c r="P32" s="107"/>
      <c r="Q32" s="8"/>
      <c r="R32" s="275"/>
    </row>
    <row r="33" spans="1:17" x14ac:dyDescent="0.2">
      <c r="A33">
        <v>20</v>
      </c>
      <c r="C33" s="133"/>
      <c r="D33" s="133"/>
      <c r="E33" s="133" t="s">
        <v>28</v>
      </c>
      <c r="F33" s="133"/>
      <c r="G33" s="66">
        <v>1.3299999999999999E-2</v>
      </c>
      <c r="H33" s="478">
        <v>272291.52244000009</v>
      </c>
      <c r="I33" s="166"/>
      <c r="J33" s="166"/>
      <c r="K33" s="166"/>
      <c r="L33" s="492">
        <v>3.3750000000000004E-3</v>
      </c>
      <c r="M33" s="478">
        <v>69096.532950000008</v>
      </c>
      <c r="N33" s="166"/>
      <c r="O33" s="261">
        <f t="shared" si="2"/>
        <v>-203194.98949000007</v>
      </c>
      <c r="P33" s="166"/>
      <c r="Q33" s="8"/>
    </row>
    <row r="34" spans="1:17" x14ac:dyDescent="0.2">
      <c r="A34">
        <v>21</v>
      </c>
      <c r="G34" s="66"/>
      <c r="H34" s="283"/>
      <c r="I34" s="283"/>
      <c r="J34" s="283"/>
      <c r="K34" s="283"/>
      <c r="L34" s="492"/>
      <c r="M34" s="283"/>
      <c r="N34" s="283"/>
      <c r="P34" s="283"/>
      <c r="Q34" s="8"/>
    </row>
    <row r="35" spans="1:17" x14ac:dyDescent="0.2">
      <c r="A35">
        <v>22</v>
      </c>
      <c r="C35" t="s">
        <v>29</v>
      </c>
      <c r="D35" t="s">
        <v>30</v>
      </c>
      <c r="G35" s="66"/>
      <c r="H35" s="283"/>
      <c r="I35" s="283"/>
      <c r="J35" s="283"/>
      <c r="K35" s="283"/>
      <c r="L35" s="492"/>
      <c r="M35" s="283"/>
      <c r="N35" s="283"/>
      <c r="P35" s="283"/>
      <c r="Q35" s="8"/>
    </row>
    <row r="36" spans="1:17" x14ac:dyDescent="0.2">
      <c r="A36">
        <v>23</v>
      </c>
      <c r="E36" t="s">
        <v>26</v>
      </c>
      <c r="G36" s="66">
        <v>2.1399999999999999E-2</v>
      </c>
      <c r="H36" s="216">
        <v>25332.751591378841</v>
      </c>
      <c r="I36" s="216"/>
      <c r="J36" s="216"/>
      <c r="K36" s="283"/>
      <c r="L36" s="491">
        <v>3.5799999999999998E-2</v>
      </c>
      <c r="M36" s="216">
        <v>42379.089110811336</v>
      </c>
      <c r="N36" s="283"/>
      <c r="O36" s="261">
        <f t="shared" ref="O36:O38" si="3">M36-H36</f>
        <v>17046.337519432494</v>
      </c>
      <c r="P36" s="283"/>
      <c r="Q36" s="8"/>
    </row>
    <row r="37" spans="1:17" x14ac:dyDescent="0.2">
      <c r="A37">
        <v>24</v>
      </c>
      <c r="E37" t="s">
        <v>27</v>
      </c>
      <c r="G37" s="66">
        <v>2.1399999999999999E-2</v>
      </c>
      <c r="H37" s="216">
        <v>343149.18941462092</v>
      </c>
      <c r="I37" s="216"/>
      <c r="J37" s="216"/>
      <c r="K37" s="283"/>
      <c r="L37" s="491">
        <v>3.5799999999999998E-2</v>
      </c>
      <c r="M37" s="216">
        <v>574053.31687118846</v>
      </c>
      <c r="N37" s="283"/>
      <c r="O37" s="261">
        <f t="shared" si="3"/>
        <v>230904.12745656754</v>
      </c>
      <c r="P37" s="283"/>
      <c r="Q37" s="8"/>
    </row>
    <row r="38" spans="1:17" x14ac:dyDescent="0.2">
      <c r="A38">
        <v>25</v>
      </c>
      <c r="E38" t="s">
        <v>28</v>
      </c>
      <c r="G38" s="66">
        <v>2.1399999999999999E-2</v>
      </c>
      <c r="H38" s="477">
        <v>368481.94100599986</v>
      </c>
      <c r="I38" s="283"/>
      <c r="J38" s="283"/>
      <c r="K38" s="283"/>
      <c r="L38" s="492">
        <v>3.5799999999999998E-2</v>
      </c>
      <c r="M38" s="477">
        <v>616432.40598199971</v>
      </c>
      <c r="N38" s="283"/>
      <c r="O38" s="261">
        <f t="shared" si="3"/>
        <v>247950.46497599984</v>
      </c>
      <c r="P38" s="283"/>
      <c r="Q38" s="8"/>
    </row>
    <row r="39" spans="1:17" x14ac:dyDescent="0.2">
      <c r="A39">
        <v>26</v>
      </c>
      <c r="G39" s="66"/>
      <c r="H39" s="283"/>
      <c r="I39" s="283"/>
      <c r="J39" s="283"/>
      <c r="K39" s="283"/>
      <c r="L39" s="492"/>
      <c r="M39" s="283"/>
      <c r="N39" s="283"/>
      <c r="P39" s="283"/>
      <c r="Q39" s="8"/>
    </row>
    <row r="40" spans="1:17" x14ac:dyDescent="0.2">
      <c r="A40">
        <v>27</v>
      </c>
      <c r="C40" t="s">
        <v>31</v>
      </c>
      <c r="D40" t="s">
        <v>32</v>
      </c>
      <c r="G40" s="66"/>
      <c r="H40" s="283"/>
      <c r="I40" s="283"/>
      <c r="J40" s="283"/>
      <c r="K40" s="283"/>
      <c r="L40" s="492"/>
      <c r="M40" s="283"/>
      <c r="N40" s="283"/>
      <c r="P40" s="283"/>
      <c r="Q40" s="8"/>
    </row>
    <row r="41" spans="1:17" x14ac:dyDescent="0.2">
      <c r="A41">
        <v>28</v>
      </c>
      <c r="E41" t="s">
        <v>309</v>
      </c>
      <c r="G41" s="66"/>
      <c r="H41" s="607"/>
      <c r="I41" s="607"/>
      <c r="J41" s="607"/>
      <c r="K41" s="283"/>
      <c r="L41" s="492"/>
      <c r="M41" s="607"/>
      <c r="N41" s="283"/>
      <c r="P41" s="283"/>
      <c r="Q41" s="8"/>
    </row>
    <row r="42" spans="1:17" x14ac:dyDescent="0.2">
      <c r="A42">
        <v>29</v>
      </c>
      <c r="E42" t="s">
        <v>310</v>
      </c>
      <c r="G42" s="66"/>
      <c r="H42" s="607"/>
      <c r="I42" s="607"/>
      <c r="J42" s="607"/>
      <c r="K42" s="283"/>
      <c r="L42" s="492"/>
      <c r="M42" s="607"/>
      <c r="N42" s="283"/>
      <c r="P42" s="283"/>
      <c r="Q42" s="8"/>
    </row>
    <row r="43" spans="1:17" x14ac:dyDescent="0.2">
      <c r="A43">
        <v>30</v>
      </c>
      <c r="E43" t="s">
        <v>311</v>
      </c>
      <c r="G43" s="66"/>
      <c r="H43" s="607"/>
      <c r="I43" s="607"/>
      <c r="J43" s="607"/>
      <c r="K43" s="283"/>
      <c r="L43" s="492"/>
      <c r="M43" s="607"/>
      <c r="N43" s="283"/>
      <c r="P43" s="283"/>
      <c r="Q43" s="8"/>
    </row>
    <row r="44" spans="1:17" x14ac:dyDescent="0.2">
      <c r="A44">
        <v>31</v>
      </c>
      <c r="E44" t="s">
        <v>26</v>
      </c>
      <c r="G44" s="66">
        <v>2.1409999999999998E-2</v>
      </c>
      <c r="H44" s="216">
        <v>1261385.7205317155</v>
      </c>
      <c r="I44" s="216"/>
      <c r="J44" s="216"/>
      <c r="K44" s="283"/>
      <c r="L44" s="491">
        <v>2.2099999999999998E-2</v>
      </c>
      <c r="M44" s="216">
        <v>1137073.5360234517</v>
      </c>
      <c r="N44" s="283"/>
      <c r="O44" s="261">
        <f>M44-H44</f>
        <v>-124312.18450826383</v>
      </c>
      <c r="P44" s="283"/>
      <c r="Q44" s="8"/>
    </row>
    <row r="45" spans="1:17" x14ac:dyDescent="0.2">
      <c r="A45">
        <v>32</v>
      </c>
      <c r="E45" t="s">
        <v>312</v>
      </c>
      <c r="G45" s="66"/>
      <c r="H45" s="607"/>
      <c r="I45" s="607"/>
      <c r="J45" s="607"/>
      <c r="K45" s="283"/>
      <c r="L45" s="492"/>
      <c r="M45" s="607"/>
      <c r="N45" s="283"/>
      <c r="P45" s="283"/>
      <c r="Q45" s="8"/>
    </row>
    <row r="46" spans="1:17" x14ac:dyDescent="0.2">
      <c r="A46">
        <v>33</v>
      </c>
      <c r="E46" t="s">
        <v>313</v>
      </c>
      <c r="G46" s="66"/>
      <c r="H46" s="607"/>
      <c r="I46" s="607"/>
      <c r="J46" s="607"/>
      <c r="K46" s="283"/>
      <c r="L46" s="492"/>
      <c r="M46" s="607"/>
      <c r="N46" s="283"/>
      <c r="P46" s="283"/>
      <c r="Q46" s="8"/>
    </row>
    <row r="47" spans="1:17" x14ac:dyDescent="0.2">
      <c r="A47">
        <v>34</v>
      </c>
      <c r="E47" t="s">
        <v>314</v>
      </c>
      <c r="G47"/>
      <c r="H47" s="607"/>
      <c r="I47" s="607"/>
      <c r="J47" s="607"/>
      <c r="K47" s="283"/>
      <c r="L47" s="490"/>
      <c r="M47" s="607"/>
      <c r="N47" s="283"/>
      <c r="P47" s="283"/>
      <c r="Q47" s="8"/>
    </row>
    <row r="48" spans="1:17" x14ac:dyDescent="0.2">
      <c r="A48">
        <v>35</v>
      </c>
      <c r="E48" t="s">
        <v>27</v>
      </c>
      <c r="G48" s="66">
        <v>2.1409999999999998E-2</v>
      </c>
      <c r="H48" s="216">
        <v>40615882.584711127</v>
      </c>
      <c r="I48" s="216"/>
      <c r="J48" s="216"/>
      <c r="K48" s="283"/>
      <c r="L48" s="491">
        <v>2.1406000000000001E-2</v>
      </c>
      <c r="M48" s="216">
        <v>36613102.937175371</v>
      </c>
      <c r="N48" s="283"/>
      <c r="O48" s="261">
        <f t="shared" ref="O48:O49" si="4">M48-H48</f>
        <v>-4002779.6475357562</v>
      </c>
      <c r="P48" s="283"/>
      <c r="Q48" s="8"/>
    </row>
    <row r="49" spans="1:17" x14ac:dyDescent="0.2">
      <c r="A49">
        <v>36</v>
      </c>
      <c r="E49" t="s">
        <v>28</v>
      </c>
      <c r="G49" s="66">
        <v>2.1409999999999998E-2</v>
      </c>
      <c r="H49" s="477">
        <v>41877268.305242851</v>
      </c>
      <c r="I49" s="283"/>
      <c r="J49" s="283"/>
      <c r="K49" s="283"/>
      <c r="L49" s="493">
        <v>2.1406000000000001E-2</v>
      </c>
      <c r="M49" s="477">
        <v>37750176.473198824</v>
      </c>
      <c r="N49" s="283"/>
      <c r="O49" s="261">
        <f t="shared" si="4"/>
        <v>-4127091.8320440277</v>
      </c>
      <c r="P49" s="283"/>
      <c r="Q49" s="8"/>
    </row>
    <row r="50" spans="1:17" x14ac:dyDescent="0.2">
      <c r="A50">
        <v>37</v>
      </c>
      <c r="G50" s="66"/>
      <c r="H50" s="283"/>
      <c r="I50" s="283"/>
      <c r="J50" s="283"/>
      <c r="K50" s="283"/>
      <c r="L50" s="493"/>
      <c r="M50" s="283"/>
      <c r="N50" s="283"/>
      <c r="P50" s="283"/>
      <c r="Q50" s="8"/>
    </row>
    <row r="51" spans="1:17" x14ac:dyDescent="0.2">
      <c r="A51">
        <v>38</v>
      </c>
      <c r="C51" t="s">
        <v>33</v>
      </c>
      <c r="D51" t="s">
        <v>34</v>
      </c>
      <c r="G51" s="66"/>
      <c r="H51" s="283"/>
      <c r="I51" s="283"/>
      <c r="J51" s="283"/>
      <c r="K51" s="283"/>
      <c r="L51" s="493"/>
      <c r="M51" s="283"/>
      <c r="N51" s="283"/>
      <c r="P51" s="283"/>
      <c r="Q51" s="8"/>
    </row>
    <row r="52" spans="1:17" x14ac:dyDescent="0.2">
      <c r="A52">
        <v>39</v>
      </c>
      <c r="E52" t="s">
        <v>26</v>
      </c>
      <c r="G52" s="66">
        <v>3.1800000000000002E-2</v>
      </c>
      <c r="H52" s="216">
        <v>0</v>
      </c>
      <c r="I52" s="216"/>
      <c r="J52" s="216"/>
      <c r="K52" s="283"/>
      <c r="L52" s="494">
        <v>3.1815000000000003E-2</v>
      </c>
      <c r="M52" s="216">
        <v>0</v>
      </c>
      <c r="N52" s="283"/>
      <c r="O52" s="261">
        <f t="shared" ref="O52:O54" si="5">M52-H52</f>
        <v>0</v>
      </c>
      <c r="P52" s="283"/>
      <c r="Q52" s="8"/>
    </row>
    <row r="53" spans="1:17" x14ac:dyDescent="0.2">
      <c r="A53">
        <v>40</v>
      </c>
      <c r="E53" t="s">
        <v>27</v>
      </c>
      <c r="G53" s="66">
        <v>3.1800000000000002E-2</v>
      </c>
      <c r="H53" s="216">
        <v>480150.30678806646</v>
      </c>
      <c r="I53" s="216"/>
      <c r="J53" s="216"/>
      <c r="K53" s="283"/>
      <c r="L53" s="494">
        <v>3.1815000000000003E-2</v>
      </c>
      <c r="M53" s="216">
        <v>644730.12892611464</v>
      </c>
      <c r="N53" s="283"/>
      <c r="O53" s="261">
        <f t="shared" si="5"/>
        <v>164579.82213804818</v>
      </c>
      <c r="P53" s="283"/>
      <c r="Q53" s="8"/>
    </row>
    <row r="54" spans="1:17" x14ac:dyDescent="0.2">
      <c r="A54">
        <v>41</v>
      </c>
      <c r="E54" t="s">
        <v>28</v>
      </c>
      <c r="G54" s="66">
        <v>3.1800000000000002E-2</v>
      </c>
      <c r="H54" s="477">
        <v>480150.30678806646</v>
      </c>
      <c r="I54" s="283"/>
      <c r="J54" s="283"/>
      <c r="K54" s="283"/>
      <c r="L54" s="493">
        <v>3.1815000000000003E-2</v>
      </c>
      <c r="M54" s="477">
        <v>644730.12892611464</v>
      </c>
      <c r="N54" s="283"/>
      <c r="O54" s="261">
        <f t="shared" si="5"/>
        <v>164579.82213804818</v>
      </c>
      <c r="P54" s="283"/>
      <c r="Q54" s="8"/>
    </row>
    <row r="55" spans="1:17" x14ac:dyDescent="0.2">
      <c r="A55">
        <v>42</v>
      </c>
      <c r="G55" s="66"/>
      <c r="H55" s="283"/>
      <c r="I55" s="283"/>
      <c r="J55" s="283"/>
      <c r="K55" s="283"/>
      <c r="L55" s="493"/>
      <c r="M55" s="283"/>
      <c r="N55" s="283"/>
      <c r="P55" s="283"/>
      <c r="Q55" s="8"/>
    </row>
    <row r="56" spans="1:17" x14ac:dyDescent="0.2">
      <c r="A56">
        <v>43</v>
      </c>
      <c r="C56" t="s">
        <v>35</v>
      </c>
      <c r="D56" t="s">
        <v>36</v>
      </c>
      <c r="G56" s="66"/>
      <c r="H56" s="283"/>
      <c r="I56" s="283"/>
      <c r="J56" s="283"/>
      <c r="K56" s="283"/>
      <c r="L56" s="493"/>
      <c r="M56" s="283"/>
      <c r="N56" s="283"/>
      <c r="P56" s="283"/>
      <c r="Q56" s="8"/>
    </row>
    <row r="57" spans="1:17" x14ac:dyDescent="0.2">
      <c r="A57">
        <v>44</v>
      </c>
      <c r="E57" t="s">
        <v>26</v>
      </c>
      <c r="G57" s="66">
        <v>3.39E-2</v>
      </c>
      <c r="H57" s="216">
        <v>343776.596351496</v>
      </c>
      <c r="I57" s="216"/>
      <c r="J57" s="216"/>
      <c r="K57" s="283"/>
      <c r="L57" s="494">
        <v>3.4799999999999998E-2</v>
      </c>
      <c r="M57" s="216">
        <v>352903.40864401357</v>
      </c>
      <c r="N57" s="283"/>
      <c r="O57" s="261">
        <f t="shared" ref="O57:O59" si="6">M57-H57</f>
        <v>9126.8122925175703</v>
      </c>
      <c r="P57" s="283"/>
      <c r="Q57" s="8"/>
    </row>
    <row r="58" spans="1:17" x14ac:dyDescent="0.2">
      <c r="A58">
        <v>45</v>
      </c>
      <c r="E58" t="s">
        <v>27</v>
      </c>
      <c r="G58" s="66">
        <v>3.39E-2</v>
      </c>
      <c r="H58" s="216">
        <v>4510491.3425613903</v>
      </c>
      <c r="I58" s="216"/>
      <c r="J58" s="216"/>
      <c r="K58" s="283"/>
      <c r="L58" s="494">
        <v>3.4799999999999998E-2</v>
      </c>
      <c r="M58" s="216">
        <v>4630238.9003285076</v>
      </c>
      <c r="N58" s="283"/>
      <c r="O58" s="261">
        <f t="shared" si="6"/>
        <v>119747.5577671174</v>
      </c>
      <c r="P58" s="283"/>
      <c r="Q58" s="8"/>
    </row>
    <row r="59" spans="1:17" x14ac:dyDescent="0.2">
      <c r="A59">
        <v>46</v>
      </c>
      <c r="E59" t="s">
        <v>28</v>
      </c>
      <c r="G59" s="66">
        <v>3.39E-2</v>
      </c>
      <c r="H59" s="477">
        <v>4854267.9389128871</v>
      </c>
      <c r="I59" s="283"/>
      <c r="J59" s="283"/>
      <c r="K59" s="283"/>
      <c r="L59" s="493">
        <v>3.4799999999999998E-2</v>
      </c>
      <c r="M59" s="477">
        <v>4983142.3089725217</v>
      </c>
      <c r="N59" s="283"/>
      <c r="O59" s="261">
        <f t="shared" si="6"/>
        <v>128874.37005963456</v>
      </c>
      <c r="P59" s="283"/>
      <c r="Q59" s="8"/>
    </row>
    <row r="60" spans="1:17" x14ac:dyDescent="0.2">
      <c r="A60">
        <v>47</v>
      </c>
      <c r="G60" s="66"/>
      <c r="H60" s="283"/>
      <c r="I60" s="283"/>
      <c r="J60" s="283"/>
      <c r="K60" s="283"/>
      <c r="L60" s="493"/>
      <c r="M60" s="283"/>
      <c r="N60" s="283"/>
      <c r="P60" s="283"/>
      <c r="Q60" s="8"/>
    </row>
    <row r="61" spans="1:17" x14ac:dyDescent="0.2">
      <c r="A61">
        <v>48</v>
      </c>
      <c r="C61" t="s">
        <v>37</v>
      </c>
      <c r="D61" t="s">
        <v>38</v>
      </c>
      <c r="G61" s="66"/>
      <c r="H61" s="283"/>
      <c r="I61" s="283"/>
      <c r="J61" s="283"/>
      <c r="K61" s="283"/>
      <c r="L61" s="493"/>
      <c r="M61" s="283"/>
      <c r="N61" s="283"/>
      <c r="P61" s="283"/>
      <c r="Q61" s="8"/>
    </row>
    <row r="62" spans="1:17" x14ac:dyDescent="0.2">
      <c r="A62">
        <v>49</v>
      </c>
      <c r="E62" t="s">
        <v>26</v>
      </c>
      <c r="G62" s="66">
        <v>3.4090000000000002E-2</v>
      </c>
      <c r="H62" s="216">
        <v>712010.75386410998</v>
      </c>
      <c r="I62" s="216"/>
      <c r="J62" s="216"/>
      <c r="K62" s="283"/>
      <c r="L62" s="494">
        <v>3.4599999999999999E-2</v>
      </c>
      <c r="M62" s="216">
        <v>637029.27523776342</v>
      </c>
      <c r="N62" s="283"/>
      <c r="O62" s="261">
        <f t="shared" ref="O62:O64" si="7">M62-H62</f>
        <v>-74981.478626346565</v>
      </c>
      <c r="P62" s="283"/>
      <c r="Q62" s="8"/>
    </row>
    <row r="63" spans="1:17" x14ac:dyDescent="0.2">
      <c r="A63">
        <v>50</v>
      </c>
      <c r="E63" t="s">
        <v>27</v>
      </c>
      <c r="G63" s="66">
        <v>3.4090000000000002E-2</v>
      </c>
      <c r="H63" s="216">
        <v>14474094.531282477</v>
      </c>
      <c r="I63" s="216"/>
      <c r="J63" s="216"/>
      <c r="K63" s="283"/>
      <c r="L63" s="494">
        <v>3.4599999999999999E-2</v>
      </c>
      <c r="M63" s="216">
        <v>12949835.236260355</v>
      </c>
      <c r="N63" s="283"/>
      <c r="O63" s="261">
        <f t="shared" si="7"/>
        <v>-1524259.2950221226</v>
      </c>
      <c r="P63" s="283"/>
      <c r="Q63" s="8"/>
    </row>
    <row r="64" spans="1:17" x14ac:dyDescent="0.2">
      <c r="A64">
        <v>51</v>
      </c>
      <c r="E64" t="s">
        <v>28</v>
      </c>
      <c r="G64" s="66">
        <v>3.4090000000000002E-2</v>
      </c>
      <c r="H64" s="477">
        <v>15186105.285146587</v>
      </c>
      <c r="I64" s="283"/>
      <c r="J64" s="283"/>
      <c r="K64" s="283"/>
      <c r="L64" s="493">
        <v>3.4599999999999999E-2</v>
      </c>
      <c r="M64" s="477">
        <v>13586864.511498118</v>
      </c>
      <c r="N64" s="283"/>
      <c r="O64" s="261">
        <f t="shared" si="7"/>
        <v>-1599240.7736484688</v>
      </c>
      <c r="P64" s="283"/>
      <c r="Q64" s="8"/>
    </row>
    <row r="65" spans="1:17" x14ac:dyDescent="0.2">
      <c r="A65">
        <v>52</v>
      </c>
      <c r="G65" s="66"/>
      <c r="H65" s="283"/>
      <c r="I65" s="283"/>
      <c r="J65" s="283"/>
      <c r="K65" s="283"/>
      <c r="L65" s="493"/>
      <c r="M65" s="283"/>
      <c r="N65" s="283"/>
      <c r="P65" s="283"/>
      <c r="Q65" s="8"/>
    </row>
    <row r="66" spans="1:17" x14ac:dyDescent="0.2">
      <c r="A66">
        <v>53</v>
      </c>
      <c r="C66" t="s">
        <v>39</v>
      </c>
      <c r="D66" t="s">
        <v>40</v>
      </c>
      <c r="G66" s="66"/>
      <c r="H66" s="283"/>
      <c r="I66" s="283"/>
      <c r="J66" s="283"/>
      <c r="K66" s="283"/>
      <c r="L66" s="493"/>
      <c r="M66" s="283"/>
      <c r="N66" s="283"/>
      <c r="P66" s="283"/>
      <c r="Q66" s="8"/>
    </row>
    <row r="67" spans="1:17" x14ac:dyDescent="0.2">
      <c r="A67">
        <v>54</v>
      </c>
      <c r="E67" t="s">
        <v>26</v>
      </c>
      <c r="G67" s="66">
        <v>3.7100000000000001E-2</v>
      </c>
      <c r="H67" s="216">
        <v>414562.84388502571</v>
      </c>
      <c r="I67" s="216"/>
      <c r="J67" s="216"/>
      <c r="K67" s="283"/>
      <c r="L67" s="494">
        <v>3.7100000000000001E-2</v>
      </c>
      <c r="M67" s="216">
        <v>394594.16365340631</v>
      </c>
      <c r="N67" s="283"/>
      <c r="O67" s="261">
        <f t="shared" ref="O67:O69" si="8">M67-H67</f>
        <v>-19968.680231619393</v>
      </c>
      <c r="P67" s="283"/>
      <c r="Q67" s="8"/>
    </row>
    <row r="68" spans="1:17" x14ac:dyDescent="0.2">
      <c r="A68">
        <v>55</v>
      </c>
      <c r="E68" t="s">
        <v>27</v>
      </c>
      <c r="G68" s="66">
        <v>3.7100000000000001E-2</v>
      </c>
      <c r="H68" s="216">
        <v>14744860.506601492</v>
      </c>
      <c r="I68" s="216"/>
      <c r="J68" s="216"/>
      <c r="K68" s="283"/>
      <c r="L68" s="494">
        <v>3.7100000000000001E-2</v>
      </c>
      <c r="M68" s="216">
        <v>14034629.455123523</v>
      </c>
      <c r="N68" s="283"/>
      <c r="O68" s="261">
        <f t="shared" si="8"/>
        <v>-710231.05147796869</v>
      </c>
      <c r="P68" s="283"/>
      <c r="Q68" s="8"/>
    </row>
    <row r="69" spans="1:17" x14ac:dyDescent="0.2">
      <c r="A69">
        <v>56</v>
      </c>
      <c r="E69" t="s">
        <v>28</v>
      </c>
      <c r="G69" s="66">
        <v>3.7100000000000001E-2</v>
      </c>
      <c r="H69" s="477">
        <v>15159423.350486521</v>
      </c>
      <c r="I69" s="283"/>
      <c r="J69" s="283"/>
      <c r="K69" s="283"/>
      <c r="L69" s="493">
        <v>3.7100000000000001E-2</v>
      </c>
      <c r="M69" s="477">
        <v>14429223.618776929</v>
      </c>
      <c r="N69" s="283"/>
      <c r="O69" s="261">
        <f t="shared" si="8"/>
        <v>-730199.73170959204</v>
      </c>
      <c r="P69" s="283"/>
      <c r="Q69" s="8"/>
    </row>
    <row r="70" spans="1:17" x14ac:dyDescent="0.2">
      <c r="A70">
        <v>57</v>
      </c>
      <c r="G70" s="66"/>
      <c r="H70" s="283"/>
      <c r="I70" s="283"/>
      <c r="J70" s="283"/>
      <c r="K70" s="283"/>
      <c r="L70" s="493"/>
      <c r="M70" s="283"/>
      <c r="N70" s="283"/>
      <c r="P70" s="283"/>
      <c r="Q70" s="8"/>
    </row>
    <row r="71" spans="1:17" x14ac:dyDescent="0.2">
      <c r="A71">
        <v>58</v>
      </c>
      <c r="C71" t="s">
        <v>41</v>
      </c>
      <c r="D71" t="s">
        <v>42</v>
      </c>
      <c r="G71" s="66"/>
      <c r="H71" s="283"/>
      <c r="I71" s="283"/>
      <c r="J71" s="283"/>
      <c r="K71" s="283"/>
      <c r="L71" s="493"/>
      <c r="M71" s="283"/>
      <c r="N71" s="283"/>
      <c r="P71" s="283"/>
      <c r="Q71" s="8"/>
    </row>
    <row r="72" spans="1:17" x14ac:dyDescent="0.2">
      <c r="A72">
        <v>59</v>
      </c>
      <c r="E72" t="s">
        <v>26</v>
      </c>
      <c r="G72" s="66">
        <v>3.1019999999999999E-2</v>
      </c>
      <c r="H72" s="216">
        <v>13650.421415399998</v>
      </c>
      <c r="I72" s="216"/>
      <c r="J72" s="216"/>
      <c r="K72" s="283"/>
      <c r="L72" s="494">
        <v>3.1019999999999999E-2</v>
      </c>
      <c r="M72" s="216">
        <v>9879.696531819367</v>
      </c>
      <c r="N72" s="283"/>
      <c r="O72" s="261">
        <f t="shared" ref="O72:O74" si="9">M72-H72</f>
        <v>-3770.7248835806313</v>
      </c>
      <c r="P72" s="283"/>
      <c r="Q72" s="8"/>
    </row>
    <row r="73" spans="1:17" x14ac:dyDescent="0.2">
      <c r="A73">
        <v>60</v>
      </c>
      <c r="E73" t="s">
        <v>27</v>
      </c>
      <c r="G73" s="66">
        <v>3.1019999999999999E-2</v>
      </c>
      <c r="H73" s="216">
        <v>440741.57612100005</v>
      </c>
      <c r="I73" s="216"/>
      <c r="J73" s="216"/>
      <c r="K73" s="283"/>
      <c r="L73" s="494">
        <v>3.1019999999999999E-2</v>
      </c>
      <c r="M73" s="216">
        <v>318993.30346818059</v>
      </c>
      <c r="N73" s="283"/>
      <c r="O73" s="261">
        <f t="shared" si="9"/>
        <v>-121748.27265281946</v>
      </c>
      <c r="P73" s="283"/>
      <c r="Q73" s="8"/>
    </row>
    <row r="74" spans="1:17" x14ac:dyDescent="0.2">
      <c r="A74">
        <v>61</v>
      </c>
      <c r="E74" t="s">
        <v>28</v>
      </c>
      <c r="G74" s="66">
        <v>3.1019999999999999E-2</v>
      </c>
      <c r="H74" s="477">
        <v>454391.99753640004</v>
      </c>
      <c r="I74" s="283"/>
      <c r="J74" s="283"/>
      <c r="K74" s="283"/>
      <c r="L74" s="493">
        <v>3.1019999999999999E-2</v>
      </c>
      <c r="M74" s="477">
        <v>328873</v>
      </c>
      <c r="N74" s="283"/>
      <c r="O74" s="261">
        <f t="shared" si="9"/>
        <v>-125518.99753640004</v>
      </c>
      <c r="P74" s="283"/>
      <c r="Q74" s="8"/>
    </row>
    <row r="75" spans="1:17" x14ac:dyDescent="0.2">
      <c r="A75">
        <v>62</v>
      </c>
      <c r="G75" s="66"/>
      <c r="H75" s="282"/>
      <c r="I75" s="282"/>
      <c r="J75" s="282"/>
      <c r="K75" s="282"/>
      <c r="L75" s="493"/>
      <c r="M75" s="282"/>
      <c r="N75" s="282"/>
      <c r="P75" s="282"/>
    </row>
    <row r="76" spans="1:17" x14ac:dyDescent="0.2">
      <c r="A76">
        <v>63</v>
      </c>
      <c r="C76" t="s">
        <v>43</v>
      </c>
      <c r="D76" t="s">
        <v>23</v>
      </c>
      <c r="G76" s="66"/>
      <c r="H76" s="282"/>
      <c r="I76" s="282"/>
      <c r="J76" s="282"/>
      <c r="K76" s="282"/>
      <c r="L76" s="493"/>
      <c r="M76" s="282"/>
      <c r="N76" s="282"/>
      <c r="P76" s="282"/>
    </row>
    <row r="77" spans="1:17" x14ac:dyDescent="0.2">
      <c r="A77">
        <v>64</v>
      </c>
      <c r="E77" t="s">
        <v>26</v>
      </c>
      <c r="G77" s="66">
        <v>8.6139999999999994E-2</v>
      </c>
      <c r="H77" s="216">
        <v>20369.882472766443</v>
      </c>
      <c r="I77" s="216"/>
      <c r="J77" s="216"/>
      <c r="K77" s="283"/>
      <c r="L77" s="494">
        <v>8.6139999999999994E-2</v>
      </c>
      <c r="M77" s="216">
        <v>28613.371014682361</v>
      </c>
      <c r="N77" s="283"/>
      <c r="O77" s="261">
        <f t="shared" ref="O77:O79" si="10">M77-H77</f>
        <v>8243.4885419159182</v>
      </c>
      <c r="P77" s="283"/>
    </row>
    <row r="78" spans="1:17" x14ac:dyDescent="0.2">
      <c r="A78">
        <v>65</v>
      </c>
      <c r="E78" t="s">
        <v>27</v>
      </c>
      <c r="G78" s="66">
        <v>8.6139999999999994E-2</v>
      </c>
      <c r="H78" s="216">
        <v>182158.97187663356</v>
      </c>
      <c r="I78" s="216"/>
      <c r="J78" s="216"/>
      <c r="K78" s="283"/>
      <c r="L78" s="494">
        <v>8.6139999999999994E-2</v>
      </c>
      <c r="M78" s="216">
        <v>255876.8933953176</v>
      </c>
      <c r="N78" s="283"/>
      <c r="O78" s="261">
        <f t="shared" si="10"/>
        <v>73717.921518684045</v>
      </c>
      <c r="P78" s="283"/>
    </row>
    <row r="79" spans="1:17" x14ac:dyDescent="0.2">
      <c r="A79">
        <v>66</v>
      </c>
      <c r="E79" t="s">
        <v>28</v>
      </c>
      <c r="G79" s="66">
        <v>8.6139999999999994E-2</v>
      </c>
      <c r="H79" s="475">
        <v>202528.8543494</v>
      </c>
      <c r="I79" s="282"/>
      <c r="J79" s="282"/>
      <c r="K79" s="282"/>
      <c r="L79" s="493">
        <v>8.6139999999999994E-2</v>
      </c>
      <c r="M79" s="475">
        <v>284490.26441</v>
      </c>
      <c r="N79" s="282"/>
      <c r="O79" s="261">
        <f t="shared" si="10"/>
        <v>81961.410060599999</v>
      </c>
      <c r="P79" s="282"/>
    </row>
    <row r="80" spans="1:17" x14ac:dyDescent="0.2">
      <c r="A80">
        <v>67</v>
      </c>
      <c r="G80"/>
      <c r="H80" s="282"/>
      <c r="I80" s="282"/>
      <c r="J80" s="282"/>
      <c r="K80" s="282"/>
      <c r="L80" s="493"/>
      <c r="M80" s="282"/>
      <c r="N80" s="282"/>
      <c r="P80" s="282"/>
    </row>
    <row r="81" spans="1:16" x14ac:dyDescent="0.2">
      <c r="A81">
        <v>68</v>
      </c>
      <c r="C81" t="s">
        <v>150</v>
      </c>
      <c r="D81" t="s">
        <v>23</v>
      </c>
      <c r="G81"/>
      <c r="H81" s="282"/>
      <c r="I81" s="282"/>
      <c r="J81" s="282"/>
      <c r="K81" s="282"/>
      <c r="L81" s="493"/>
      <c r="M81" s="282"/>
      <c r="N81" s="282"/>
      <c r="P81" s="282"/>
    </row>
    <row r="82" spans="1:16" x14ac:dyDescent="0.2">
      <c r="A82">
        <v>69</v>
      </c>
      <c r="E82" t="s">
        <v>26</v>
      </c>
      <c r="G82" s="66">
        <v>0</v>
      </c>
      <c r="H82" s="283">
        <v>0</v>
      </c>
      <c r="I82" s="283"/>
      <c r="J82" s="283"/>
      <c r="K82" s="282"/>
      <c r="L82" s="494">
        <v>0</v>
      </c>
      <c r="M82" s="283">
        <v>0</v>
      </c>
      <c r="N82" s="282"/>
      <c r="O82" s="261">
        <f t="shared" ref="O82:O84" si="11">M82-H82</f>
        <v>0</v>
      </c>
      <c r="P82" s="282"/>
    </row>
    <row r="83" spans="1:16" x14ac:dyDescent="0.2">
      <c r="A83">
        <v>70</v>
      </c>
      <c r="E83" t="s">
        <v>27</v>
      </c>
      <c r="G83" s="66">
        <v>0</v>
      </c>
      <c r="H83" s="283">
        <v>0</v>
      </c>
      <c r="I83" s="283"/>
      <c r="J83" s="283"/>
      <c r="K83" s="283"/>
      <c r="L83" s="494">
        <v>0</v>
      </c>
      <c r="M83" s="283">
        <v>0</v>
      </c>
      <c r="N83" s="283"/>
      <c r="O83" s="261">
        <f t="shared" si="11"/>
        <v>0</v>
      </c>
      <c r="P83" s="283"/>
    </row>
    <row r="84" spans="1:16" x14ac:dyDescent="0.2">
      <c r="A84">
        <v>71</v>
      </c>
      <c r="E84" t="s">
        <v>28</v>
      </c>
      <c r="G84" s="66">
        <v>0</v>
      </c>
      <c r="H84" s="475">
        <v>0</v>
      </c>
      <c r="I84" s="282"/>
      <c r="J84" s="282"/>
      <c r="K84" s="282"/>
      <c r="L84" s="495">
        <v>0</v>
      </c>
      <c r="M84" s="475">
        <v>0</v>
      </c>
      <c r="N84" s="282"/>
      <c r="O84" s="261">
        <f t="shared" si="11"/>
        <v>0</v>
      </c>
      <c r="P84" s="282"/>
    </row>
    <row r="85" spans="1:16" x14ac:dyDescent="0.2">
      <c r="A85">
        <v>72</v>
      </c>
      <c r="G85"/>
      <c r="H85" s="282"/>
      <c r="I85" s="282"/>
      <c r="J85" s="282"/>
      <c r="K85" s="282"/>
      <c r="L85" s="495"/>
      <c r="M85" s="282"/>
      <c r="N85" s="282"/>
      <c r="P85" s="282"/>
    </row>
    <row r="86" spans="1:16" x14ac:dyDescent="0.2">
      <c r="A86">
        <v>73</v>
      </c>
      <c r="C86" t="s">
        <v>382</v>
      </c>
      <c r="G86"/>
      <c r="H86" s="283">
        <v>-6056220.9999999991</v>
      </c>
      <c r="I86" s="283"/>
      <c r="J86" s="283"/>
      <c r="K86" s="283"/>
      <c r="L86" s="496"/>
      <c r="M86" s="283">
        <v>0</v>
      </c>
      <c r="N86" s="283"/>
      <c r="O86" s="261">
        <f>M86-H86</f>
        <v>6056220.9999999991</v>
      </c>
      <c r="P86" s="283"/>
    </row>
    <row r="87" spans="1:16" x14ac:dyDescent="0.2">
      <c r="A87">
        <v>74</v>
      </c>
      <c r="G87"/>
      <c r="H87" s="282"/>
      <c r="I87" s="282"/>
      <c r="J87" s="282"/>
      <c r="K87" s="282"/>
      <c r="L87" s="493"/>
      <c r="M87" s="282"/>
      <c r="N87" s="282"/>
      <c r="P87" s="282"/>
    </row>
    <row r="88" spans="1:16" ht="13.5" thickBot="1" x14ac:dyDescent="0.25">
      <c r="A88">
        <v>75</v>
      </c>
      <c r="D88" t="s">
        <v>315</v>
      </c>
      <c r="G88"/>
      <c r="H88" s="479">
        <v>72798688.501908705</v>
      </c>
      <c r="I88" s="282"/>
      <c r="J88" s="282"/>
      <c r="K88" s="282"/>
      <c r="L88" s="493"/>
      <c r="M88" s="479">
        <f>M86+M84+M79+M74+M69+M64+M59+M54+M49+M38+M33</f>
        <v>72693029.244714499</v>
      </c>
      <c r="N88" s="282"/>
      <c r="O88" s="261">
        <f>M88-H88</f>
        <v>-105659.25719420612</v>
      </c>
      <c r="P88" s="282"/>
    </row>
    <row r="89" spans="1:16" ht="13.5" thickTop="1" x14ac:dyDescent="0.2">
      <c r="A89">
        <v>76</v>
      </c>
      <c r="G89"/>
      <c r="H89" s="282"/>
      <c r="I89" s="282"/>
      <c r="J89" s="282"/>
      <c r="K89" s="282"/>
      <c r="L89" s="493"/>
      <c r="M89" s="282"/>
      <c r="N89" s="282"/>
      <c r="P89" s="282"/>
    </row>
    <row r="90" spans="1:16" x14ac:dyDescent="0.2">
      <c r="A90">
        <v>77</v>
      </c>
      <c r="B90" t="s">
        <v>305</v>
      </c>
      <c r="G90"/>
      <c r="H90" s="282"/>
      <c r="I90" s="282"/>
      <c r="J90" s="282"/>
      <c r="K90" s="282"/>
      <c r="L90" s="493"/>
      <c r="M90" s="282"/>
      <c r="N90" s="282"/>
      <c r="P90" s="282"/>
    </row>
    <row r="91" spans="1:16" x14ac:dyDescent="0.2">
      <c r="A91">
        <v>78</v>
      </c>
      <c r="C91" t="s">
        <v>44</v>
      </c>
      <c r="D91" t="s">
        <v>11</v>
      </c>
      <c r="G91"/>
      <c r="H91" s="282"/>
      <c r="I91" s="282"/>
      <c r="J91" s="282"/>
      <c r="K91" s="282"/>
      <c r="L91" s="493"/>
      <c r="M91" s="282"/>
      <c r="N91" s="282"/>
      <c r="P91" s="282"/>
    </row>
    <row r="92" spans="1:16" x14ac:dyDescent="0.2">
      <c r="A92">
        <v>79</v>
      </c>
      <c r="E92" t="s">
        <v>306</v>
      </c>
      <c r="G92" s="66">
        <v>0</v>
      </c>
      <c r="H92" s="283">
        <v>0</v>
      </c>
      <c r="I92" s="283"/>
      <c r="J92" s="283"/>
      <c r="K92" s="283"/>
      <c r="L92" s="494">
        <v>0</v>
      </c>
      <c r="M92" s="283">
        <v>0</v>
      </c>
      <c r="N92" s="283"/>
      <c r="O92" s="261">
        <f t="shared" ref="O92:O94" si="12">M92-H92</f>
        <v>0</v>
      </c>
      <c r="P92" s="283"/>
    </row>
    <row r="93" spans="1:16" x14ac:dyDescent="0.2">
      <c r="A93">
        <v>80</v>
      </c>
      <c r="E93" t="s">
        <v>307</v>
      </c>
      <c r="G93" s="66">
        <v>0</v>
      </c>
      <c r="H93" s="283">
        <v>0</v>
      </c>
      <c r="I93" s="283"/>
      <c r="J93" s="283"/>
      <c r="K93" s="283"/>
      <c r="L93" s="494">
        <v>0</v>
      </c>
      <c r="M93" s="283">
        <v>0</v>
      </c>
      <c r="N93" s="283"/>
      <c r="O93" s="261">
        <f t="shared" si="12"/>
        <v>0</v>
      </c>
      <c r="P93" s="283"/>
    </row>
    <row r="94" spans="1:16" x14ac:dyDescent="0.2">
      <c r="A94">
        <v>81</v>
      </c>
      <c r="E94" t="s">
        <v>28</v>
      </c>
      <c r="G94" s="66">
        <v>0</v>
      </c>
      <c r="H94" s="475">
        <v>0</v>
      </c>
      <c r="I94" s="282"/>
      <c r="J94" s="282"/>
      <c r="K94" s="282"/>
      <c r="L94" s="493">
        <v>0</v>
      </c>
      <c r="M94" s="475">
        <v>0</v>
      </c>
      <c r="N94" s="282"/>
      <c r="O94" s="261">
        <f t="shared" si="12"/>
        <v>0</v>
      </c>
      <c r="P94" s="282"/>
    </row>
    <row r="95" spans="1:16" x14ac:dyDescent="0.2">
      <c r="A95">
        <v>82</v>
      </c>
      <c r="G95" s="66"/>
      <c r="H95" s="282"/>
      <c r="I95" s="282"/>
      <c r="J95" s="282"/>
      <c r="K95" s="282"/>
      <c r="L95" s="493"/>
      <c r="M95" s="282"/>
      <c r="N95" s="282"/>
      <c r="P95" s="282"/>
    </row>
    <row r="96" spans="1:16" x14ac:dyDescent="0.2">
      <c r="A96">
        <v>83</v>
      </c>
      <c r="C96" t="s">
        <v>45</v>
      </c>
      <c r="D96" t="s">
        <v>30</v>
      </c>
      <c r="G96" s="66"/>
      <c r="H96" s="282"/>
      <c r="I96" s="282"/>
      <c r="J96" s="282"/>
      <c r="K96" s="282"/>
      <c r="L96" s="493"/>
      <c r="M96" s="282"/>
      <c r="N96" s="282"/>
      <c r="P96" s="282"/>
    </row>
    <row r="97" spans="1:16" x14ac:dyDescent="0.2">
      <c r="A97">
        <v>84</v>
      </c>
      <c r="E97" t="s">
        <v>306</v>
      </c>
      <c r="G97" s="66">
        <v>2.129E-2</v>
      </c>
      <c r="H97" s="216">
        <v>72068.779852544889</v>
      </c>
      <c r="I97" s="216"/>
      <c r="J97" s="216"/>
      <c r="K97" s="283"/>
      <c r="L97" s="493">
        <v>1.9599999999999999E-2</v>
      </c>
      <c r="M97" s="216">
        <v>66347.96078486988</v>
      </c>
      <c r="N97" s="283"/>
      <c r="O97" s="261">
        <f t="shared" ref="O97:O100" si="13">M97-H97</f>
        <v>-5720.8190676750091</v>
      </c>
      <c r="P97" s="283"/>
    </row>
    <row r="98" spans="1:16" x14ac:dyDescent="0.2">
      <c r="A98">
        <v>85</v>
      </c>
      <c r="E98" t="s">
        <v>307</v>
      </c>
      <c r="G98" s="66">
        <v>2.129E-2</v>
      </c>
      <c r="H98" s="216">
        <v>1001926.3062039375</v>
      </c>
      <c r="I98" s="216"/>
      <c r="J98" s="216"/>
      <c r="K98" s="283"/>
      <c r="L98" s="494">
        <v>1.9599999999999999E-2</v>
      </c>
      <c r="M98" s="216">
        <v>922393.40542964626</v>
      </c>
      <c r="N98" s="283"/>
      <c r="O98" s="261">
        <f t="shared" si="13"/>
        <v>-79532.900774291251</v>
      </c>
      <c r="P98" s="283"/>
    </row>
    <row r="99" spans="1:16" x14ac:dyDescent="0.2">
      <c r="A99">
        <v>86</v>
      </c>
      <c r="E99" t="s">
        <v>303</v>
      </c>
      <c r="G99" s="66">
        <v>2.129E-2</v>
      </c>
      <c r="H99" s="216">
        <v>1199898.5386623803</v>
      </c>
      <c r="I99" s="216"/>
      <c r="J99" s="216"/>
      <c r="K99" s="283"/>
      <c r="L99" s="494">
        <v>1.9599999999999999E-2</v>
      </c>
      <c r="M99" s="216">
        <v>1104650.6039353057</v>
      </c>
      <c r="N99" s="283"/>
      <c r="O99" s="261">
        <f t="shared" si="13"/>
        <v>-95247.934727074578</v>
      </c>
      <c r="P99" s="283"/>
    </row>
    <row r="100" spans="1:16" x14ac:dyDescent="0.2">
      <c r="A100">
        <v>87</v>
      </c>
      <c r="E100" t="s">
        <v>28</v>
      </c>
      <c r="G100" s="66">
        <v>2.129E-2</v>
      </c>
      <c r="H100" s="475">
        <v>2273893.6247188621</v>
      </c>
      <c r="I100" s="282"/>
      <c r="J100" s="282"/>
      <c r="K100" s="282"/>
      <c r="L100" s="493">
        <v>1.9599999999999999E-2</v>
      </c>
      <c r="M100" s="475">
        <v>2093391.9701498223</v>
      </c>
      <c r="N100" s="282"/>
      <c r="O100" s="261">
        <f t="shared" si="13"/>
        <v>-180501.65456903982</v>
      </c>
      <c r="P100" s="282"/>
    </row>
    <row r="101" spans="1:16" x14ac:dyDescent="0.2">
      <c r="A101">
        <v>88</v>
      </c>
      <c r="G101" s="66"/>
      <c r="H101" s="282"/>
      <c r="I101" s="282"/>
      <c r="J101" s="282"/>
      <c r="K101" s="282"/>
      <c r="L101" s="493"/>
      <c r="M101" s="282"/>
      <c r="N101" s="282"/>
      <c r="P101" s="282"/>
    </row>
    <row r="102" spans="1:16" x14ac:dyDescent="0.2">
      <c r="A102">
        <v>89</v>
      </c>
      <c r="C102" t="s">
        <v>46</v>
      </c>
      <c r="D102" t="s">
        <v>47</v>
      </c>
      <c r="G102" s="66"/>
      <c r="H102" s="282"/>
      <c r="I102" s="282"/>
      <c r="J102" s="282"/>
      <c r="K102" s="282"/>
      <c r="L102" s="493"/>
      <c r="M102" s="282"/>
      <c r="N102" s="282"/>
      <c r="P102" s="282"/>
    </row>
    <row r="103" spans="1:16" x14ac:dyDescent="0.2">
      <c r="A103">
        <v>90</v>
      </c>
      <c r="E103" t="s">
        <v>306</v>
      </c>
      <c r="G103" s="66">
        <v>0.11763</v>
      </c>
      <c r="H103" s="216">
        <v>25146.635418860718</v>
      </c>
      <c r="I103" s="216"/>
      <c r="J103" s="216"/>
      <c r="K103" s="283"/>
      <c r="L103" s="493">
        <v>7.6200000000000004E-2</v>
      </c>
      <c r="M103" s="216">
        <v>16289.837787275243</v>
      </c>
      <c r="N103" s="283"/>
      <c r="O103" s="261">
        <f t="shared" ref="O103:O106" si="14">M103-H103</f>
        <v>-8856.7976315854758</v>
      </c>
      <c r="P103" s="283"/>
    </row>
    <row r="104" spans="1:16" x14ac:dyDescent="0.2">
      <c r="A104">
        <v>91</v>
      </c>
      <c r="E104" t="s">
        <v>307</v>
      </c>
      <c r="G104" s="66">
        <v>0.11763</v>
      </c>
      <c r="H104" s="216">
        <v>1083436.8038999657</v>
      </c>
      <c r="I104" s="216"/>
      <c r="J104" s="216"/>
      <c r="K104" s="283"/>
      <c r="L104" s="494">
        <v>7.6200000000000004E-2</v>
      </c>
      <c r="M104" s="216">
        <v>701843.78523486701</v>
      </c>
      <c r="N104" s="283"/>
      <c r="O104" s="261">
        <f t="shared" si="14"/>
        <v>-381593.0186650987</v>
      </c>
      <c r="P104" s="283"/>
    </row>
    <row r="105" spans="1:16" x14ac:dyDescent="0.2">
      <c r="A105">
        <v>92</v>
      </c>
      <c r="E105" t="s">
        <v>303</v>
      </c>
      <c r="G105" s="66">
        <v>0.11763</v>
      </c>
      <c r="H105" s="216">
        <v>4340624.8120362703</v>
      </c>
      <c r="I105" s="216"/>
      <c r="J105" s="216"/>
      <c r="K105" s="283"/>
      <c r="L105" s="494">
        <v>7.6200000000000004E-2</v>
      </c>
      <c r="M105" s="216">
        <v>2811830.4061647858</v>
      </c>
      <c r="N105" s="283"/>
      <c r="O105" s="261">
        <f t="shared" si="14"/>
        <v>-1528794.4058714844</v>
      </c>
      <c r="P105" s="283"/>
    </row>
    <row r="106" spans="1:16" x14ac:dyDescent="0.2">
      <c r="A106">
        <v>93</v>
      </c>
      <c r="E106" t="s">
        <v>28</v>
      </c>
      <c r="G106" s="66">
        <v>0.11763</v>
      </c>
      <c r="H106" s="475">
        <v>5449208.2513550967</v>
      </c>
      <c r="I106" s="282"/>
      <c r="J106" s="282"/>
      <c r="K106" s="282"/>
      <c r="L106" s="493">
        <v>7.6200000000000004E-2</v>
      </c>
      <c r="M106" s="475">
        <v>3529964.0291869282</v>
      </c>
      <c r="N106" s="282"/>
      <c r="O106" s="261">
        <f t="shared" si="14"/>
        <v>-1919244.2221681685</v>
      </c>
      <c r="P106" s="282"/>
    </row>
    <row r="107" spans="1:16" x14ac:dyDescent="0.2">
      <c r="A107">
        <v>94</v>
      </c>
      <c r="G107" s="66"/>
      <c r="H107" s="282"/>
      <c r="I107" s="282"/>
      <c r="J107" s="282"/>
      <c r="K107" s="282"/>
      <c r="L107" s="493"/>
      <c r="M107" s="282"/>
      <c r="N107" s="282"/>
      <c r="P107" s="282"/>
    </row>
    <row r="108" spans="1:16" x14ac:dyDescent="0.2">
      <c r="A108">
        <v>95</v>
      </c>
      <c r="C108" t="s">
        <v>48</v>
      </c>
      <c r="D108" t="s">
        <v>49</v>
      </c>
      <c r="G108" s="66"/>
      <c r="H108" s="282"/>
      <c r="I108" s="282"/>
      <c r="J108" s="282"/>
      <c r="K108" s="282"/>
      <c r="L108" s="493"/>
      <c r="M108" s="282"/>
      <c r="N108" s="282"/>
      <c r="P108" s="282"/>
    </row>
    <row r="109" spans="1:16" x14ac:dyDescent="0.2">
      <c r="A109">
        <v>96</v>
      </c>
      <c r="E109" t="s">
        <v>306</v>
      </c>
      <c r="G109" s="66">
        <v>8.0140000000000003E-2</v>
      </c>
      <c r="H109" s="216">
        <v>194187.4020713777</v>
      </c>
      <c r="I109" s="216"/>
      <c r="J109" s="216"/>
      <c r="K109" s="283"/>
      <c r="L109" s="493">
        <v>6.2199999999999998E-2</v>
      </c>
      <c r="M109" s="216">
        <v>150716.95044721354</v>
      </c>
      <c r="N109" s="283"/>
      <c r="O109" s="261">
        <f>M109-H109</f>
        <v>-43470.451624164154</v>
      </c>
      <c r="P109" s="283"/>
    </row>
    <row r="110" spans="1:16" x14ac:dyDescent="0.2">
      <c r="A110">
        <v>97</v>
      </c>
      <c r="E110" t="s">
        <v>307</v>
      </c>
      <c r="G110" s="66">
        <v>8.0140000000000003E-2</v>
      </c>
      <c r="H110" s="216">
        <v>3411564.6258999039</v>
      </c>
      <c r="I110" s="216"/>
      <c r="J110" s="216"/>
      <c r="K110" s="283"/>
      <c r="L110" s="494">
        <v>6.2199999999999998E-2</v>
      </c>
      <c r="M110" s="216">
        <v>2647857.7455824055</v>
      </c>
      <c r="N110" s="283"/>
      <c r="O110" s="261">
        <f t="shared" ref="O110:O112" si="15">M110-H110</f>
        <v>-763706.88031749846</v>
      </c>
      <c r="P110" s="283"/>
    </row>
    <row r="111" spans="1:16" x14ac:dyDescent="0.2">
      <c r="A111">
        <v>98</v>
      </c>
      <c r="E111" t="s">
        <v>303</v>
      </c>
      <c r="G111" s="66">
        <v>8.0140000000000003E-2</v>
      </c>
      <c r="H111" s="216">
        <v>0</v>
      </c>
      <c r="I111" s="216"/>
      <c r="J111" s="216"/>
      <c r="K111" s="283"/>
      <c r="L111" s="494">
        <v>6.2199999999999998E-2</v>
      </c>
      <c r="M111" s="216">
        <v>0</v>
      </c>
      <c r="N111" s="283"/>
      <c r="O111" s="261">
        <f t="shared" si="15"/>
        <v>0</v>
      </c>
      <c r="P111" s="283"/>
    </row>
    <row r="112" spans="1:16" x14ac:dyDescent="0.2">
      <c r="A112">
        <v>99</v>
      </c>
      <c r="E112" t="s">
        <v>28</v>
      </c>
      <c r="G112" s="66">
        <v>8.0140000000000003E-2</v>
      </c>
      <c r="H112" s="475">
        <v>3605752.0279712812</v>
      </c>
      <c r="I112" s="282"/>
      <c r="J112" s="282"/>
      <c r="K112" s="282"/>
      <c r="L112" s="493">
        <v>6.2199999999999998E-2</v>
      </c>
      <c r="M112" s="475">
        <v>2798574.6960296193</v>
      </c>
      <c r="N112" s="282"/>
      <c r="O112" s="261">
        <f t="shared" si="15"/>
        <v>-807177.33194166189</v>
      </c>
      <c r="P112" s="282"/>
    </row>
    <row r="113" spans="1:16" x14ac:dyDescent="0.2">
      <c r="A113">
        <v>100</v>
      </c>
      <c r="G113" s="66"/>
      <c r="H113" s="282"/>
      <c r="I113" s="282"/>
      <c r="J113" s="282"/>
      <c r="K113" s="282"/>
      <c r="L113" s="493"/>
      <c r="M113" s="282"/>
      <c r="N113" s="282"/>
      <c r="P113" s="282"/>
    </row>
    <row r="114" spans="1:16" x14ac:dyDescent="0.2">
      <c r="A114">
        <v>101</v>
      </c>
      <c r="C114" t="s">
        <v>50</v>
      </c>
      <c r="D114" t="s">
        <v>51</v>
      </c>
      <c r="G114" s="66">
        <v>0.05</v>
      </c>
      <c r="H114" s="579">
        <v>0</v>
      </c>
      <c r="I114" s="579"/>
      <c r="J114" s="579"/>
      <c r="K114" s="282"/>
      <c r="L114" s="493">
        <v>0.05</v>
      </c>
      <c r="M114" s="579">
        <v>0</v>
      </c>
      <c r="N114" s="282"/>
      <c r="O114" s="261">
        <f>M114-H114</f>
        <v>0</v>
      </c>
      <c r="P114" s="282"/>
    </row>
    <row r="115" spans="1:16" x14ac:dyDescent="0.2">
      <c r="A115">
        <v>102</v>
      </c>
      <c r="E115" t="s">
        <v>306</v>
      </c>
      <c r="G115" s="66">
        <v>0.05</v>
      </c>
      <c r="H115" s="216">
        <v>618.59449999999981</v>
      </c>
      <c r="I115" s="216"/>
      <c r="J115" s="216"/>
      <c r="K115" s="283"/>
      <c r="L115" s="494">
        <v>0.05</v>
      </c>
      <c r="M115" s="216">
        <v>618.59449999999981</v>
      </c>
      <c r="N115" s="283"/>
      <c r="O115" s="261">
        <f t="shared" ref="O115:O117" si="16">M115-H115</f>
        <v>0</v>
      </c>
      <c r="P115" s="283"/>
    </row>
    <row r="116" spans="1:16" x14ac:dyDescent="0.2">
      <c r="A116">
        <v>103</v>
      </c>
      <c r="E116" t="s">
        <v>307</v>
      </c>
      <c r="G116" s="66">
        <v>0.05</v>
      </c>
      <c r="H116" s="216">
        <v>2624.3655000000012</v>
      </c>
      <c r="I116" s="216"/>
      <c r="J116" s="216"/>
      <c r="K116" s="283"/>
      <c r="L116" s="494">
        <v>0.05</v>
      </c>
      <c r="M116" s="216">
        <v>2624.3655000000012</v>
      </c>
      <c r="N116" s="283"/>
      <c r="O116" s="261">
        <f t="shared" si="16"/>
        <v>0</v>
      </c>
      <c r="P116" s="283"/>
    </row>
    <row r="117" spans="1:16" x14ac:dyDescent="0.2">
      <c r="A117">
        <v>104</v>
      </c>
      <c r="E117" t="s">
        <v>28</v>
      </c>
      <c r="G117" s="66">
        <v>0.05</v>
      </c>
      <c r="H117" s="475">
        <v>3242.9600000000009</v>
      </c>
      <c r="I117" s="282"/>
      <c r="J117" s="282"/>
      <c r="K117" s="282"/>
      <c r="L117" s="493">
        <v>0.05</v>
      </c>
      <c r="M117" s="475">
        <v>3242.9600000000009</v>
      </c>
      <c r="N117" s="282"/>
      <c r="O117" s="261">
        <f t="shared" si="16"/>
        <v>0</v>
      </c>
      <c r="P117" s="282"/>
    </row>
    <row r="118" spans="1:16" x14ac:dyDescent="0.2">
      <c r="A118">
        <v>105</v>
      </c>
      <c r="G118" s="66"/>
      <c r="H118" s="282"/>
      <c r="I118" s="282"/>
      <c r="J118" s="282"/>
      <c r="K118" s="282"/>
      <c r="L118" s="493"/>
      <c r="M118" s="282"/>
      <c r="N118" s="282"/>
      <c r="P118" s="282"/>
    </row>
    <row r="119" spans="1:16" x14ac:dyDescent="0.2">
      <c r="A119">
        <v>106</v>
      </c>
      <c r="C119" t="s">
        <v>52</v>
      </c>
      <c r="D119" t="s">
        <v>53</v>
      </c>
      <c r="G119" s="66"/>
      <c r="H119" s="282"/>
      <c r="I119" s="282"/>
      <c r="J119" s="282"/>
      <c r="K119" s="282"/>
      <c r="L119" s="493"/>
      <c r="M119" s="282"/>
      <c r="N119" s="282"/>
      <c r="P119" s="282"/>
    </row>
    <row r="120" spans="1:16" x14ac:dyDescent="0.2">
      <c r="A120">
        <v>107</v>
      </c>
      <c r="E120" t="s">
        <v>306</v>
      </c>
      <c r="G120" s="66">
        <v>7.6829999999999996E-2</v>
      </c>
      <c r="H120" s="216">
        <v>207795.90225901021</v>
      </c>
      <c r="I120" s="216"/>
      <c r="J120" s="216"/>
      <c r="K120" s="283"/>
      <c r="L120" s="493">
        <v>7.5999999999999998E-2</v>
      </c>
      <c r="M120" s="216">
        <v>205551.06822445375</v>
      </c>
      <c r="N120" s="283"/>
      <c r="O120" s="261">
        <f>M120-H120</f>
        <v>-2244.8340345564648</v>
      </c>
      <c r="P120" s="283"/>
    </row>
    <row r="121" spans="1:16" x14ac:dyDescent="0.2">
      <c r="A121">
        <v>108</v>
      </c>
      <c r="E121" t="s">
        <v>307</v>
      </c>
      <c r="G121" s="66">
        <v>7.6829999999999996E-2</v>
      </c>
      <c r="H121" s="216">
        <v>2670917.3936698548</v>
      </c>
      <c r="I121" s="216"/>
      <c r="J121" s="216"/>
      <c r="K121" s="283"/>
      <c r="L121" s="494">
        <v>7.5999999999999998E-2</v>
      </c>
      <c r="M121" s="216">
        <v>2642063.2815164519</v>
      </c>
      <c r="N121" s="283"/>
      <c r="O121" s="261">
        <f t="shared" ref="O121:O123" si="17">M121-H121</f>
        <v>-28854.112153402995</v>
      </c>
      <c r="P121" s="283"/>
    </row>
    <row r="122" spans="1:16" x14ac:dyDescent="0.2">
      <c r="A122">
        <v>109</v>
      </c>
      <c r="E122" t="s">
        <v>303</v>
      </c>
      <c r="G122" s="66">
        <v>7.6829999999999996E-2</v>
      </c>
      <c r="H122" s="216">
        <v>0</v>
      </c>
      <c r="I122" s="216"/>
      <c r="J122" s="216"/>
      <c r="K122" s="283"/>
      <c r="L122" s="494">
        <v>7.5999999999999998E-2</v>
      </c>
      <c r="M122" s="216">
        <v>0</v>
      </c>
      <c r="N122" s="283"/>
      <c r="O122" s="261">
        <f t="shared" si="17"/>
        <v>0</v>
      </c>
      <c r="P122" s="283"/>
    </row>
    <row r="123" spans="1:16" x14ac:dyDescent="0.2">
      <c r="A123">
        <v>110</v>
      </c>
      <c r="E123" t="s">
        <v>28</v>
      </c>
      <c r="G123" s="66">
        <v>7.6829999999999996E-2</v>
      </c>
      <c r="H123" s="475">
        <v>2878713.2959288652</v>
      </c>
      <c r="I123" s="282"/>
      <c r="J123" s="282"/>
      <c r="K123" s="282"/>
      <c r="L123" s="493">
        <v>7.5999999999999998E-2</v>
      </c>
      <c r="M123" s="475">
        <v>2847614.3497409052</v>
      </c>
      <c r="N123" s="282"/>
      <c r="O123" s="261">
        <f t="shared" si="17"/>
        <v>-31098.946187959984</v>
      </c>
      <c r="P123" s="282"/>
    </row>
    <row r="124" spans="1:16" x14ac:dyDescent="0.2">
      <c r="A124">
        <v>111</v>
      </c>
      <c r="G124" s="66"/>
      <c r="H124" s="282"/>
      <c r="I124" s="282"/>
      <c r="J124" s="282"/>
      <c r="K124" s="282"/>
      <c r="L124" s="493"/>
      <c r="M124" s="282"/>
      <c r="N124" s="282"/>
      <c r="P124" s="282"/>
    </row>
    <row r="125" spans="1:16" x14ac:dyDescent="0.2">
      <c r="A125">
        <v>112</v>
      </c>
      <c r="C125" t="s">
        <v>54</v>
      </c>
      <c r="D125" t="s">
        <v>55</v>
      </c>
      <c r="G125" s="66"/>
      <c r="H125" s="282"/>
      <c r="I125" s="282"/>
      <c r="J125" s="282"/>
      <c r="K125" s="282"/>
      <c r="L125" s="493"/>
      <c r="M125" s="282"/>
      <c r="N125" s="282"/>
      <c r="P125" s="282"/>
    </row>
    <row r="126" spans="1:16" x14ac:dyDescent="0.2">
      <c r="A126">
        <v>113</v>
      </c>
      <c r="E126" t="s">
        <v>306</v>
      </c>
      <c r="G126" s="66">
        <v>0</v>
      </c>
      <c r="H126" s="216">
        <v>0</v>
      </c>
      <c r="I126" s="216"/>
      <c r="J126" s="216"/>
      <c r="K126" s="283"/>
      <c r="L126" s="493">
        <v>6.6699999999999995E-2</v>
      </c>
      <c r="M126" s="216">
        <v>0</v>
      </c>
      <c r="N126" s="283"/>
      <c r="O126" s="261">
        <f>M126-H126</f>
        <v>0</v>
      </c>
      <c r="P126" s="283"/>
    </row>
    <row r="127" spans="1:16" x14ac:dyDescent="0.2">
      <c r="A127">
        <v>114</v>
      </c>
      <c r="E127" t="s">
        <v>307</v>
      </c>
      <c r="G127" s="66">
        <v>0</v>
      </c>
      <c r="H127" s="216">
        <v>0</v>
      </c>
      <c r="I127" s="216"/>
      <c r="J127" s="216"/>
      <c r="K127" s="283"/>
      <c r="L127" s="494">
        <v>6.6699999999999995E-2</v>
      </c>
      <c r="M127" s="216">
        <v>470.09559699999926</v>
      </c>
      <c r="N127" s="283"/>
      <c r="O127" s="261">
        <f t="shared" ref="O127:O129" si="18">M127-H127</f>
        <v>470.09559699999926</v>
      </c>
      <c r="P127" s="283"/>
    </row>
    <row r="128" spans="1:16" x14ac:dyDescent="0.2">
      <c r="A128">
        <v>115</v>
      </c>
      <c r="E128" t="s">
        <v>303</v>
      </c>
      <c r="G128" s="66">
        <v>0</v>
      </c>
      <c r="H128" s="216">
        <v>0</v>
      </c>
      <c r="I128" s="216"/>
      <c r="J128" s="216"/>
      <c r="K128" s="283"/>
      <c r="L128" s="494">
        <v>6.6699999999999995E-2</v>
      </c>
      <c r="M128" s="216">
        <v>0</v>
      </c>
      <c r="N128" s="283"/>
      <c r="O128" s="261">
        <f t="shared" si="18"/>
        <v>0</v>
      </c>
      <c r="P128" s="283"/>
    </row>
    <row r="129" spans="1:16" x14ac:dyDescent="0.2">
      <c r="A129">
        <v>116</v>
      </c>
      <c r="E129" t="s">
        <v>28</v>
      </c>
      <c r="G129" s="66">
        <v>0</v>
      </c>
      <c r="H129" s="475">
        <v>0</v>
      </c>
      <c r="I129" s="282"/>
      <c r="J129" s="282"/>
      <c r="K129" s="282"/>
      <c r="L129" s="493">
        <v>6.6699999999999995E-2</v>
      </c>
      <c r="M129" s="475">
        <v>470.09559699999926</v>
      </c>
      <c r="N129" s="282"/>
      <c r="O129" s="261">
        <f t="shared" si="18"/>
        <v>470.09559699999926</v>
      </c>
      <c r="P129" s="282"/>
    </row>
    <row r="130" spans="1:16" x14ac:dyDescent="0.2">
      <c r="A130">
        <v>117</v>
      </c>
      <c r="G130" s="66"/>
      <c r="H130" s="282"/>
      <c r="I130" s="282"/>
      <c r="J130" s="282"/>
      <c r="K130" s="282"/>
      <c r="L130" s="493"/>
      <c r="M130" s="282"/>
      <c r="N130" s="282"/>
      <c r="P130" s="282"/>
    </row>
    <row r="131" spans="1:16" x14ac:dyDescent="0.2">
      <c r="A131">
        <v>118</v>
      </c>
      <c r="C131" t="s">
        <v>56</v>
      </c>
      <c r="D131" t="s">
        <v>57</v>
      </c>
      <c r="G131" s="66"/>
      <c r="H131" s="282"/>
      <c r="I131" s="282"/>
      <c r="J131" s="282"/>
      <c r="K131" s="282"/>
      <c r="L131" s="493"/>
      <c r="M131" s="282"/>
      <c r="N131" s="282"/>
      <c r="P131" s="282"/>
    </row>
    <row r="132" spans="1:16" x14ac:dyDescent="0.2">
      <c r="A132">
        <v>119</v>
      </c>
      <c r="E132" t="s">
        <v>306</v>
      </c>
      <c r="G132" s="66">
        <v>6.5610000000000002E-2</v>
      </c>
      <c r="H132" s="216">
        <v>84524.666550750931</v>
      </c>
      <c r="I132" s="216"/>
      <c r="J132" s="216"/>
      <c r="K132" s="283"/>
      <c r="L132" s="493">
        <v>3.1600000000000003E-2</v>
      </c>
      <c r="M132" s="216">
        <v>40709.944566433907</v>
      </c>
      <c r="N132" s="283"/>
      <c r="O132" s="261">
        <f>M132-H132</f>
        <v>-43814.721984317024</v>
      </c>
      <c r="P132" s="283"/>
    </row>
    <row r="133" spans="1:16" x14ac:dyDescent="0.2">
      <c r="A133">
        <v>120</v>
      </c>
      <c r="E133" t="s">
        <v>307</v>
      </c>
      <c r="G133" s="66">
        <v>6.5610000000000002E-2</v>
      </c>
      <c r="H133" s="216">
        <v>855898.08781454945</v>
      </c>
      <c r="I133" s="216"/>
      <c r="J133" s="216"/>
      <c r="K133" s="283"/>
      <c r="L133" s="494">
        <v>3.1600000000000003E-2</v>
      </c>
      <c r="M133" s="216">
        <v>412229.53170156601</v>
      </c>
      <c r="N133" s="283"/>
      <c r="O133" s="261">
        <f t="shared" ref="O133:O135" si="19">M133-H133</f>
        <v>-443668.55611298344</v>
      </c>
      <c r="P133" s="283"/>
    </row>
    <row r="134" spans="1:16" x14ac:dyDescent="0.2">
      <c r="A134">
        <v>121</v>
      </c>
      <c r="E134" t="s">
        <v>303</v>
      </c>
      <c r="G134" s="66">
        <v>6.5610000000000002E-2</v>
      </c>
      <c r="H134" s="216">
        <v>0</v>
      </c>
      <c r="I134" s="216"/>
      <c r="J134" s="216"/>
      <c r="K134" s="283"/>
      <c r="L134" s="494">
        <v>3.1600000000000003E-2</v>
      </c>
      <c r="M134" s="216">
        <v>0</v>
      </c>
      <c r="N134" s="283"/>
      <c r="O134" s="261">
        <f t="shared" si="19"/>
        <v>0</v>
      </c>
      <c r="P134" s="283"/>
    </row>
    <row r="135" spans="1:16" x14ac:dyDescent="0.2">
      <c r="A135">
        <v>122</v>
      </c>
      <c r="E135" t="s">
        <v>28</v>
      </c>
      <c r="G135" s="66">
        <v>6.5610000000000002E-2</v>
      </c>
      <c r="H135" s="475">
        <v>940422.75436530029</v>
      </c>
      <c r="I135" s="282"/>
      <c r="J135" s="282"/>
      <c r="K135" s="282"/>
      <c r="L135" s="493">
        <v>3.1600000000000003E-2</v>
      </c>
      <c r="M135" s="475">
        <v>452939.47626800014</v>
      </c>
      <c r="N135" s="282"/>
      <c r="O135" s="261">
        <f t="shared" si="19"/>
        <v>-487483.27809730015</v>
      </c>
      <c r="P135" s="282"/>
    </row>
    <row r="136" spans="1:16" x14ac:dyDescent="0.2">
      <c r="A136">
        <v>123</v>
      </c>
      <c r="G136" s="66"/>
      <c r="H136" s="282"/>
      <c r="I136" s="282"/>
      <c r="J136" s="282"/>
      <c r="K136" s="282"/>
      <c r="L136" s="493"/>
      <c r="M136" s="282"/>
      <c r="N136" s="282"/>
      <c r="P136" s="282"/>
    </row>
    <row r="137" spans="1:16" x14ac:dyDescent="0.2">
      <c r="A137">
        <v>124</v>
      </c>
      <c r="C137" t="s">
        <v>58</v>
      </c>
      <c r="D137" t="s">
        <v>59</v>
      </c>
      <c r="G137" s="66"/>
      <c r="H137" s="282"/>
      <c r="I137" s="282"/>
      <c r="J137" s="282"/>
      <c r="K137" s="282"/>
      <c r="L137" s="493"/>
      <c r="M137" s="282"/>
      <c r="N137" s="282"/>
      <c r="P137" s="282"/>
    </row>
    <row r="138" spans="1:16" x14ac:dyDescent="0.2">
      <c r="A138">
        <v>125</v>
      </c>
      <c r="E138" t="s">
        <v>306</v>
      </c>
      <c r="G138" s="66">
        <v>8.0769999999999995E-2</v>
      </c>
      <c r="H138" s="216">
        <v>352577.80793784733</v>
      </c>
      <c r="I138" s="216"/>
      <c r="J138" s="216"/>
      <c r="K138" s="283"/>
      <c r="L138" s="494">
        <v>0.15412800000000001</v>
      </c>
      <c r="M138" s="216">
        <v>672800.69805428456</v>
      </c>
      <c r="N138" s="283"/>
      <c r="O138" s="261">
        <f>M138-H138</f>
        <v>320222.89011643722</v>
      </c>
      <c r="P138" s="283"/>
    </row>
    <row r="139" spans="1:16" x14ac:dyDescent="0.2">
      <c r="A139">
        <v>126</v>
      </c>
      <c r="E139" t="s">
        <v>307</v>
      </c>
      <c r="G139" s="66">
        <v>8.0769999999999995E-2</v>
      </c>
      <c r="H139" s="216">
        <v>1315293.8774643885</v>
      </c>
      <c r="I139" s="216"/>
      <c r="J139" s="216"/>
      <c r="K139" s="283"/>
      <c r="L139" s="494">
        <v>0.15412800000000001</v>
      </c>
      <c r="M139" s="216">
        <v>2509887.5169720361</v>
      </c>
      <c r="N139" s="283"/>
      <c r="O139" s="261">
        <f t="shared" ref="O139:O141" si="20">M139-H139</f>
        <v>1194593.6395076476</v>
      </c>
      <c r="P139" s="283"/>
    </row>
    <row r="140" spans="1:16" x14ac:dyDescent="0.2">
      <c r="A140">
        <v>127</v>
      </c>
      <c r="E140" t="s">
        <v>28</v>
      </c>
      <c r="G140" s="66">
        <v>8.0769999999999995E-2</v>
      </c>
      <c r="H140" s="475">
        <v>1667871.6854022364</v>
      </c>
      <c r="I140" s="282"/>
      <c r="J140" s="282"/>
      <c r="K140" s="282"/>
      <c r="L140" s="493">
        <v>0.15412800000000001</v>
      </c>
      <c r="M140" s="475">
        <v>3182688.21502632</v>
      </c>
      <c r="N140" s="282"/>
      <c r="O140" s="261">
        <f t="shared" si="20"/>
        <v>1514816.5296240835</v>
      </c>
      <c r="P140" s="282"/>
    </row>
    <row r="141" spans="1:16" x14ac:dyDescent="0.2">
      <c r="A141">
        <v>128</v>
      </c>
      <c r="G141" s="66"/>
      <c r="H141" s="282"/>
      <c r="I141" s="282"/>
      <c r="J141" s="282"/>
      <c r="K141" s="282"/>
      <c r="L141" s="493"/>
      <c r="M141" s="282"/>
      <c r="N141" s="282"/>
      <c r="O141" s="261">
        <f t="shared" si="20"/>
        <v>0</v>
      </c>
      <c r="P141" s="282"/>
    </row>
    <row r="142" spans="1:16" x14ac:dyDescent="0.2">
      <c r="A142">
        <v>129</v>
      </c>
      <c r="C142" t="s">
        <v>60</v>
      </c>
      <c r="D142" t="s">
        <v>61</v>
      </c>
      <c r="G142" s="66"/>
      <c r="H142" s="283"/>
      <c r="I142" s="283"/>
      <c r="J142" s="283"/>
      <c r="K142" s="283"/>
      <c r="L142" s="493"/>
      <c r="M142" s="283"/>
      <c r="N142" s="283"/>
      <c r="P142" s="283"/>
    </row>
    <row r="143" spans="1:16" x14ac:dyDescent="0.2">
      <c r="A143">
        <v>130</v>
      </c>
      <c r="E143" t="s">
        <v>306</v>
      </c>
      <c r="G143" s="66">
        <v>6.6699999999999995E-2</v>
      </c>
      <c r="H143" s="216">
        <v>6896.7552506120064</v>
      </c>
      <c r="I143" s="216"/>
      <c r="J143" s="216"/>
      <c r="K143" s="283"/>
      <c r="L143" s="493">
        <v>8.1299999999999997E-2</v>
      </c>
      <c r="M143" s="216">
        <v>8406.3898332047393</v>
      </c>
      <c r="N143" s="283"/>
      <c r="O143" s="261">
        <f>M143-H143</f>
        <v>1509.6345825927328</v>
      </c>
      <c r="P143" s="283"/>
    </row>
    <row r="144" spans="1:16" x14ac:dyDescent="0.2">
      <c r="A144">
        <v>131</v>
      </c>
      <c r="E144" t="s">
        <v>307</v>
      </c>
      <c r="G144" s="66">
        <v>6.6699999999999995E-2</v>
      </c>
      <c r="H144" s="216">
        <v>373071.2956050401</v>
      </c>
      <c r="I144" s="216"/>
      <c r="J144" s="216"/>
      <c r="K144" s="283"/>
      <c r="L144" s="494">
        <v>8.1299999999999997E-2</v>
      </c>
      <c r="M144" s="216">
        <v>454733.07845112093</v>
      </c>
      <c r="N144" s="283"/>
      <c r="O144" s="261">
        <f t="shared" ref="O144:O146" si="21">M144-H144</f>
        <v>81661.782846080838</v>
      </c>
      <c r="P144" s="283"/>
    </row>
    <row r="145" spans="1:18" x14ac:dyDescent="0.2">
      <c r="A145">
        <v>132</v>
      </c>
      <c r="E145" t="s">
        <v>303</v>
      </c>
      <c r="G145" s="66">
        <v>6.6699999999999995E-2</v>
      </c>
      <c r="H145" s="216">
        <v>0</v>
      </c>
      <c r="I145" s="216"/>
      <c r="J145" s="216"/>
      <c r="K145" s="283"/>
      <c r="L145" s="494">
        <v>8.1299999999999997E-2</v>
      </c>
      <c r="M145" s="216">
        <v>0</v>
      </c>
      <c r="N145" s="283"/>
      <c r="O145" s="261">
        <f t="shared" si="21"/>
        <v>0</v>
      </c>
      <c r="P145" s="283"/>
    </row>
    <row r="146" spans="1:18" x14ac:dyDescent="0.2">
      <c r="A146">
        <v>133</v>
      </c>
      <c r="E146" t="s">
        <v>28</v>
      </c>
      <c r="G146" s="66">
        <v>6.6699999999999995E-2</v>
      </c>
      <c r="H146" s="475">
        <v>379968.0508556522</v>
      </c>
      <c r="I146" s="282"/>
      <c r="J146" s="282"/>
      <c r="K146" s="282"/>
      <c r="L146" s="493">
        <v>8.1299999999999997E-2</v>
      </c>
      <c r="M146" s="475">
        <v>463139.46828432573</v>
      </c>
      <c r="N146" s="282"/>
      <c r="O146" s="261">
        <f t="shared" si="21"/>
        <v>83171.417428673536</v>
      </c>
      <c r="P146" s="282"/>
    </row>
    <row r="147" spans="1:18" x14ac:dyDescent="0.2">
      <c r="A147">
        <v>134</v>
      </c>
      <c r="G147" s="66"/>
      <c r="H147" s="282"/>
      <c r="I147" s="282"/>
      <c r="J147" s="282"/>
      <c r="K147" s="282"/>
      <c r="L147" s="493"/>
      <c r="M147" s="282"/>
      <c r="N147" s="282"/>
      <c r="P147" s="282"/>
    </row>
    <row r="148" spans="1:18" x14ac:dyDescent="0.2">
      <c r="A148">
        <v>135</v>
      </c>
      <c r="C148" t="s">
        <v>156</v>
      </c>
      <c r="D148" t="s">
        <v>59</v>
      </c>
      <c r="G148" s="66"/>
      <c r="H148" s="282"/>
      <c r="I148" s="282"/>
      <c r="J148" s="282"/>
      <c r="K148" s="282"/>
      <c r="L148" s="493"/>
      <c r="M148" s="282"/>
      <c r="N148" s="282"/>
      <c r="P148" s="282"/>
    </row>
    <row r="149" spans="1:18" x14ac:dyDescent="0.2">
      <c r="A149">
        <v>136</v>
      </c>
      <c r="E149" t="s">
        <v>306</v>
      </c>
      <c r="G149" s="66">
        <v>0</v>
      </c>
      <c r="H149" s="283">
        <v>0</v>
      </c>
      <c r="I149" s="283"/>
      <c r="J149" s="283"/>
      <c r="K149" s="283"/>
      <c r="L149" s="494">
        <v>0</v>
      </c>
      <c r="M149" s="283">
        <v>0</v>
      </c>
      <c r="N149" s="283"/>
      <c r="O149" s="261">
        <f>M149-H149</f>
        <v>0</v>
      </c>
      <c r="P149" s="283"/>
    </row>
    <row r="150" spans="1:18" x14ac:dyDescent="0.2">
      <c r="A150">
        <v>137</v>
      </c>
      <c r="E150" t="s">
        <v>307</v>
      </c>
      <c r="G150" s="66">
        <v>0</v>
      </c>
      <c r="H150" s="283">
        <v>0</v>
      </c>
      <c r="I150" s="283"/>
      <c r="J150" s="283"/>
      <c r="K150" s="283"/>
      <c r="L150" s="494">
        <v>0</v>
      </c>
      <c r="M150" s="283">
        <v>0</v>
      </c>
      <c r="N150" s="283"/>
      <c r="O150" s="261">
        <f t="shared" ref="O150:O152" si="22">M150-H150</f>
        <v>0</v>
      </c>
      <c r="P150" s="283"/>
    </row>
    <row r="151" spans="1:18" x14ac:dyDescent="0.2">
      <c r="A151">
        <v>138</v>
      </c>
      <c r="E151" t="s">
        <v>28</v>
      </c>
      <c r="G151" s="66">
        <v>0</v>
      </c>
      <c r="H151" s="475">
        <v>0</v>
      </c>
      <c r="I151" s="282"/>
      <c r="J151" s="282"/>
      <c r="K151" s="282"/>
      <c r="L151" s="495">
        <v>0</v>
      </c>
      <c r="M151" s="475">
        <v>0</v>
      </c>
      <c r="N151" s="282"/>
      <c r="O151" s="261">
        <f t="shared" si="22"/>
        <v>0</v>
      </c>
      <c r="P151" s="282"/>
    </row>
    <row r="152" spans="1:18" x14ac:dyDescent="0.2">
      <c r="A152">
        <v>139</v>
      </c>
      <c r="G152" s="66"/>
      <c r="H152" s="282"/>
      <c r="I152" s="282"/>
      <c r="J152" s="282"/>
      <c r="K152" s="282"/>
      <c r="L152" s="495"/>
      <c r="M152" s="282"/>
      <c r="N152" s="282"/>
      <c r="O152" s="261">
        <f t="shared" si="22"/>
        <v>0</v>
      </c>
      <c r="P152" s="282"/>
    </row>
    <row r="153" spans="1:18" x14ac:dyDescent="0.2">
      <c r="A153">
        <v>140</v>
      </c>
      <c r="C153" t="s">
        <v>316</v>
      </c>
      <c r="G153" s="261">
        <v>-2589352</v>
      </c>
      <c r="H153" s="283">
        <v>-2589352</v>
      </c>
      <c r="I153" s="283"/>
      <c r="J153" s="283"/>
      <c r="K153" s="283"/>
      <c r="L153" s="496"/>
      <c r="M153" s="283">
        <v>0</v>
      </c>
      <c r="N153" s="283"/>
      <c r="O153" s="261">
        <f>M153-H153</f>
        <v>2589352</v>
      </c>
      <c r="P153" s="283"/>
    </row>
    <row r="154" spans="1:18" x14ac:dyDescent="0.2">
      <c r="A154">
        <v>141</v>
      </c>
      <c r="C154" t="s">
        <v>231</v>
      </c>
      <c r="G154"/>
      <c r="H154" s="283"/>
      <c r="I154" s="283"/>
      <c r="J154" s="283"/>
      <c r="K154" s="283"/>
      <c r="L154" s="497"/>
      <c r="M154" s="283"/>
      <c r="N154" s="283"/>
      <c r="O154" s="261"/>
      <c r="P154" s="283"/>
    </row>
    <row r="155" spans="1:18" x14ac:dyDescent="0.2">
      <c r="A155">
        <v>142</v>
      </c>
      <c r="G155"/>
      <c r="H155" s="283"/>
      <c r="I155" s="283"/>
      <c r="J155" s="283"/>
      <c r="K155" s="283"/>
      <c r="L155" s="497"/>
      <c r="M155" s="283"/>
      <c r="N155" s="283"/>
      <c r="O155" s="261"/>
      <c r="P155" s="283"/>
    </row>
    <row r="156" spans="1:18" ht="13.5" thickBot="1" x14ac:dyDescent="0.25">
      <c r="A156">
        <v>143</v>
      </c>
      <c r="D156" t="s">
        <v>317</v>
      </c>
      <c r="G156"/>
      <c r="H156" s="480">
        <v>14609720.650597293</v>
      </c>
      <c r="I156" s="284"/>
      <c r="J156" s="284"/>
      <c r="K156" s="284"/>
      <c r="L156" s="498"/>
      <c r="M156" s="480">
        <f>SUM(M151,M146,M140,M135,M129,M123,M117,M112,M106,M100,M94,M154,M153)</f>
        <v>15372025.260282921</v>
      </c>
      <c r="N156" s="284"/>
      <c r="O156" s="261">
        <f t="shared" ref="O156" si="23">M156-H156</f>
        <v>762304.60968562774</v>
      </c>
      <c r="P156" s="284"/>
      <c r="R156" s="175"/>
    </row>
    <row r="157" spans="1:18" ht="13.5" thickTop="1" x14ac:dyDescent="0.2">
      <c r="A157">
        <v>144</v>
      </c>
      <c r="G157" s="282"/>
      <c r="H157" s="579"/>
      <c r="I157" s="579"/>
      <c r="J157" s="579"/>
      <c r="K157" s="282"/>
      <c r="L157" s="381"/>
      <c r="O157" s="68"/>
    </row>
    <row r="158" spans="1:18" ht="15.75" thickBot="1" x14ac:dyDescent="0.3">
      <c r="A158" s="8">
        <v>145</v>
      </c>
      <c r="B158" s="8"/>
      <c r="C158" s="622" t="s">
        <v>567</v>
      </c>
      <c r="D158" s="193"/>
      <c r="E158" s="193"/>
      <c r="F158" s="193"/>
      <c r="G158" s="194"/>
      <c r="H158" s="480">
        <f>H156+H88+H27</f>
        <v>87915035.152505994</v>
      </c>
      <c r="I158" s="194"/>
      <c r="J158" s="194"/>
      <c r="K158" s="194"/>
      <c r="L158" s="381"/>
      <c r="M158" s="480">
        <f>M156+M88+M27</f>
        <v>88571680.504997417</v>
      </c>
      <c r="N158" s="194"/>
      <c r="O158" s="480">
        <f>O156+O88+O27</f>
        <v>656645.35249142163</v>
      </c>
      <c r="P158" s="194"/>
    </row>
    <row r="159" spans="1:18" ht="15.75" thickTop="1" x14ac:dyDescent="0.25">
      <c r="C159" s="279"/>
      <c r="L159" s="381"/>
      <c r="M159" s="459"/>
    </row>
    <row r="160" spans="1:18" x14ac:dyDescent="0.2">
      <c r="L160" s="381"/>
    </row>
    <row r="161" spans="12:12" x14ac:dyDescent="0.2">
      <c r="L161" s="381"/>
    </row>
    <row r="162" spans="12:12" x14ac:dyDescent="0.2">
      <c r="L162" s="381"/>
    </row>
    <row r="163" spans="12:12" x14ac:dyDescent="0.2">
      <c r="L163" s="381"/>
    </row>
  </sheetData>
  <mergeCells count="1">
    <mergeCell ref="B5:O5"/>
  </mergeCells>
  <pageMargins left="0.7" right="0.7" top="1.04" bottom="0.75" header="0.25" footer="0.3"/>
  <pageSetup scale="50" fitToHeight="2" orientation="portrait" r:id="rId1"/>
  <headerFooter scaleWithDoc="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5"/>
  <sheetViews>
    <sheetView topLeftCell="B2" zoomScale="85" zoomScaleNormal="85" workbookViewId="0">
      <selection activeCell="M41" sqref="M41"/>
    </sheetView>
  </sheetViews>
  <sheetFormatPr defaultRowHeight="14.25" x14ac:dyDescent="0.2"/>
  <cols>
    <col min="1" max="1" width="35.7109375" style="209" hidden="1" customWidth="1"/>
    <col min="2" max="2" width="2" style="209" bestFit="1" customWidth="1"/>
    <col min="3" max="3" width="32.85546875" style="209" customWidth="1"/>
    <col min="4" max="4" width="12.85546875" style="209" customWidth="1"/>
    <col min="5" max="5" width="6.140625" style="209" customWidth="1"/>
    <col min="6" max="6" width="11.42578125" style="209" bestFit="1" customWidth="1"/>
    <col min="7" max="7" width="6" style="209" customWidth="1"/>
    <col min="8" max="8" width="11.42578125" style="209" bestFit="1" customWidth="1"/>
    <col min="9" max="9" width="5.28515625" style="209" bestFit="1" customWidth="1"/>
    <col min="10" max="10" width="11.42578125" style="209" bestFit="1" customWidth="1"/>
    <col min="11" max="11" width="5.28515625" style="209" bestFit="1" customWidth="1"/>
    <col min="12" max="12" width="11.42578125" style="209" bestFit="1" customWidth="1"/>
    <col min="13" max="13" width="6.28515625" style="373" bestFit="1" customWidth="1"/>
    <col min="14" max="14" width="11.42578125" style="373" bestFit="1" customWidth="1"/>
    <col min="15" max="15" width="1.85546875" style="209" customWidth="1"/>
    <col min="16" max="16" width="5.28515625" style="209" customWidth="1"/>
    <col min="17" max="17" width="1.5703125" style="209" customWidth="1"/>
    <col min="18" max="18" width="11.42578125" style="209" bestFit="1" customWidth="1"/>
    <col min="19" max="19" width="2.5703125" style="209" bestFit="1" customWidth="1"/>
    <col min="20" max="20" width="11.42578125" style="209" bestFit="1" customWidth="1"/>
    <col min="21" max="21" width="3.7109375" style="209" customWidth="1"/>
    <col min="22" max="16384" width="9.140625" style="209"/>
  </cols>
  <sheetData>
    <row r="1" spans="1:21" hidden="1" x14ac:dyDescent="0.2">
      <c r="A1" s="209" t="s">
        <v>351</v>
      </c>
      <c r="D1" s="209" t="s">
        <v>350</v>
      </c>
      <c r="E1" s="209" t="s">
        <v>349</v>
      </c>
      <c r="G1" s="209" t="s">
        <v>348</v>
      </c>
    </row>
    <row r="2" spans="1:21" ht="15" x14ac:dyDescent="0.25">
      <c r="I2" s="214"/>
      <c r="M2" s="374"/>
    </row>
    <row r="3" spans="1:21" ht="15" x14ac:dyDescent="0.25">
      <c r="I3" s="213"/>
      <c r="M3" s="374"/>
    </row>
    <row r="4" spans="1:21" ht="15" x14ac:dyDescent="0.25">
      <c r="I4" s="213"/>
      <c r="M4" s="374"/>
    </row>
    <row r="6" spans="1:21" ht="18" x14ac:dyDescent="0.25">
      <c r="C6" s="365" t="s">
        <v>197</v>
      </c>
      <c r="M6" s="375"/>
    </row>
    <row r="7" spans="1:21" x14ac:dyDescent="0.2">
      <c r="D7" s="212"/>
      <c r="E7" s="212"/>
      <c r="F7" s="212"/>
      <c r="G7" s="212"/>
      <c r="H7" s="212"/>
      <c r="M7" s="375"/>
    </row>
    <row r="8" spans="1:21" s="211" customFormat="1" x14ac:dyDescent="0.2">
      <c r="B8" s="269"/>
      <c r="C8" s="269"/>
      <c r="D8" s="397" t="s">
        <v>162</v>
      </c>
      <c r="E8" s="61"/>
      <c r="F8" s="397" t="s">
        <v>162</v>
      </c>
      <c r="G8" s="61"/>
      <c r="H8" s="397" t="s">
        <v>162</v>
      </c>
      <c r="I8" s="61"/>
      <c r="J8" s="397" t="s">
        <v>162</v>
      </c>
      <c r="K8"/>
      <c r="L8" s="397" t="s">
        <v>162</v>
      </c>
      <c r="M8" s="19"/>
      <c r="N8" s="397" t="s">
        <v>162</v>
      </c>
      <c r="O8"/>
      <c r="P8"/>
      <c r="Q8" s="604"/>
      <c r="R8" s="397" t="s">
        <v>221</v>
      </c>
      <c r="S8" s="19"/>
      <c r="T8" s="397" t="s">
        <v>221</v>
      </c>
    </row>
    <row r="9" spans="1:21" s="211" customFormat="1" ht="12.75" customHeight="1" x14ac:dyDescent="0.2">
      <c r="B9" s="19"/>
      <c r="C9" s="19"/>
      <c r="D9" s="2" t="s">
        <v>149</v>
      </c>
      <c r="E9" s="2"/>
      <c r="F9" s="2" t="s">
        <v>0</v>
      </c>
      <c r="G9" s="2"/>
      <c r="H9" s="2" t="s">
        <v>1</v>
      </c>
      <c r="I9" s="2"/>
      <c r="J9" s="2" t="s">
        <v>149</v>
      </c>
      <c r="K9"/>
      <c r="L9" s="2" t="s">
        <v>148</v>
      </c>
      <c r="M9" s="19"/>
      <c r="N9" s="2" t="s">
        <v>2</v>
      </c>
      <c r="O9"/>
      <c r="P9"/>
      <c r="Q9" s="381"/>
      <c r="R9" s="2" t="s">
        <v>151</v>
      </c>
      <c r="S9" s="19"/>
      <c r="T9" s="2" t="s">
        <v>152</v>
      </c>
    </row>
    <row r="10" spans="1:21" s="211" customFormat="1" ht="12.75" x14ac:dyDescent="0.2">
      <c r="B10" s="19"/>
      <c r="C10" s="19"/>
      <c r="D10" s="394" t="s">
        <v>162</v>
      </c>
      <c r="E10" s="398"/>
      <c r="F10" s="394" t="s">
        <v>162</v>
      </c>
      <c r="G10" s="398"/>
      <c r="H10" s="394" t="s">
        <v>162</v>
      </c>
      <c r="I10" s="398"/>
      <c r="J10" s="394" t="s">
        <v>162</v>
      </c>
      <c r="K10"/>
      <c r="L10" s="394" t="s">
        <v>162</v>
      </c>
      <c r="M10"/>
      <c r="N10" s="394" t="s">
        <v>162</v>
      </c>
      <c r="O10"/>
      <c r="P10" s="394" t="s">
        <v>568</v>
      </c>
      <c r="Q10"/>
      <c r="R10" s="394"/>
      <c r="S10"/>
      <c r="T10" s="394" t="s">
        <v>219</v>
      </c>
    </row>
    <row r="11" spans="1:21" s="211" customFormat="1" ht="12.75" x14ac:dyDescent="0.2">
      <c r="B11" s="19"/>
      <c r="C11" s="19"/>
      <c r="D11" s="395" t="s">
        <v>173</v>
      </c>
      <c r="E11" s="400"/>
      <c r="F11" s="395" t="s">
        <v>173</v>
      </c>
      <c r="G11" s="400"/>
      <c r="H11" s="395" t="s">
        <v>173</v>
      </c>
      <c r="I11" s="398"/>
      <c r="J11" s="395" t="s">
        <v>173</v>
      </c>
      <c r="K11"/>
      <c r="L11" s="395" t="s">
        <v>173</v>
      </c>
      <c r="M11"/>
      <c r="N11" s="395" t="s">
        <v>173</v>
      </c>
      <c r="O11"/>
      <c r="P11" s="395" t="s">
        <v>571</v>
      </c>
      <c r="Q11"/>
      <c r="R11" s="395" t="s">
        <v>173</v>
      </c>
      <c r="S11"/>
      <c r="T11" s="395" t="s">
        <v>173</v>
      </c>
    </row>
    <row r="12" spans="1:21" s="211" customFormat="1" ht="12.75" x14ac:dyDescent="0.2">
      <c r="B12" s="19"/>
      <c r="C12" s="19"/>
      <c r="D12" s="396">
        <v>41639</v>
      </c>
      <c r="E12" s="399"/>
      <c r="F12" s="396">
        <v>42004</v>
      </c>
      <c r="G12" s="399"/>
      <c r="H12" s="396">
        <v>42369</v>
      </c>
      <c r="I12" s="399"/>
      <c r="J12" s="396">
        <v>42735</v>
      </c>
      <c r="K12"/>
      <c r="L12" s="396">
        <v>43100</v>
      </c>
      <c r="M12"/>
      <c r="N12" s="396">
        <v>43465</v>
      </c>
      <c r="O12"/>
      <c r="P12" s="396" t="s">
        <v>107</v>
      </c>
      <c r="Q12"/>
      <c r="R12" s="396">
        <v>43830</v>
      </c>
      <c r="S12"/>
      <c r="T12" s="396">
        <v>44196</v>
      </c>
    </row>
    <row r="13" spans="1:21" s="211" customFormat="1" ht="12.75" x14ac:dyDescent="0.2">
      <c r="B13" s="19"/>
      <c r="C13" s="19"/>
      <c r="D13" s="623"/>
      <c r="E13" s="623"/>
      <c r="F13" s="623"/>
      <c r="G13" s="623"/>
      <c r="H13" s="623"/>
      <c r="I13" s="623"/>
      <c r="J13" s="401"/>
      <c r="K13"/>
      <c r="L13" s="401"/>
      <c r="M13"/>
      <c r="N13" s="401"/>
      <c r="O13"/>
      <c r="P13"/>
      <c r="Q13"/>
      <c r="R13" s="401"/>
      <c r="S13"/>
      <c r="T13" s="401"/>
    </row>
    <row r="14" spans="1:21" s="211" customFormat="1" ht="12.75" x14ac:dyDescent="0.2">
      <c r="A14" s="211" t="s">
        <v>347</v>
      </c>
      <c r="B14" s="19">
        <v>1</v>
      </c>
      <c r="C14" s="19" t="s">
        <v>468</v>
      </c>
      <c r="D14" s="624">
        <v>13008224.09</v>
      </c>
      <c r="E14" s="625">
        <f>(F14/D14)-1</f>
        <v>-3.4479284558512346E-2</v>
      </c>
      <c r="F14" s="624">
        <v>12559709.829999994</v>
      </c>
      <c r="G14" s="626">
        <f>(H14/F14)-1</f>
        <v>0.12523615842166325</v>
      </c>
      <c r="H14" s="624">
        <v>14132639.639999995</v>
      </c>
      <c r="I14" s="626">
        <f>(J14/H14)-1</f>
        <v>9.1774069320287754E-2</v>
      </c>
      <c r="J14" s="627">
        <v>15429649.49</v>
      </c>
      <c r="K14" s="626">
        <f>(L14/J14)-1</f>
        <v>8.6163571042986664E-2</v>
      </c>
      <c r="L14" s="627">
        <v>16759123.189999999</v>
      </c>
      <c r="M14" s="626">
        <f>(N14/L14)-1</f>
        <v>0.10218874762027452</v>
      </c>
      <c r="N14" s="627">
        <v>18471717</v>
      </c>
      <c r="O14"/>
      <c r="P14" s="626">
        <f>AVERAGE(M14,K14,I14,G14,E14)</f>
        <v>7.4176652369339971E-2</v>
      </c>
      <c r="Q14" s="626"/>
      <c r="R14" s="627">
        <v>21297225</v>
      </c>
      <c r="S14" s="19" t="s">
        <v>140</v>
      </c>
      <c r="T14" s="627">
        <f>R14*(1+P14)</f>
        <v>22876981.855256613</v>
      </c>
      <c r="U14" s="19" t="s">
        <v>145</v>
      </c>
    </row>
    <row r="15" spans="1:21" s="211" customFormat="1" ht="12.75" x14ac:dyDescent="0.2">
      <c r="A15" s="211" t="s">
        <v>346</v>
      </c>
      <c r="B15" s="19">
        <v>2</v>
      </c>
      <c r="C15" s="19" t="s">
        <v>469</v>
      </c>
      <c r="D15" s="624">
        <v>2319325.3199999994</v>
      </c>
      <c r="E15" s="626">
        <f>(F15/D15)-1</f>
        <v>5.9989630950090245E-2</v>
      </c>
      <c r="F15" s="624">
        <v>2458460.7899999991</v>
      </c>
      <c r="G15" s="626">
        <f>(H15/F15)-1</f>
        <v>-3.5879197406271102E-3</v>
      </c>
      <c r="H15" s="624">
        <v>2449640.0300000003</v>
      </c>
      <c r="I15" s="626">
        <f>(J15/H15)-1</f>
        <v>6.5131712433683653E-2</v>
      </c>
      <c r="J15" s="627">
        <v>2609189.2800000007</v>
      </c>
      <c r="K15" s="626">
        <f>(L15/J15)-1</f>
        <v>3.6420358894008409E-2</v>
      </c>
      <c r="L15" s="627">
        <v>2704216.89</v>
      </c>
      <c r="M15" s="626">
        <f>(N15/L15)-1</f>
        <v>3.0516084085252526E-2</v>
      </c>
      <c r="N15" s="627">
        <v>2786739</v>
      </c>
      <c r="O15" s="626"/>
      <c r="P15" s="626">
        <f>AVERAGE(M15,K15,I15,G15,E15)</f>
        <v>3.7693973324481544E-2</v>
      </c>
      <c r="Q15" s="626"/>
      <c r="R15" s="627">
        <f>N15*(1+P15)</f>
        <v>2891782.2655282919</v>
      </c>
      <c r="S15" s="19" t="s">
        <v>141</v>
      </c>
      <c r="T15" s="627">
        <f>R15*(1+P15)</f>
        <v>3000785.0291053238</v>
      </c>
      <c r="U15" s="19" t="s">
        <v>141</v>
      </c>
    </row>
    <row r="16" spans="1:21" s="211" customFormat="1" ht="12.75" x14ac:dyDescent="0.2">
      <c r="A16" s="211" t="s">
        <v>345</v>
      </c>
      <c r="B16" s="19">
        <v>3</v>
      </c>
      <c r="C16" s="19" t="s">
        <v>336</v>
      </c>
      <c r="D16" s="624">
        <v>2490737.8100000015</v>
      </c>
      <c r="E16" s="628"/>
      <c r="F16" s="624">
        <v>2599112.29</v>
      </c>
      <c r="G16" s="626"/>
      <c r="H16" s="624">
        <v>2482230.4799999981</v>
      </c>
      <c r="I16" s="626"/>
      <c r="J16" s="627">
        <v>2570740.6100000008</v>
      </c>
      <c r="K16" s="626"/>
      <c r="L16" s="627">
        <v>2537581.8199999998</v>
      </c>
      <c r="M16" s="626"/>
      <c r="N16" s="627">
        <v>2865773</v>
      </c>
      <c r="O16" s="626"/>
      <c r="P16" s="626"/>
      <c r="Q16" s="626"/>
      <c r="R16" s="627">
        <v>3620990</v>
      </c>
      <c r="S16" s="19" t="s">
        <v>144</v>
      </c>
      <c r="T16" s="627">
        <v>3740383</v>
      </c>
      <c r="U16" s="19" t="s">
        <v>144</v>
      </c>
    </row>
    <row r="17" spans="1:21" s="211" customFormat="1" ht="12.75" x14ac:dyDescent="0.2">
      <c r="A17" s="211" t="s">
        <v>344</v>
      </c>
      <c r="B17" s="19">
        <v>4</v>
      </c>
      <c r="C17" s="393" t="s">
        <v>470</v>
      </c>
      <c r="D17" s="624">
        <v>243690.30000000022</v>
      </c>
      <c r="E17" s="626">
        <f>(F17/D17)-1</f>
        <v>1.1861079411038311E-2</v>
      </c>
      <c r="F17" s="624">
        <v>246580.72999999995</v>
      </c>
      <c r="G17" s="626">
        <f>(H17/F17)-1</f>
        <v>2.2788885408853155E-3</v>
      </c>
      <c r="H17" s="624">
        <v>247142.66000000009</v>
      </c>
      <c r="I17" s="626">
        <f>(J17/H17)-1</f>
        <v>3.3326176872903179E-2</v>
      </c>
      <c r="J17" s="627">
        <v>255378.97999999989</v>
      </c>
      <c r="K17" s="626">
        <f>(L17/J17)-1</f>
        <v>5.9715956262340608E-3</v>
      </c>
      <c r="L17" s="627">
        <v>256904</v>
      </c>
      <c r="M17" s="626">
        <f>(N17/L17)-1</f>
        <v>-3.1548749727524639E-2</v>
      </c>
      <c r="N17" s="627">
        <v>248799</v>
      </c>
      <c r="O17" s="626"/>
      <c r="P17" s="626">
        <f>AVERAGE(M17,K17,I17,G17,E17)</f>
        <v>4.3777981447072458E-3</v>
      </c>
      <c r="Q17" s="626"/>
      <c r="R17" s="627">
        <f>N17*(1+P17)</f>
        <v>249888.19180060504</v>
      </c>
      <c r="S17" s="401" t="s">
        <v>141</v>
      </c>
      <c r="T17" s="627">
        <f>R17*(1+P17)</f>
        <v>250982.15186305399</v>
      </c>
      <c r="U17" s="19" t="s">
        <v>141</v>
      </c>
    </row>
    <row r="18" spans="1:21" s="211" customFormat="1" ht="12.75" x14ac:dyDescent="0.2">
      <c r="A18" s="211" t="s">
        <v>343</v>
      </c>
      <c r="B18" s="19">
        <v>5</v>
      </c>
      <c r="C18" s="393" t="s">
        <v>330</v>
      </c>
      <c r="D18" s="532"/>
      <c r="E18" s="624"/>
      <c r="F18" s="532"/>
      <c r="G18" s="624"/>
      <c r="H18" s="532">
        <v>16</v>
      </c>
      <c r="I18" s="626"/>
      <c r="J18" s="623"/>
      <c r="K18" s="624"/>
      <c r="L18" s="623">
        <v>16.360000001266599</v>
      </c>
      <c r="M18" s="624"/>
      <c r="N18" s="627">
        <f>21064+38174.68</f>
        <v>59238.68</v>
      </c>
      <c r="O18" s="624"/>
      <c r="P18" s="624"/>
      <c r="Q18" s="624"/>
      <c r="R18" s="623"/>
      <c r="S18" s="8"/>
      <c r="T18" s="623"/>
    </row>
    <row r="19" spans="1:21" s="211" customFormat="1" ht="12.75" x14ac:dyDescent="0.2">
      <c r="B19" s="19"/>
      <c r="C19" s="393"/>
      <c r="D19" s="623"/>
      <c r="E19" s="624"/>
      <c r="F19" s="623"/>
      <c r="G19" s="624"/>
      <c r="H19" s="623"/>
      <c r="I19" s="624"/>
      <c r="J19" s="623"/>
      <c r="K19" s="624"/>
      <c r="L19" s="623"/>
      <c r="M19" s="624"/>
      <c r="N19" s="623"/>
      <c r="O19" s="624"/>
      <c r="P19" s="624"/>
      <c r="Q19" s="624"/>
      <c r="R19" s="623"/>
      <c r="S19" s="8"/>
      <c r="T19" s="623"/>
    </row>
    <row r="20" spans="1:21" s="211" customFormat="1" ht="13.5" thickBot="1" x14ac:dyDescent="0.25">
      <c r="B20" s="19">
        <v>6</v>
      </c>
      <c r="C20" s="629" t="s">
        <v>471</v>
      </c>
      <c r="D20" s="630">
        <f>SUM(D14:D19)</f>
        <v>18061977.520000003</v>
      </c>
      <c r="E20" s="623"/>
      <c r="F20" s="630">
        <v>17863863.639999993</v>
      </c>
      <c r="G20" s="626"/>
      <c r="H20" s="630">
        <v>19311668.809999991</v>
      </c>
      <c r="I20" s="626"/>
      <c r="J20" s="630">
        <v>20864958.359999999</v>
      </c>
      <c r="K20" s="626"/>
      <c r="L20" s="630">
        <f>SUM(L14:L17)</f>
        <v>22257825.899999999</v>
      </c>
      <c r="M20" s="626"/>
      <c r="N20" s="630">
        <f>SUM(N14:N19)</f>
        <v>24432266.68</v>
      </c>
      <c r="O20" s="626"/>
      <c r="P20" s="626"/>
      <c r="Q20" s="626"/>
      <c r="R20" s="630">
        <f>SUM(R14:R17)</f>
        <v>28059885.457328897</v>
      </c>
      <c r="S20" s="626"/>
      <c r="T20" s="630">
        <f>SUM(T14:T17)</f>
        <v>29869132.036224991</v>
      </c>
    </row>
    <row r="21" spans="1:21" s="211" customFormat="1" ht="15" thickTop="1" x14ac:dyDescent="0.2">
      <c r="B21" s="269"/>
      <c r="C21" s="393"/>
      <c r="D21" s="19"/>
      <c r="E21" s="401"/>
      <c r="F21" s="384"/>
      <c r="G21" s="384"/>
      <c r="H21" s="384"/>
      <c r="I21" s="19"/>
      <c r="J21" s="19"/>
      <c r="K21"/>
      <c r="L21" s="19"/>
      <c r="M21" s="19"/>
      <c r="N21" s="631"/>
      <c r="O21" s="19"/>
      <c r="P21" s="19"/>
      <c r="Q21" s="19"/>
      <c r="R21" s="19"/>
      <c r="S21" s="19"/>
      <c r="T21" s="19"/>
    </row>
    <row r="22" spans="1:21" s="211" customFormat="1" x14ac:dyDescent="0.2">
      <c r="B22" s="269"/>
      <c r="C22" s="393"/>
      <c r="D22" s="19"/>
      <c r="E22" s="401"/>
      <c r="F22" s="384"/>
      <c r="G22" s="384"/>
      <c r="H22" s="384"/>
      <c r="I22" s="19"/>
      <c r="J22" s="19"/>
      <c r="K22"/>
      <c r="L22" s="19"/>
      <c r="M22" s="19"/>
      <c r="N22" s="19"/>
      <c r="O22"/>
      <c r="P22"/>
      <c r="Q22"/>
      <c r="R22" s="19"/>
      <c r="S22" s="19"/>
      <c r="T22" s="446"/>
    </row>
    <row r="23" spans="1:21" s="211" customFormat="1" ht="12.75" x14ac:dyDescent="0.2">
      <c r="B23" s="19"/>
      <c r="C23" s="392"/>
      <c r="D23" s="19"/>
      <c r="E23" s="19"/>
      <c r="F23" s="384"/>
      <c r="G23" s="19"/>
      <c r="H23" s="446"/>
      <c r="I23" s="19"/>
      <c r="J23" s="19"/>
      <c r="K23"/>
      <c r="L23" s="19"/>
      <c r="M23" s="19"/>
      <c r="N23" s="19"/>
      <c r="O23"/>
      <c r="P23"/>
      <c r="Q23"/>
      <c r="R23" s="19"/>
      <c r="S23" s="19"/>
      <c r="T23" s="446"/>
    </row>
    <row r="24" spans="1:21" s="211" customFormat="1" ht="12.75" x14ac:dyDescent="0.2">
      <c r="B24" s="19"/>
      <c r="C24" s="392" t="s">
        <v>569</v>
      </c>
      <c r="D24" s="19"/>
      <c r="E24" s="19"/>
      <c r="F24" s="384"/>
      <c r="G24" s="19"/>
      <c r="H24" s="446"/>
      <c r="I24" s="19"/>
      <c r="J24" s="377"/>
      <c r="K24"/>
      <c r="L24" s="377"/>
      <c r="M24" s="377"/>
      <c r="N24" s="377"/>
      <c r="O24"/>
      <c r="P24"/>
      <c r="Q24"/>
      <c r="R24" s="377"/>
      <c r="S24" s="377"/>
      <c r="T24" s="446"/>
    </row>
    <row r="25" spans="1:21" x14ac:dyDescent="0.2">
      <c r="B25" s="19"/>
      <c r="C25" s="19" t="s">
        <v>570</v>
      </c>
      <c r="D25" s="19"/>
      <c r="E25" s="19"/>
      <c r="F25" s="384"/>
      <c r="G25" s="19"/>
      <c r="H25" s="446"/>
      <c r="I25" s="19"/>
      <c r="J25" s="19"/>
      <c r="K25"/>
      <c r="L25" s="19"/>
      <c r="M25" s="19"/>
      <c r="N25" s="19"/>
      <c r="O25"/>
      <c r="P25"/>
      <c r="Q25"/>
      <c r="R25" s="19"/>
      <c r="S25" s="19"/>
      <c r="T25" s="446"/>
    </row>
    <row r="26" spans="1:21" s="211" customFormat="1" ht="12.75" x14ac:dyDescent="0.2">
      <c r="B26" s="19"/>
      <c r="C26" s="19" t="s">
        <v>472</v>
      </c>
      <c r="D26" s="19"/>
      <c r="E26" s="19"/>
      <c r="F26" s="19"/>
      <c r="G26" s="19"/>
      <c r="H26" s="446"/>
      <c r="I26" s="19"/>
      <c r="J26" s="19"/>
      <c r="K26"/>
      <c r="L26" s="19"/>
      <c r="M26" s="19"/>
      <c r="N26" s="19"/>
      <c r="O26"/>
      <c r="P26"/>
      <c r="Q26"/>
      <c r="R26" s="19"/>
      <c r="S26" s="19"/>
      <c r="T26" s="19"/>
    </row>
    <row r="27" spans="1:21" x14ac:dyDescent="0.2">
      <c r="B27" s="19"/>
      <c r="C27" s="19" t="s">
        <v>570</v>
      </c>
      <c r="D27" s="19"/>
      <c r="E27" s="19"/>
      <c r="F27" s="19"/>
      <c r="G27" s="19"/>
      <c r="H27" s="19"/>
      <c r="I27" s="19"/>
      <c r="J27" s="19"/>
      <c r="K27"/>
      <c r="L27" s="19"/>
      <c r="M27" s="19"/>
      <c r="N27" s="19"/>
      <c r="O27"/>
      <c r="P27"/>
      <c r="Q27"/>
      <c r="R27" s="19"/>
      <c r="S27" s="19"/>
      <c r="T27" s="19"/>
    </row>
    <row r="28" spans="1:21" s="211" customFormat="1" ht="12.75" x14ac:dyDescent="0.2">
      <c r="C28" s="392" t="s">
        <v>542</v>
      </c>
      <c r="D28" s="10"/>
      <c r="E28" s="10"/>
      <c r="F28" s="10"/>
      <c r="G28" s="10"/>
      <c r="H28" s="10"/>
      <c r="I28" s="10"/>
      <c r="J28" s="239"/>
      <c r="K28" s="239"/>
      <c r="M28" s="375"/>
      <c r="N28" s="375"/>
    </row>
    <row r="29" spans="1:21" s="211" customFormat="1" ht="12.75" x14ac:dyDescent="0.2">
      <c r="C29" s="19"/>
      <c r="D29" s="10"/>
      <c r="E29" s="10"/>
      <c r="F29" s="10"/>
      <c r="G29" s="10"/>
      <c r="H29" s="10"/>
      <c r="I29" s="10"/>
      <c r="J29" s="239"/>
      <c r="K29" s="239"/>
      <c r="M29" s="375"/>
      <c r="N29" s="375"/>
    </row>
    <row r="30" spans="1:21" x14ac:dyDescent="0.2">
      <c r="D30" s="10"/>
      <c r="E30" s="10"/>
      <c r="F30" s="10"/>
      <c r="G30" s="10"/>
      <c r="H30" s="10"/>
      <c r="I30" s="10"/>
      <c r="J30" s="240"/>
      <c r="K30" s="240"/>
    </row>
    <row r="31" spans="1:21" x14ac:dyDescent="0.2">
      <c r="C31" s="130"/>
      <c r="D31" s="10"/>
      <c r="E31" s="10"/>
      <c r="F31" s="10"/>
      <c r="G31" s="10"/>
      <c r="H31" s="10"/>
      <c r="I31" s="10"/>
      <c r="J31" s="240"/>
      <c r="K31" s="240"/>
    </row>
    <row r="32" spans="1:21" x14ac:dyDescent="0.2">
      <c r="G32" s="240"/>
      <c r="H32" s="240"/>
      <c r="I32" s="240"/>
      <c r="J32" s="240"/>
      <c r="K32" s="240"/>
    </row>
    <row r="33" spans="1:14" x14ac:dyDescent="0.2">
      <c r="G33" s="240"/>
      <c r="H33" s="240"/>
      <c r="I33" s="240"/>
      <c r="J33" s="240"/>
      <c r="K33" s="240"/>
    </row>
    <row r="34" spans="1:14" x14ac:dyDescent="0.2">
      <c r="G34" s="240"/>
      <c r="H34" s="240"/>
      <c r="I34" s="240"/>
      <c r="J34" s="240"/>
      <c r="K34" s="240"/>
    </row>
    <row r="35" spans="1:14" x14ac:dyDescent="0.2">
      <c r="G35" s="240"/>
      <c r="H35" s="240"/>
      <c r="I35" s="240"/>
      <c r="J35" s="240"/>
      <c r="K35" s="240"/>
    </row>
    <row r="36" spans="1:14" s="210" customFormat="1" x14ac:dyDescent="0.2">
      <c r="A36" s="210" t="s">
        <v>342</v>
      </c>
      <c r="G36" s="241"/>
      <c r="H36" s="241"/>
      <c r="I36" s="241"/>
      <c r="J36" s="241"/>
      <c r="K36" s="241"/>
      <c r="M36" s="373"/>
      <c r="N36" s="373"/>
    </row>
    <row r="37" spans="1:14" x14ac:dyDescent="0.2">
      <c r="G37" s="240"/>
      <c r="H37" s="240"/>
      <c r="I37" s="240"/>
      <c r="J37" s="242"/>
      <c r="K37" s="242"/>
      <c r="L37" s="236"/>
    </row>
    <row r="38" spans="1:14" x14ac:dyDescent="0.2">
      <c r="G38" s="240"/>
      <c r="H38" s="240"/>
      <c r="I38" s="240"/>
      <c r="J38" s="240"/>
      <c r="K38" s="240"/>
    </row>
    <row r="39" spans="1:14" x14ac:dyDescent="0.2">
      <c r="G39" s="240"/>
      <c r="H39" s="240"/>
      <c r="I39" s="240"/>
      <c r="J39" s="240"/>
      <c r="K39" s="240"/>
    </row>
    <row r="40" spans="1:14" x14ac:dyDescent="0.2">
      <c r="G40" s="240"/>
      <c r="H40" s="240"/>
      <c r="I40" s="240"/>
      <c r="J40" s="240"/>
      <c r="K40" s="240"/>
    </row>
    <row r="41" spans="1:14" x14ac:dyDescent="0.2">
      <c r="G41" s="240"/>
      <c r="H41" s="240"/>
      <c r="I41" s="240"/>
      <c r="J41" s="240"/>
      <c r="K41" s="240"/>
    </row>
    <row r="42" spans="1:14" x14ac:dyDescent="0.2">
      <c r="G42" s="240"/>
      <c r="H42" s="240"/>
      <c r="I42" s="240"/>
      <c r="J42" s="240"/>
      <c r="K42" s="240"/>
    </row>
    <row r="43" spans="1:14" x14ac:dyDescent="0.2">
      <c r="G43" s="240"/>
      <c r="H43" s="240"/>
      <c r="I43" s="240"/>
      <c r="J43" s="240"/>
      <c r="K43" s="240"/>
    </row>
    <row r="44" spans="1:14" x14ac:dyDescent="0.2">
      <c r="G44" s="240"/>
      <c r="H44" s="240"/>
      <c r="I44" s="240"/>
      <c r="J44" s="240"/>
      <c r="K44" s="240"/>
    </row>
    <row r="45" spans="1:14" x14ac:dyDescent="0.2">
      <c r="G45" s="240"/>
      <c r="H45" s="240"/>
      <c r="I45" s="240"/>
      <c r="J45" s="240"/>
      <c r="K45" s="240"/>
    </row>
    <row r="46" spans="1:14" x14ac:dyDescent="0.2">
      <c r="G46" s="240"/>
      <c r="H46" s="240"/>
      <c r="I46" s="240"/>
      <c r="J46" s="240"/>
      <c r="K46" s="240"/>
    </row>
    <row r="47" spans="1:14" x14ac:dyDescent="0.2">
      <c r="G47" s="240"/>
      <c r="H47" s="240"/>
      <c r="I47" s="240"/>
      <c r="J47" s="240"/>
      <c r="K47" s="240"/>
    </row>
    <row r="48" spans="1:14" x14ac:dyDescent="0.2">
      <c r="G48" s="240"/>
      <c r="H48" s="240"/>
      <c r="I48" s="240"/>
      <c r="J48" s="240"/>
      <c r="K48" s="240"/>
    </row>
    <row r="49" spans="7:11" x14ac:dyDescent="0.2">
      <c r="G49" s="240"/>
      <c r="H49" s="240"/>
      <c r="I49" s="240"/>
      <c r="J49" s="240"/>
      <c r="K49" s="240"/>
    </row>
    <row r="50" spans="7:11" x14ac:dyDescent="0.2">
      <c r="G50" s="240"/>
      <c r="H50" s="240"/>
      <c r="I50" s="240"/>
      <c r="J50" s="240"/>
      <c r="K50" s="240"/>
    </row>
    <row r="51" spans="7:11" x14ac:dyDescent="0.2">
      <c r="G51" s="240"/>
      <c r="H51" s="240"/>
      <c r="I51" s="240"/>
      <c r="J51" s="240"/>
      <c r="K51" s="240"/>
    </row>
    <row r="52" spans="7:11" x14ac:dyDescent="0.2">
      <c r="G52" s="240"/>
      <c r="H52" s="240"/>
      <c r="I52" s="240"/>
      <c r="J52" s="240"/>
      <c r="K52" s="240"/>
    </row>
    <row r="53" spans="7:11" x14ac:dyDescent="0.2">
      <c r="G53" s="240"/>
      <c r="H53" s="240"/>
      <c r="I53" s="240"/>
      <c r="J53" s="240"/>
      <c r="K53" s="240"/>
    </row>
    <row r="54" spans="7:11" x14ac:dyDescent="0.2">
      <c r="G54" s="240"/>
      <c r="H54" s="240"/>
      <c r="I54" s="240"/>
      <c r="J54" s="240"/>
      <c r="K54" s="240"/>
    </row>
    <row r="55" spans="7:11" x14ac:dyDescent="0.2">
      <c r="G55" s="240"/>
      <c r="H55" s="240"/>
      <c r="I55" s="240"/>
      <c r="J55" s="240"/>
      <c r="K55" s="240"/>
    </row>
    <row r="56" spans="7:11" x14ac:dyDescent="0.2">
      <c r="G56" s="240"/>
      <c r="H56" s="240"/>
      <c r="I56" s="240"/>
      <c r="J56" s="240"/>
      <c r="K56" s="240"/>
    </row>
    <row r="57" spans="7:11" x14ac:dyDescent="0.2">
      <c r="G57" s="240"/>
      <c r="H57" s="240"/>
      <c r="I57" s="240"/>
      <c r="J57" s="240"/>
      <c r="K57" s="240"/>
    </row>
    <row r="58" spans="7:11" x14ac:dyDescent="0.2">
      <c r="G58" s="240"/>
      <c r="H58" s="240"/>
      <c r="I58" s="240"/>
      <c r="J58" s="240"/>
      <c r="K58" s="240"/>
    </row>
    <row r="59" spans="7:11" x14ac:dyDescent="0.2">
      <c r="G59" s="240"/>
      <c r="H59" s="240"/>
      <c r="I59" s="240"/>
      <c r="J59" s="240"/>
      <c r="K59" s="240"/>
    </row>
    <row r="60" spans="7:11" x14ac:dyDescent="0.2">
      <c r="G60" s="240"/>
      <c r="H60" s="240"/>
      <c r="I60" s="240"/>
      <c r="J60" s="240"/>
      <c r="K60" s="240"/>
    </row>
    <row r="61" spans="7:11" x14ac:dyDescent="0.2">
      <c r="G61" s="240"/>
      <c r="H61" s="240"/>
      <c r="I61" s="240"/>
      <c r="J61" s="240"/>
      <c r="K61" s="240"/>
    </row>
    <row r="62" spans="7:11" x14ac:dyDescent="0.2">
      <c r="G62" s="240"/>
      <c r="H62" s="240"/>
      <c r="I62" s="240"/>
      <c r="J62" s="240"/>
      <c r="K62" s="240"/>
    </row>
    <row r="63" spans="7:11" x14ac:dyDescent="0.2">
      <c r="G63" s="240"/>
      <c r="H63" s="240"/>
      <c r="I63" s="240"/>
      <c r="J63" s="240"/>
      <c r="K63" s="240"/>
    </row>
    <row r="64" spans="7:11" x14ac:dyDescent="0.2">
      <c r="G64" s="240"/>
      <c r="H64" s="240"/>
      <c r="I64" s="240"/>
      <c r="J64" s="240"/>
      <c r="K64" s="240"/>
    </row>
    <row r="65" spans="7:11" x14ac:dyDescent="0.2">
      <c r="G65" s="240"/>
      <c r="H65" s="240"/>
      <c r="I65" s="240"/>
      <c r="J65" s="240"/>
      <c r="K65" s="240"/>
    </row>
    <row r="66" spans="7:11" x14ac:dyDescent="0.2">
      <c r="G66" s="240"/>
      <c r="H66" s="240"/>
      <c r="I66" s="240"/>
      <c r="J66" s="240"/>
      <c r="K66" s="240"/>
    </row>
    <row r="67" spans="7:11" x14ac:dyDescent="0.2">
      <c r="G67" s="240"/>
      <c r="H67" s="240"/>
      <c r="I67" s="240"/>
      <c r="J67" s="240"/>
      <c r="K67" s="240"/>
    </row>
    <row r="68" spans="7:11" x14ac:dyDescent="0.2">
      <c r="G68" s="240"/>
      <c r="H68" s="240"/>
      <c r="I68" s="240"/>
      <c r="J68" s="240"/>
      <c r="K68" s="240"/>
    </row>
    <row r="69" spans="7:11" x14ac:dyDescent="0.2">
      <c r="G69" s="240"/>
      <c r="H69" s="240"/>
      <c r="I69" s="240"/>
      <c r="J69" s="240"/>
      <c r="K69" s="240"/>
    </row>
    <row r="70" spans="7:11" x14ac:dyDescent="0.2">
      <c r="G70" s="240"/>
      <c r="H70" s="240"/>
      <c r="I70" s="240"/>
      <c r="J70" s="240"/>
      <c r="K70" s="240"/>
    </row>
    <row r="71" spans="7:11" x14ac:dyDescent="0.2">
      <c r="G71" s="240"/>
      <c r="H71" s="240"/>
      <c r="I71" s="240"/>
      <c r="J71" s="240"/>
      <c r="K71" s="240"/>
    </row>
    <row r="72" spans="7:11" x14ac:dyDescent="0.2">
      <c r="G72" s="240"/>
      <c r="H72" s="240"/>
      <c r="I72" s="240"/>
      <c r="J72" s="240"/>
      <c r="K72" s="240"/>
    </row>
    <row r="73" spans="7:11" x14ac:dyDescent="0.2">
      <c r="G73" s="240"/>
      <c r="H73" s="240"/>
      <c r="I73" s="240"/>
      <c r="J73" s="240"/>
      <c r="K73" s="240"/>
    </row>
    <row r="74" spans="7:11" x14ac:dyDescent="0.2">
      <c r="G74" s="240"/>
      <c r="H74" s="240"/>
      <c r="I74" s="240"/>
      <c r="J74" s="240"/>
      <c r="K74" s="240"/>
    </row>
    <row r="75" spans="7:11" x14ac:dyDescent="0.2">
      <c r="G75" s="240"/>
      <c r="H75" s="240"/>
      <c r="I75" s="240"/>
      <c r="J75" s="240"/>
      <c r="K75" s="240"/>
    </row>
  </sheetData>
  <printOptions horizontalCentered="1"/>
  <pageMargins left="0.75" right="0.75" top="1" bottom="1" header="0.5" footer="0.5"/>
  <pageSetup scale="7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Normal="100" workbookViewId="0">
      <selection activeCell="G45" sqref="G45"/>
    </sheetView>
  </sheetViews>
  <sheetFormatPr defaultRowHeight="12.75" x14ac:dyDescent="0.2"/>
  <cols>
    <col min="1" max="1" width="14.140625" style="8" customWidth="1"/>
    <col min="2" max="2" width="4.140625" style="8" customWidth="1"/>
    <col min="3" max="3" width="11" style="8" customWidth="1"/>
    <col min="4" max="4" width="13.7109375" style="8" customWidth="1"/>
    <col min="5" max="5" width="12.7109375" style="8" customWidth="1"/>
    <col min="6" max="16384" width="9.140625" style="8"/>
  </cols>
  <sheetData>
    <row r="1" spans="1:5" x14ac:dyDescent="0.2">
      <c r="A1" s="182" t="s">
        <v>406</v>
      </c>
      <c r="C1" s="10"/>
    </row>
    <row r="2" spans="1:5" x14ac:dyDescent="0.2">
      <c r="A2" s="182" t="s">
        <v>475</v>
      </c>
      <c r="C2" s="10"/>
    </row>
    <row r="3" spans="1:5" x14ac:dyDescent="0.2">
      <c r="A3" s="182" t="s">
        <v>476</v>
      </c>
      <c r="C3" s="10"/>
      <c r="D3" s="362"/>
    </row>
    <row r="4" spans="1:5" x14ac:dyDescent="0.2">
      <c r="A4" s="182" t="s">
        <v>477</v>
      </c>
    </row>
    <row r="5" spans="1:5" x14ac:dyDescent="0.2">
      <c r="B5" s="11"/>
    </row>
    <row r="6" spans="1:5" s="18" customFormat="1" ht="18" x14ac:dyDescent="0.25">
      <c r="B6" s="799"/>
      <c r="C6" s="799"/>
      <c r="D6" s="799"/>
      <c r="E6" s="799"/>
    </row>
    <row r="7" spans="1:5" x14ac:dyDescent="0.2">
      <c r="C7" s="786" t="s">
        <v>407</v>
      </c>
      <c r="D7" s="786"/>
      <c r="E7" s="786"/>
    </row>
    <row r="8" spans="1:5" x14ac:dyDescent="0.2">
      <c r="B8" s="10"/>
    </row>
    <row r="9" spans="1:5" x14ac:dyDescent="0.2">
      <c r="B9" s="10"/>
      <c r="C9" s="503" t="s">
        <v>3</v>
      </c>
      <c r="E9" s="503" t="s">
        <v>4</v>
      </c>
    </row>
    <row r="10" spans="1:5" x14ac:dyDescent="0.2">
      <c r="B10" s="10"/>
      <c r="C10" s="503"/>
      <c r="E10" s="503" t="s">
        <v>408</v>
      </c>
    </row>
    <row r="11" spans="1:5" ht="13.5" thickBot="1" x14ac:dyDescent="0.25">
      <c r="B11" s="10"/>
      <c r="C11" s="357" t="s">
        <v>409</v>
      </c>
      <c r="D11" s="357"/>
      <c r="E11" s="357" t="s">
        <v>76</v>
      </c>
    </row>
    <row r="12" spans="1:5" x14ac:dyDescent="0.2">
      <c r="B12" s="13">
        <v>1</v>
      </c>
      <c r="C12" s="363">
        <v>43070</v>
      </c>
      <c r="E12" s="14">
        <v>52891066.75</v>
      </c>
    </row>
    <row r="13" spans="1:5" x14ac:dyDescent="0.2">
      <c r="B13" s="13">
        <v>2</v>
      </c>
      <c r="C13" s="363">
        <v>43120</v>
      </c>
      <c r="E13" s="14">
        <v>36606332.549999997</v>
      </c>
    </row>
    <row r="14" spans="1:5" x14ac:dyDescent="0.2">
      <c r="B14" s="13">
        <v>3</v>
      </c>
      <c r="C14" s="363">
        <v>43150</v>
      </c>
      <c r="E14" s="14">
        <v>23198515.620000001</v>
      </c>
    </row>
    <row r="15" spans="1:5" x14ac:dyDescent="0.2">
      <c r="B15" s="13">
        <v>4</v>
      </c>
      <c r="C15" s="363">
        <v>43180</v>
      </c>
      <c r="E15" s="14">
        <v>9114305.0999999996</v>
      </c>
    </row>
    <row r="16" spans="1:5" x14ac:dyDescent="0.2">
      <c r="B16" s="13">
        <v>5</v>
      </c>
      <c r="C16" s="363">
        <v>43210</v>
      </c>
      <c r="E16" s="14">
        <v>7483334.0300000003</v>
      </c>
    </row>
    <row r="17" spans="2:5" x14ac:dyDescent="0.2">
      <c r="B17" s="13">
        <v>6</v>
      </c>
      <c r="C17" s="363">
        <v>43240</v>
      </c>
      <c r="E17" s="14">
        <v>15704466.939999999</v>
      </c>
    </row>
    <row r="18" spans="2:5" x14ac:dyDescent="0.2">
      <c r="B18" s="13">
        <v>7</v>
      </c>
      <c r="C18" s="363">
        <v>43270</v>
      </c>
      <c r="E18" s="14">
        <v>28192823.34</v>
      </c>
    </row>
    <row r="19" spans="2:5" x14ac:dyDescent="0.2">
      <c r="B19" s="13">
        <v>8</v>
      </c>
      <c r="C19" s="363">
        <v>43300</v>
      </c>
      <c r="E19" s="14">
        <v>39219511.990000002</v>
      </c>
    </row>
    <row r="20" spans="2:5" x14ac:dyDescent="0.2">
      <c r="B20" s="13">
        <v>9</v>
      </c>
      <c r="C20" s="363">
        <v>43330</v>
      </c>
      <c r="E20" s="14">
        <v>43502522.789999999</v>
      </c>
    </row>
    <row r="21" spans="2:5" x14ac:dyDescent="0.2">
      <c r="B21" s="13">
        <v>10</v>
      </c>
      <c r="C21" s="363">
        <v>43360</v>
      </c>
      <c r="E21" s="14">
        <v>62143023.659999996</v>
      </c>
    </row>
    <row r="22" spans="2:5" x14ac:dyDescent="0.2">
      <c r="B22" s="13">
        <v>11</v>
      </c>
      <c r="C22" s="363">
        <v>43390</v>
      </c>
      <c r="E22" s="14">
        <v>62647436.719999999</v>
      </c>
    </row>
    <row r="23" spans="2:5" x14ac:dyDescent="0.2">
      <c r="B23" s="13">
        <v>12</v>
      </c>
      <c r="C23" s="363">
        <v>43420</v>
      </c>
      <c r="E23" s="14">
        <v>52783329.590000004</v>
      </c>
    </row>
    <row r="24" spans="2:5" x14ac:dyDescent="0.2">
      <c r="B24" s="13">
        <v>13</v>
      </c>
      <c r="C24" s="363">
        <v>43450</v>
      </c>
      <c r="E24" s="14">
        <v>44167774.479999997</v>
      </c>
    </row>
    <row r="25" spans="2:5" x14ac:dyDescent="0.2">
      <c r="B25" s="504"/>
    </row>
    <row r="26" spans="2:5" x14ac:dyDescent="0.2">
      <c r="B26" s="13">
        <v>15</v>
      </c>
      <c r="C26" s="8" t="s">
        <v>6</v>
      </c>
      <c r="E26" s="364">
        <v>-44167774.479999997</v>
      </c>
    </row>
    <row r="28" spans="2:5" x14ac:dyDescent="0.2">
      <c r="E28" s="364"/>
    </row>
    <row r="29" spans="2:5" x14ac:dyDescent="0.2">
      <c r="E29" s="16"/>
    </row>
    <row r="36" spans="2:5" s="18" customFormat="1" x14ac:dyDescent="0.2">
      <c r="B36" s="8"/>
      <c r="C36" s="8"/>
      <c r="D36" s="8"/>
      <c r="E36" s="8"/>
    </row>
    <row r="37" spans="2:5" s="18" customFormat="1" x14ac:dyDescent="0.2">
      <c r="B37" s="8"/>
      <c r="C37" s="8"/>
      <c r="D37" s="8"/>
      <c r="E37" s="8"/>
    </row>
    <row r="38" spans="2:5" s="18" customFormat="1" x14ac:dyDescent="0.2">
      <c r="B38" s="8"/>
      <c r="C38" s="8"/>
      <c r="D38" s="8"/>
      <c r="E38" s="8"/>
    </row>
  </sheetData>
  <mergeCells count="2">
    <mergeCell ref="B6:E6"/>
    <mergeCell ref="C7:E7"/>
  </mergeCells>
  <printOptions horizontalCentered="1"/>
  <pageMargins left="0.75" right="0.25" top="1.29" bottom="1" header="0.17" footer="0.5"/>
  <pageSetup firstPageNumber="15" orientation="portrait" useFirstPageNumber="1" horizontalDpi="1200" verticalDpi="1200" r:id="rId1"/>
  <headerFooter scaleWithDoc="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Normal="100" workbookViewId="0">
      <selection activeCell="G4" sqref="G4"/>
    </sheetView>
  </sheetViews>
  <sheetFormatPr defaultRowHeight="12.75" x14ac:dyDescent="0.2"/>
  <cols>
    <col min="1" max="1" width="3.28515625" style="19" customWidth="1"/>
    <col min="2" max="2" width="2.140625" style="19" customWidth="1"/>
    <col min="3" max="3" width="5.7109375" style="19" customWidth="1"/>
    <col min="4" max="4" width="38.5703125" style="19" bestFit="1" customWidth="1"/>
    <col min="5" max="5" width="11.5703125" style="19" customWidth="1"/>
    <col min="6" max="6" width="11.28515625" style="19" bestFit="1" customWidth="1"/>
    <col min="7" max="7" width="12.28515625" style="19" customWidth="1"/>
    <col min="8" max="8" width="10.7109375" style="8" bestFit="1" customWidth="1"/>
    <col min="9" max="9" width="9.140625" style="8"/>
    <col min="10" max="10" width="10.140625" style="8" bestFit="1" customWidth="1"/>
    <col min="11" max="16384" width="9.140625" style="8"/>
  </cols>
  <sheetData>
    <row r="1" spans="1:11" x14ac:dyDescent="0.2">
      <c r="A1" s="17"/>
      <c r="B1" s="18"/>
      <c r="C1" s="18"/>
      <c r="E1" s="20"/>
      <c r="F1" s="21"/>
      <c r="G1" s="22"/>
      <c r="H1" s="23"/>
    </row>
    <row r="2" spans="1:11" x14ac:dyDescent="0.2">
      <c r="A2" s="1"/>
      <c r="B2" s="18"/>
      <c r="C2" s="18"/>
      <c r="D2" s="24"/>
      <c r="E2" s="20"/>
      <c r="F2" s="25"/>
      <c r="G2" s="26"/>
      <c r="H2" s="23"/>
    </row>
    <row r="3" spans="1:11" x14ac:dyDescent="0.2">
      <c r="A3" s="1"/>
      <c r="B3" s="18"/>
      <c r="C3" s="18"/>
      <c r="D3" s="18"/>
      <c r="E3" s="20"/>
      <c r="F3" s="27"/>
      <c r="G3" s="21"/>
      <c r="H3" s="23"/>
    </row>
    <row r="4" spans="1:11" x14ac:dyDescent="0.2">
      <c r="A4" s="1"/>
      <c r="B4" s="18"/>
      <c r="C4" s="18"/>
      <c r="D4" s="18"/>
      <c r="E4" s="27"/>
      <c r="F4" s="27"/>
      <c r="G4" s="27"/>
      <c r="H4" s="23"/>
    </row>
    <row r="5" spans="1:11" x14ac:dyDescent="0.2">
      <c r="A5" s="11"/>
      <c r="B5" s="18"/>
      <c r="C5" s="18"/>
      <c r="D5" s="18"/>
      <c r="E5" s="18"/>
      <c r="F5" s="18"/>
      <c r="G5" s="18"/>
      <c r="H5" s="28"/>
    </row>
    <row r="6" spans="1:11" s="18" customFormat="1" ht="18" x14ac:dyDescent="0.25">
      <c r="A6" s="800" t="s">
        <v>77</v>
      </c>
      <c r="B6" s="800"/>
      <c r="C6" s="800"/>
      <c r="D6" s="800"/>
      <c r="E6" s="800"/>
      <c r="F6" s="800"/>
      <c r="G6" s="800"/>
    </row>
    <row r="7" spans="1:11" x14ac:dyDescent="0.2">
      <c r="A7" s="29"/>
      <c r="B7" s="18"/>
      <c r="C7" s="18"/>
      <c r="D7" s="18"/>
      <c r="E7" s="18"/>
      <c r="F7" s="18"/>
      <c r="G7" s="18"/>
    </row>
    <row r="8" spans="1:11" x14ac:dyDescent="0.2">
      <c r="A8" s="29"/>
      <c r="C8" s="29" t="s">
        <v>0</v>
      </c>
      <c r="D8" s="29" t="s">
        <v>1</v>
      </c>
      <c r="E8" s="29" t="s">
        <v>149</v>
      </c>
      <c r="F8" s="29" t="s">
        <v>148</v>
      </c>
      <c r="G8" s="29" t="s">
        <v>2</v>
      </c>
    </row>
    <row r="9" spans="1:11" x14ac:dyDescent="0.2">
      <c r="A9" s="29"/>
      <c r="B9" s="29"/>
      <c r="C9" s="29"/>
      <c r="D9" s="29"/>
      <c r="E9" s="29" t="s">
        <v>63</v>
      </c>
      <c r="F9" s="29" t="s">
        <v>79</v>
      </c>
      <c r="G9" s="29" t="s">
        <v>6</v>
      </c>
    </row>
    <row r="10" spans="1:11" ht="13.5" thickBot="1" x14ac:dyDescent="0.25">
      <c r="A10" s="29"/>
      <c r="C10" s="30"/>
      <c r="D10" s="31" t="s">
        <v>80</v>
      </c>
      <c r="E10" s="500"/>
      <c r="F10" s="500" t="s">
        <v>478</v>
      </c>
      <c r="G10" s="500" t="s">
        <v>479</v>
      </c>
      <c r="H10" s="500" t="s">
        <v>480</v>
      </c>
    </row>
    <row r="11" spans="1:11" x14ac:dyDescent="0.2">
      <c r="A11" s="29">
        <v>1</v>
      </c>
      <c r="B11" s="32" t="s">
        <v>81</v>
      </c>
      <c r="C11" s="18"/>
      <c r="D11" s="18"/>
      <c r="E11" s="33"/>
      <c r="F11" s="33"/>
      <c r="G11" s="33"/>
      <c r="H11" s="16"/>
    </row>
    <row r="12" spans="1:11" x14ac:dyDescent="0.2">
      <c r="A12" s="29">
        <v>10</v>
      </c>
      <c r="B12" s="14"/>
      <c r="C12" s="32" t="s">
        <v>62</v>
      </c>
      <c r="D12" s="32" t="s">
        <v>82</v>
      </c>
      <c r="E12" s="131">
        <v>79968136</v>
      </c>
      <c r="F12" s="18">
        <v>79968136</v>
      </c>
      <c r="G12" s="512">
        <v>6.3E-2</v>
      </c>
      <c r="H12" s="16">
        <v>-5037992.568</v>
      </c>
      <c r="J12" s="34"/>
      <c r="K12" s="34"/>
    </row>
    <row r="13" spans="1:11" x14ac:dyDescent="0.2">
      <c r="A13" s="29">
        <v>11</v>
      </c>
      <c r="B13" s="14"/>
      <c r="C13" s="32" t="s">
        <v>83</v>
      </c>
      <c r="D13" s="32" t="s">
        <v>64</v>
      </c>
      <c r="E13" s="131">
        <v>0</v>
      </c>
      <c r="F13" s="18">
        <v>0</v>
      </c>
      <c r="G13" s="512">
        <v>6.3E-2</v>
      </c>
      <c r="H13" s="16">
        <v>0</v>
      </c>
    </row>
    <row r="14" spans="1:11" x14ac:dyDescent="0.2">
      <c r="A14" s="29">
        <v>12</v>
      </c>
      <c r="B14" s="14"/>
      <c r="C14" s="32" t="s">
        <v>84</v>
      </c>
      <c r="D14" s="32" t="s">
        <v>85</v>
      </c>
      <c r="E14" s="131">
        <v>0</v>
      </c>
      <c r="F14" s="18">
        <v>0</v>
      </c>
      <c r="G14" s="512">
        <v>6.3E-2</v>
      </c>
      <c r="H14" s="16">
        <v>0</v>
      </c>
    </row>
    <row r="15" spans="1:11" x14ac:dyDescent="0.2">
      <c r="A15" s="29">
        <v>13</v>
      </c>
      <c r="B15" s="14"/>
      <c r="C15" s="32" t="s">
        <v>86</v>
      </c>
      <c r="D15" s="32" t="s">
        <v>87</v>
      </c>
      <c r="E15" s="131">
        <v>0</v>
      </c>
      <c r="F15" s="18">
        <v>0</v>
      </c>
      <c r="G15" s="512">
        <v>6.3E-2</v>
      </c>
      <c r="H15" s="16">
        <v>0</v>
      </c>
    </row>
    <row r="16" spans="1:11" x14ac:dyDescent="0.2">
      <c r="A16" s="29">
        <v>14</v>
      </c>
      <c r="B16" s="14"/>
      <c r="C16" s="32" t="s">
        <v>88</v>
      </c>
      <c r="D16" s="32" t="s">
        <v>65</v>
      </c>
      <c r="E16" s="131">
        <v>0</v>
      </c>
      <c r="F16" s="18">
        <v>0</v>
      </c>
      <c r="G16" s="512">
        <v>6.3E-2</v>
      </c>
      <c r="H16" s="16">
        <v>0</v>
      </c>
    </row>
    <row r="17" spans="1:8" x14ac:dyDescent="0.2">
      <c r="A17" s="29">
        <v>15</v>
      </c>
      <c r="B17" s="14"/>
      <c r="C17" s="32" t="s">
        <v>66</v>
      </c>
      <c r="D17" s="32" t="s">
        <v>67</v>
      </c>
      <c r="E17" s="131">
        <v>0</v>
      </c>
      <c r="F17" s="18">
        <v>0</v>
      </c>
      <c r="G17" s="512">
        <v>6.3E-2</v>
      </c>
      <c r="H17" s="16">
        <v>0</v>
      </c>
    </row>
    <row r="18" spans="1:8" x14ac:dyDescent="0.2">
      <c r="A18" s="29">
        <v>16</v>
      </c>
      <c r="B18" s="18"/>
      <c r="C18" s="32"/>
      <c r="D18" s="32" t="s">
        <v>89</v>
      </c>
      <c r="E18" s="131">
        <v>0</v>
      </c>
      <c r="F18" s="18">
        <v>0</v>
      </c>
      <c r="G18" s="512">
        <v>6.3E-2</v>
      </c>
      <c r="H18" s="16">
        <v>0</v>
      </c>
    </row>
    <row r="19" spans="1:8" ht="13.5" thickBot="1" x14ac:dyDescent="0.25">
      <c r="A19" s="29">
        <v>17</v>
      </c>
      <c r="B19" s="32" t="s">
        <v>90</v>
      </c>
      <c r="C19" s="14"/>
      <c r="D19" s="18"/>
      <c r="E19" s="35">
        <v>79968136</v>
      </c>
      <c r="F19" s="35">
        <v>79968136</v>
      </c>
      <c r="G19" s="35"/>
      <c r="H19" s="323">
        <v>-5037992.568</v>
      </c>
    </row>
    <row r="20" spans="1:8" ht="13.5" thickTop="1" x14ac:dyDescent="0.2">
      <c r="A20" s="29"/>
      <c r="B20" s="18"/>
      <c r="C20" s="14"/>
      <c r="D20" s="18"/>
    </row>
    <row r="21" spans="1:8" x14ac:dyDescent="0.2">
      <c r="A21" s="29">
        <v>18</v>
      </c>
      <c r="B21" s="32" t="s">
        <v>91</v>
      </c>
      <c r="C21" s="14"/>
      <c r="D21" s="18"/>
    </row>
    <row r="22" spans="1:8" x14ac:dyDescent="0.2">
      <c r="A22" s="29">
        <v>19</v>
      </c>
      <c r="B22" s="14"/>
      <c r="C22" s="32" t="s">
        <v>92</v>
      </c>
      <c r="D22" s="32" t="s">
        <v>93</v>
      </c>
      <c r="E22" s="131">
        <v>-69827958.189999998</v>
      </c>
      <c r="F22" s="18">
        <v>-75496010.278804854</v>
      </c>
      <c r="G22" s="512">
        <v>6.3E-2</v>
      </c>
      <c r="H22" s="16">
        <v>4756248.6475647055</v>
      </c>
    </row>
    <row r="23" spans="1:8" x14ac:dyDescent="0.2">
      <c r="A23" s="29">
        <v>20</v>
      </c>
      <c r="B23" s="32"/>
      <c r="C23" s="32" t="s">
        <v>94</v>
      </c>
      <c r="D23" s="32" t="s">
        <v>95</v>
      </c>
      <c r="E23" s="131">
        <v>-6150276.6600000001</v>
      </c>
      <c r="F23" s="18">
        <v>-6150276.6599999992</v>
      </c>
      <c r="G23" s="512">
        <v>6.3E-2</v>
      </c>
      <c r="H23" s="16">
        <v>387467.42957999994</v>
      </c>
    </row>
    <row r="24" spans="1:8" x14ac:dyDescent="0.2">
      <c r="A24" s="29">
        <v>21</v>
      </c>
      <c r="B24" s="14"/>
      <c r="C24" s="32" t="s">
        <v>96</v>
      </c>
      <c r="D24" s="32" t="s">
        <v>68</v>
      </c>
      <c r="E24" s="131">
        <v>0</v>
      </c>
      <c r="F24" s="18">
        <v>0</v>
      </c>
      <c r="G24" s="512">
        <v>6.3E-2</v>
      </c>
      <c r="H24" s="16">
        <v>0</v>
      </c>
    </row>
    <row r="25" spans="1:8" x14ac:dyDescent="0.2">
      <c r="A25" s="29">
        <v>22</v>
      </c>
      <c r="B25" s="14"/>
      <c r="C25" s="36">
        <v>252</v>
      </c>
      <c r="D25" s="32" t="s">
        <v>69</v>
      </c>
      <c r="E25" s="131">
        <v>0</v>
      </c>
      <c r="F25" s="18">
        <v>0</v>
      </c>
      <c r="G25" s="512">
        <v>6.3E-2</v>
      </c>
      <c r="H25" s="16">
        <v>0</v>
      </c>
    </row>
    <row r="26" spans="1:8" x14ac:dyDescent="0.2">
      <c r="A26" s="29">
        <v>23</v>
      </c>
      <c r="B26" s="14"/>
      <c r="C26" s="32" t="s">
        <v>97</v>
      </c>
      <c r="D26" s="32" t="s">
        <v>70</v>
      </c>
      <c r="E26" s="131">
        <v>0</v>
      </c>
      <c r="F26" s="18">
        <v>0</v>
      </c>
      <c r="G26" s="512">
        <v>6.3E-2</v>
      </c>
      <c r="H26" s="16">
        <v>0</v>
      </c>
    </row>
    <row r="27" spans="1:8" x14ac:dyDescent="0.2">
      <c r="A27" s="29">
        <v>24</v>
      </c>
      <c r="B27" s="14"/>
      <c r="C27" s="32" t="s">
        <v>98</v>
      </c>
      <c r="D27" s="32" t="s">
        <v>71</v>
      </c>
      <c r="E27" s="131">
        <v>0</v>
      </c>
      <c r="F27" s="18">
        <v>0</v>
      </c>
      <c r="G27" s="512">
        <v>6.3E-2</v>
      </c>
      <c r="H27" s="16">
        <v>0</v>
      </c>
    </row>
    <row r="28" spans="1:8" x14ac:dyDescent="0.2">
      <c r="A28" s="29">
        <v>25</v>
      </c>
      <c r="B28" s="14"/>
      <c r="C28" s="32" t="s">
        <v>99</v>
      </c>
      <c r="D28" s="32" t="s">
        <v>72</v>
      </c>
      <c r="E28" s="131">
        <v>0</v>
      </c>
      <c r="F28" s="18">
        <v>0</v>
      </c>
      <c r="G28" s="512">
        <v>6.3E-2</v>
      </c>
      <c r="H28" s="16">
        <v>0</v>
      </c>
    </row>
    <row r="29" spans="1:8" x14ac:dyDescent="0.2">
      <c r="A29" s="29">
        <v>26</v>
      </c>
      <c r="B29" s="14"/>
      <c r="C29" s="32" t="s">
        <v>100</v>
      </c>
      <c r="D29" s="32" t="s">
        <v>73</v>
      </c>
      <c r="E29" s="131">
        <v>0</v>
      </c>
      <c r="F29" s="18">
        <v>0</v>
      </c>
      <c r="G29" s="512">
        <v>6.3E-2</v>
      </c>
      <c r="H29" s="16">
        <v>0</v>
      </c>
    </row>
    <row r="30" spans="1:8" ht="13.5" thickBot="1" x14ac:dyDescent="0.25">
      <c r="A30" s="29">
        <v>27</v>
      </c>
      <c r="B30" s="32" t="s">
        <v>101</v>
      </c>
      <c r="C30" s="14"/>
      <c r="D30" s="18"/>
      <c r="E30" s="35">
        <v>-75978234.849999994</v>
      </c>
      <c r="F30" s="35">
        <v>-81646286.93880485</v>
      </c>
      <c r="G30" s="35"/>
      <c r="H30" s="323">
        <v>5143716.0771447057</v>
      </c>
    </row>
    <row r="31" spans="1:8" ht="13.5" thickTop="1" x14ac:dyDescent="0.2">
      <c r="A31" s="29"/>
      <c r="B31" s="18"/>
      <c r="C31" s="18"/>
      <c r="D31" s="18"/>
      <c r="E31" s="18"/>
      <c r="F31" s="18"/>
      <c r="G31" s="476"/>
      <c r="H31" s="16"/>
    </row>
    <row r="32" spans="1:8" x14ac:dyDescent="0.2">
      <c r="A32" s="29"/>
      <c r="B32" s="37"/>
      <c r="C32" s="18"/>
      <c r="D32" s="18"/>
      <c r="E32" s="18"/>
      <c r="F32" s="18"/>
      <c r="G32"/>
      <c r="H32" s="16"/>
    </row>
    <row r="33" spans="1:8" ht="13.5" thickBot="1" x14ac:dyDescent="0.25">
      <c r="A33" s="29">
        <v>28</v>
      </c>
      <c r="B33" s="37" t="s">
        <v>102</v>
      </c>
      <c r="C33" s="18"/>
      <c r="D33" s="18"/>
      <c r="E33" s="18"/>
      <c r="F33" s="18"/>
      <c r="G33"/>
      <c r="H33" s="323">
        <v>105723.50914470572</v>
      </c>
    </row>
    <row r="34" spans="1:8" ht="13.5" thickTop="1" x14ac:dyDescent="0.2">
      <c r="A34" s="29"/>
      <c r="B34" s="37"/>
      <c r="C34" s="18"/>
      <c r="D34" s="18"/>
      <c r="E34" s="18"/>
      <c r="F34" s="18"/>
      <c r="G34"/>
      <c r="H34" s="16"/>
    </row>
    <row r="35" spans="1:8" x14ac:dyDescent="0.2">
      <c r="A35" s="29"/>
      <c r="B35" s="32"/>
      <c r="C35" s="18"/>
      <c r="D35" s="18"/>
      <c r="E35" s="18"/>
      <c r="F35" s="18"/>
      <c r="G35" s="18"/>
      <c r="H35" s="16"/>
    </row>
    <row r="36" spans="1:8" x14ac:dyDescent="0.2">
      <c r="A36" s="38"/>
      <c r="B36" s="39"/>
      <c r="C36" s="39"/>
      <c r="D36" s="39"/>
      <c r="E36" s="18"/>
      <c r="F36" s="18"/>
      <c r="G36" s="18"/>
      <c r="H36" s="16"/>
    </row>
    <row r="37" spans="1:8" s="18" customFormat="1" x14ac:dyDescent="0.2">
      <c r="A37" s="18" t="s">
        <v>481</v>
      </c>
      <c r="B37" s="18" t="s">
        <v>482</v>
      </c>
    </row>
    <row r="38" spans="1:8" s="18" customFormat="1" x14ac:dyDescent="0.2">
      <c r="A38" s="18" t="s">
        <v>483</v>
      </c>
      <c r="B38" s="18" t="s">
        <v>484</v>
      </c>
    </row>
    <row r="39" spans="1:8" s="18" customFormat="1" x14ac:dyDescent="0.2">
      <c r="A39" s="18" t="s">
        <v>485</v>
      </c>
      <c r="B39" s="18" t="s">
        <v>486</v>
      </c>
    </row>
    <row r="40" spans="1:8" x14ac:dyDescent="0.2">
      <c r="A40" s="40"/>
      <c r="C40" s="18"/>
      <c r="D40" s="18"/>
      <c r="E40" s="18"/>
      <c r="F40" s="18"/>
      <c r="G40" s="18"/>
    </row>
  </sheetData>
  <mergeCells count="1">
    <mergeCell ref="A6:G6"/>
  </mergeCells>
  <phoneticPr fontId="4" type="noConversion"/>
  <printOptions horizontalCentered="1"/>
  <pageMargins left="0.75" right="0.25" top="1.29" bottom="1" header="0.17" footer="0.5"/>
  <pageSetup firstPageNumber="15" orientation="portrait" useFirstPageNumber="1" horizontalDpi="1200" verticalDpi="1200" r:id="rId1"/>
  <headerFooter scaleWithDoc="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3"/>
  <sheetViews>
    <sheetView zoomScaleNormal="100" workbookViewId="0">
      <selection activeCell="G33" sqref="G33"/>
    </sheetView>
  </sheetViews>
  <sheetFormatPr defaultRowHeight="12.75" x14ac:dyDescent="0.2"/>
  <cols>
    <col min="1" max="1" width="5.28515625" style="8" customWidth="1"/>
    <col min="2" max="2" width="6" style="8" customWidth="1"/>
    <col min="3" max="3" width="16" style="8" customWidth="1"/>
    <col min="4" max="5" width="15" style="8" bestFit="1" customWidth="1"/>
    <col min="6" max="6" width="31.7109375" style="8" customWidth="1"/>
    <col min="7" max="7" width="16.5703125" style="8" customWidth="1"/>
    <col min="8" max="8" width="25.42578125" style="8" customWidth="1"/>
    <col min="9" max="9" width="17.85546875" style="8" customWidth="1"/>
    <col min="10" max="10" width="18.7109375" style="8" customWidth="1"/>
    <col min="11" max="13" width="3.7109375" style="8" bestFit="1" customWidth="1"/>
    <col min="14" max="16384" width="9.140625" style="8"/>
  </cols>
  <sheetData>
    <row r="1" spans="1:32" x14ac:dyDescent="0.2">
      <c r="A1" s="17"/>
    </row>
    <row r="2" spans="1:32" x14ac:dyDescent="0.2">
      <c r="A2" s="1"/>
      <c r="L2" s="41"/>
    </row>
    <row r="3" spans="1:32" ht="26.25" x14ac:dyDescent="0.4">
      <c r="A3" s="1"/>
      <c r="B3" s="804" t="s">
        <v>142</v>
      </c>
      <c r="C3" s="804"/>
      <c r="D3" s="804"/>
      <c r="E3" s="804"/>
      <c r="F3" s="804"/>
      <c r="G3" s="804"/>
      <c r="H3" s="804"/>
      <c r="I3" s="804"/>
      <c r="J3" s="804"/>
      <c r="L3" s="41"/>
      <c r="AE3"/>
    </row>
    <row r="4" spans="1:32" x14ac:dyDescent="0.2">
      <c r="A4" s="1"/>
      <c r="L4" s="41"/>
      <c r="AE4"/>
    </row>
    <row r="5" spans="1:32" s="73" customFormat="1" ht="15.75" x14ac:dyDescent="0.25">
      <c r="A5" s="632"/>
      <c r="B5" s="633" t="s">
        <v>0</v>
      </c>
      <c r="C5" s="633" t="s">
        <v>1</v>
      </c>
      <c r="D5" s="633" t="s">
        <v>149</v>
      </c>
      <c r="E5" s="633" t="s">
        <v>148</v>
      </c>
      <c r="F5" s="633" t="s">
        <v>2</v>
      </c>
      <c r="G5" s="633" t="s">
        <v>151</v>
      </c>
      <c r="H5" s="633" t="s">
        <v>152</v>
      </c>
      <c r="I5" s="633" t="s">
        <v>153</v>
      </c>
      <c r="J5" s="633" t="s">
        <v>154</v>
      </c>
      <c r="L5" s="102"/>
      <c r="AE5" s="78"/>
    </row>
    <row r="6" spans="1:32" s="73" customFormat="1" ht="15.75" x14ac:dyDescent="0.25">
      <c r="A6" s="632"/>
      <c r="B6" s="633"/>
      <c r="C6" s="633"/>
      <c r="D6" s="633"/>
      <c r="E6" s="633"/>
      <c r="F6" s="633"/>
      <c r="G6" s="633"/>
      <c r="H6" s="633"/>
      <c r="I6" s="633"/>
      <c r="J6" s="633"/>
      <c r="L6" s="102"/>
      <c r="AE6" s="78"/>
    </row>
    <row r="7" spans="1:32" s="73" customFormat="1" ht="15.75" x14ac:dyDescent="0.25">
      <c r="A7" s="77">
        <v>1</v>
      </c>
      <c r="E7" s="634">
        <v>2020</v>
      </c>
      <c r="F7" s="93"/>
      <c r="I7" s="102"/>
      <c r="J7" s="80"/>
      <c r="Z7" s="78"/>
    </row>
    <row r="8" spans="1:32" s="73" customFormat="1" ht="15.75" x14ac:dyDescent="0.25">
      <c r="A8" s="77">
        <f>A7+1</f>
        <v>2</v>
      </c>
      <c r="B8" s="289">
        <v>904</v>
      </c>
      <c r="C8" s="290" t="s">
        <v>384</v>
      </c>
      <c r="D8" s="290"/>
      <c r="E8" s="8"/>
      <c r="F8" s="93"/>
      <c r="I8" s="102"/>
      <c r="J8" s="80"/>
      <c r="Z8" s="78"/>
    </row>
    <row r="9" spans="1:32" s="73" customFormat="1" ht="15" x14ac:dyDescent="0.2">
      <c r="A9" s="77">
        <f t="shared" ref="A9:A45" si="0">A8+1</f>
        <v>3</v>
      </c>
      <c r="B9" s="291"/>
      <c r="C9" s="290"/>
      <c r="D9" s="290" t="s">
        <v>27</v>
      </c>
      <c r="E9" s="292">
        <f>+J42</f>
        <v>325347.09335409512</v>
      </c>
      <c r="F9" s="8"/>
      <c r="G9" s="8"/>
      <c r="H9" s="216"/>
      <c r="I9" s="8"/>
      <c r="J9" s="8"/>
      <c r="Z9" s="78"/>
    </row>
    <row r="10" spans="1:32" s="73" customFormat="1" ht="15" x14ac:dyDescent="0.2">
      <c r="A10" s="77">
        <f t="shared" si="0"/>
        <v>4</v>
      </c>
      <c r="B10" s="291"/>
      <c r="C10" s="290"/>
      <c r="D10" s="290" t="s">
        <v>26</v>
      </c>
      <c r="E10" s="292">
        <f>+J43</f>
        <v>-23740.77606586531</v>
      </c>
      <c r="F10" s="8"/>
      <c r="G10"/>
      <c r="H10" s="292"/>
      <c r="I10" s="8"/>
      <c r="J10" s="8"/>
      <c r="Z10" s="78"/>
    </row>
    <row r="11" spans="1:32" s="73" customFormat="1" ht="15" x14ac:dyDescent="0.2">
      <c r="A11" s="77">
        <f t="shared" si="0"/>
        <v>5</v>
      </c>
      <c r="B11" s="291"/>
      <c r="C11" s="290"/>
      <c r="D11" s="290" t="s">
        <v>28</v>
      </c>
      <c r="E11" s="486">
        <f>SUM(E9:E10)</f>
        <v>301606.31728822982</v>
      </c>
      <c r="F11" s="8"/>
      <c r="G11"/>
      <c r="H11" s="292"/>
      <c r="I11" s="8"/>
      <c r="J11" s="8"/>
      <c r="Z11" s="78"/>
    </row>
    <row r="12" spans="1:32" s="73" customFormat="1" ht="15" x14ac:dyDescent="0.2">
      <c r="A12" s="77">
        <f t="shared" si="0"/>
        <v>6</v>
      </c>
      <c r="B12" s="291"/>
      <c r="C12" s="290"/>
      <c r="D12" s="290"/>
      <c r="E12" s="8"/>
      <c r="F12" s="8"/>
      <c r="G12"/>
      <c r="H12" s="216"/>
      <c r="I12" s="8"/>
      <c r="J12" s="8"/>
      <c r="Z12" s="78"/>
    </row>
    <row r="13" spans="1:32" s="73" customFormat="1" ht="15.75" x14ac:dyDescent="0.25">
      <c r="A13" s="77">
        <f t="shared" si="0"/>
        <v>7</v>
      </c>
      <c r="B13" s="289">
        <v>904.1</v>
      </c>
      <c r="C13" s="290" t="s">
        <v>465</v>
      </c>
      <c r="D13" s="290"/>
      <c r="E13" s="16">
        <v>-212317.90000000002</v>
      </c>
      <c r="F13" s="8"/>
      <c r="G13" s="8"/>
      <c r="H13" s="216"/>
      <c r="I13" s="8"/>
      <c r="J13" s="8"/>
      <c r="M13" s="102"/>
      <c r="AF13" s="78"/>
    </row>
    <row r="14" spans="1:32" s="73" customFormat="1" ht="15.75" x14ac:dyDescent="0.25">
      <c r="A14" s="77">
        <f t="shared" si="0"/>
        <v>8</v>
      </c>
      <c r="B14" s="483" t="s">
        <v>466</v>
      </c>
      <c r="C14" s="484" t="s">
        <v>467</v>
      </c>
      <c r="D14" s="290"/>
      <c r="E14" s="16">
        <v>-752545.07000000007</v>
      </c>
      <c r="F14" s="8"/>
      <c r="G14" s="8"/>
      <c r="H14" s="216"/>
      <c r="I14" s="8"/>
      <c r="J14" s="8"/>
      <c r="M14" s="102"/>
      <c r="AF14" s="78"/>
    </row>
    <row r="15" spans="1:32" s="73" customFormat="1" ht="16.5" thickBot="1" x14ac:dyDescent="0.3">
      <c r="A15" s="77">
        <f t="shared" si="0"/>
        <v>9</v>
      </c>
      <c r="B15" s="19" t="s">
        <v>113</v>
      </c>
      <c r="C15" s="8"/>
      <c r="D15" s="8"/>
      <c r="E15" s="485">
        <f>E14+E13+E11</f>
        <v>-663256.65271177026</v>
      </c>
      <c r="F15" s="8"/>
      <c r="G15" s="8"/>
      <c r="H15" s="8"/>
      <c r="I15" s="8"/>
      <c r="J15" s="8"/>
      <c r="M15" s="102"/>
      <c r="AF15" s="78"/>
    </row>
    <row r="16" spans="1:32" s="73" customFormat="1" ht="16.5" thickBot="1" x14ac:dyDescent="0.3">
      <c r="A16" s="77">
        <f t="shared" si="0"/>
        <v>10</v>
      </c>
      <c r="B16" s="19"/>
      <c r="C16" s="8"/>
      <c r="D16" s="8"/>
      <c r="E16" s="292"/>
      <c r="F16" s="8"/>
      <c r="G16" s="8"/>
      <c r="H16" s="8"/>
      <c r="I16" s="8"/>
      <c r="J16" s="8"/>
      <c r="M16" s="102"/>
      <c r="AF16" s="78"/>
    </row>
    <row r="17" spans="1:13" s="73" customFormat="1" ht="15.75" customHeight="1" thickBot="1" x14ac:dyDescent="0.3">
      <c r="A17" s="77">
        <f t="shared" si="0"/>
        <v>11</v>
      </c>
      <c r="B17" s="293" t="s">
        <v>385</v>
      </c>
      <c r="C17" s="294"/>
      <c r="D17" s="294"/>
      <c r="E17" s="294"/>
      <c r="F17" s="294"/>
      <c r="G17" s="295" t="s">
        <v>104</v>
      </c>
      <c r="H17" s="295" t="s">
        <v>104</v>
      </c>
      <c r="I17" s="295" t="s">
        <v>104</v>
      </c>
      <c r="J17" s="296"/>
      <c r="M17" s="102"/>
    </row>
    <row r="18" spans="1:13" s="73" customFormat="1" ht="15.75" x14ac:dyDescent="0.25">
      <c r="A18" s="77">
        <f t="shared" si="0"/>
        <v>12</v>
      </c>
      <c r="B18" s="293" t="s">
        <v>386</v>
      </c>
      <c r="C18" s="294"/>
      <c r="D18" s="294"/>
      <c r="E18" s="294"/>
      <c r="F18" s="294"/>
      <c r="G18" s="295">
        <v>2016</v>
      </c>
      <c r="H18" s="295">
        <v>2017</v>
      </c>
      <c r="I18" s="295">
        <v>2018</v>
      </c>
      <c r="J18" s="296" t="s">
        <v>105</v>
      </c>
      <c r="M18" s="102"/>
    </row>
    <row r="19" spans="1:13" s="73" customFormat="1" ht="15.75" x14ac:dyDescent="0.25">
      <c r="A19" s="77">
        <f t="shared" si="0"/>
        <v>13</v>
      </c>
      <c r="B19" s="177"/>
      <c r="C19" s="4"/>
      <c r="D19" s="4"/>
      <c r="E19" s="4"/>
      <c r="F19" s="4"/>
      <c r="G19" s="4"/>
      <c r="H19" s="4"/>
      <c r="I19" s="4"/>
      <c r="J19" s="297"/>
      <c r="M19" s="102"/>
    </row>
    <row r="20" spans="1:13" s="73" customFormat="1" ht="15.75" x14ac:dyDescent="0.25">
      <c r="A20" s="77">
        <f t="shared" si="0"/>
        <v>14</v>
      </c>
      <c r="B20" s="177"/>
      <c r="C20" s="4"/>
      <c r="D20" s="4"/>
      <c r="E20" s="4"/>
      <c r="F20" s="4"/>
      <c r="G20" s="4"/>
      <c r="H20" s="4"/>
      <c r="I20" s="4"/>
      <c r="J20" s="297"/>
      <c r="M20" s="102"/>
    </row>
    <row r="21" spans="1:13" s="73" customFormat="1" ht="15.75" x14ac:dyDescent="0.25">
      <c r="A21" s="77">
        <f t="shared" si="0"/>
        <v>15</v>
      </c>
      <c r="B21" s="298" t="s">
        <v>387</v>
      </c>
      <c r="C21" s="299"/>
      <c r="D21" s="4"/>
      <c r="E21" s="4"/>
      <c r="F21" s="216"/>
      <c r="G21" s="283">
        <v>3798537.9899999993</v>
      </c>
      <c r="H21" s="216">
        <v>3316135.7399999998</v>
      </c>
      <c r="I21" s="538">
        <v>4096586.44</v>
      </c>
      <c r="J21" s="313">
        <v>3737086.7233333327</v>
      </c>
      <c r="M21" s="102"/>
    </row>
    <row r="22" spans="1:13" s="73" customFormat="1" ht="16.5" thickBot="1" x14ac:dyDescent="0.3">
      <c r="A22" s="77">
        <f t="shared" si="0"/>
        <v>16</v>
      </c>
      <c r="B22" s="298" t="s">
        <v>388</v>
      </c>
      <c r="C22" s="301"/>
      <c r="D22" s="4"/>
      <c r="E22" s="4"/>
      <c r="F22" s="216"/>
      <c r="G22" s="302">
        <v>-1689277.55</v>
      </c>
      <c r="H22" s="215">
        <v>-1683522.24</v>
      </c>
      <c r="I22" s="215">
        <v>-1532439.72</v>
      </c>
      <c r="J22" s="539">
        <v>-1635079.8366666667</v>
      </c>
      <c r="M22" s="102"/>
    </row>
    <row r="23" spans="1:13" s="73" customFormat="1" ht="15.75" x14ac:dyDescent="0.25">
      <c r="A23" s="77">
        <f t="shared" si="0"/>
        <v>17</v>
      </c>
      <c r="B23" s="298" t="s">
        <v>106</v>
      </c>
      <c r="C23" s="4"/>
      <c r="D23" s="4"/>
      <c r="E23" s="4"/>
      <c r="F23" s="216"/>
      <c r="G23" s="292">
        <v>2109260.4399999995</v>
      </c>
      <c r="H23" s="292">
        <v>1632613.4999999998</v>
      </c>
      <c r="I23" s="292">
        <v>2564146.7199999997</v>
      </c>
      <c r="J23" s="300">
        <v>2102006.8866666663</v>
      </c>
      <c r="K23" s="104"/>
      <c r="L23" s="104"/>
      <c r="M23" s="102"/>
    </row>
    <row r="24" spans="1:13" s="73" customFormat="1" ht="15.75" x14ac:dyDescent="0.25">
      <c r="A24" s="77">
        <f t="shared" si="0"/>
        <v>18</v>
      </c>
      <c r="B24" s="177"/>
      <c r="C24" s="4"/>
      <c r="D24" s="4"/>
      <c r="E24" s="4"/>
      <c r="F24" s="4"/>
      <c r="G24" s="292"/>
      <c r="H24" s="292"/>
      <c r="I24" s="4"/>
      <c r="J24" s="300"/>
      <c r="M24" s="102"/>
    </row>
    <row r="25" spans="1:13" s="73" customFormat="1" ht="15.75" x14ac:dyDescent="0.25">
      <c r="A25" s="77">
        <f t="shared" si="0"/>
        <v>19</v>
      </c>
      <c r="B25" s="303" t="s">
        <v>510</v>
      </c>
      <c r="C25" s="283"/>
      <c r="D25" s="283"/>
      <c r="E25" s="283"/>
      <c r="F25" s="304"/>
      <c r="G25" s="216">
        <v>914522580.5999999</v>
      </c>
      <c r="H25" s="216">
        <v>890627731.93000007</v>
      </c>
      <c r="I25" s="216">
        <v>844389694.5</v>
      </c>
      <c r="J25" s="313">
        <v>883180002.34333324</v>
      </c>
      <c r="L25" s="101"/>
      <c r="M25" s="102"/>
    </row>
    <row r="26" spans="1:13" s="73" customFormat="1" ht="15.75" x14ac:dyDescent="0.25">
      <c r="A26" s="77">
        <f t="shared" si="0"/>
        <v>20</v>
      </c>
      <c r="B26" s="298" t="s">
        <v>106</v>
      </c>
      <c r="C26" s="283"/>
      <c r="D26" s="4"/>
      <c r="E26" s="4"/>
      <c r="F26" s="292"/>
      <c r="G26" s="216">
        <v>2109260.4399999995</v>
      </c>
      <c r="H26" s="216">
        <v>1632613.4999999998</v>
      </c>
      <c r="I26" s="216">
        <v>2564146.7199999997</v>
      </c>
      <c r="J26" s="313">
        <v>2102006.8866666663</v>
      </c>
      <c r="M26" s="102"/>
    </row>
    <row r="27" spans="1:13" s="73" customFormat="1" ht="15.75" x14ac:dyDescent="0.25">
      <c r="A27" s="77">
        <f t="shared" si="0"/>
        <v>21</v>
      </c>
      <c r="B27" s="177"/>
      <c r="C27" s="4"/>
      <c r="D27" s="4"/>
      <c r="E27" s="4"/>
      <c r="F27" s="4"/>
      <c r="G27" s="4"/>
      <c r="H27" s="4"/>
      <c r="I27" s="4"/>
      <c r="J27" s="297"/>
      <c r="M27" s="102"/>
    </row>
    <row r="28" spans="1:13" s="73" customFormat="1" ht="15.75" x14ac:dyDescent="0.25">
      <c r="A28" s="77">
        <f t="shared" si="0"/>
        <v>22</v>
      </c>
      <c r="B28" s="305" t="s">
        <v>389</v>
      </c>
      <c r="C28" s="4"/>
      <c r="D28" s="4"/>
      <c r="E28" s="4"/>
      <c r="F28" s="4"/>
      <c r="G28" s="306">
        <v>2.3064060797888183E-3</v>
      </c>
      <c r="H28" s="306">
        <v>1.8331042718174836E-3</v>
      </c>
      <c r="I28" s="306">
        <v>3.0366864218047368E-3</v>
      </c>
      <c r="J28" s="307">
        <v>2.3800435710607474E-3</v>
      </c>
      <c r="M28" s="102"/>
    </row>
    <row r="29" spans="1:13" s="73" customFormat="1" ht="15.75" x14ac:dyDescent="0.25">
      <c r="A29" s="77">
        <f t="shared" si="0"/>
        <v>23</v>
      </c>
      <c r="B29" s="177" t="s">
        <v>390</v>
      </c>
      <c r="C29" s="4"/>
      <c r="D29" s="4"/>
      <c r="E29" s="4"/>
      <c r="F29" s="4"/>
      <c r="G29" s="4"/>
      <c r="H29" s="4"/>
      <c r="I29" s="4"/>
      <c r="J29" s="307"/>
      <c r="M29" s="102"/>
    </row>
    <row r="30" spans="1:13" s="73" customFormat="1" ht="16.5" thickBot="1" x14ac:dyDescent="0.3">
      <c r="A30" s="77">
        <f t="shared" si="0"/>
        <v>24</v>
      </c>
      <c r="B30" s="308" t="s">
        <v>147</v>
      </c>
      <c r="C30" s="309"/>
      <c r="D30" s="309"/>
      <c r="E30" s="309"/>
      <c r="F30" s="309"/>
      <c r="G30" s="309"/>
      <c r="H30" s="309"/>
      <c r="I30" s="309"/>
      <c r="J30" s="310">
        <v>2.3800435710607474E-3</v>
      </c>
      <c r="M30" s="102"/>
    </row>
    <row r="31" spans="1:13" s="73" customFormat="1" ht="15.75" x14ac:dyDescent="0.25">
      <c r="A31" s="77">
        <f t="shared" si="0"/>
        <v>25</v>
      </c>
      <c r="B31" s="802"/>
      <c r="C31" s="803"/>
      <c r="D31" s="803"/>
      <c r="E31" s="803"/>
      <c r="F31" s="803"/>
      <c r="G31" s="4"/>
      <c r="H31" s="4"/>
      <c r="J31" s="730" t="s">
        <v>613</v>
      </c>
      <c r="M31" s="102"/>
    </row>
    <row r="32" spans="1:13" s="73" customFormat="1" ht="15.75" x14ac:dyDescent="0.25">
      <c r="A32" s="77">
        <f t="shared" si="0"/>
        <v>26</v>
      </c>
      <c r="B32" s="177"/>
      <c r="C32" s="4"/>
      <c r="D32" s="4"/>
      <c r="E32" s="311"/>
      <c r="F32" s="311"/>
      <c r="G32" s="107" t="s">
        <v>369</v>
      </c>
      <c r="H32" s="4"/>
      <c r="J32" s="300">
        <v>402411050.36881262</v>
      </c>
      <c r="K32" s="103"/>
      <c r="L32" s="103"/>
      <c r="M32" s="102"/>
    </row>
    <row r="33" spans="1:13" s="73" customFormat="1" ht="15.75" x14ac:dyDescent="0.25">
      <c r="A33" s="77">
        <f t="shared" si="0"/>
        <v>27</v>
      </c>
      <c r="B33" s="177"/>
      <c r="C33" s="4"/>
      <c r="D33" s="4"/>
      <c r="E33" s="698"/>
      <c r="F33" s="698"/>
      <c r="G33" s="107" t="s">
        <v>370</v>
      </c>
      <c r="H33" s="4"/>
      <c r="J33" s="300">
        <v>12920344.949999999</v>
      </c>
      <c r="K33" s="103"/>
      <c r="L33" s="103"/>
      <c r="M33" s="102"/>
    </row>
    <row r="34" spans="1:13" s="73" customFormat="1" ht="15.75" x14ac:dyDescent="0.25">
      <c r="A34" s="77">
        <f t="shared" si="0"/>
        <v>28</v>
      </c>
      <c r="B34" s="177"/>
      <c r="C34" s="4"/>
      <c r="D34" s="4"/>
      <c r="E34" s="4"/>
      <c r="F34" s="698"/>
      <c r="G34" s="4" t="s">
        <v>371</v>
      </c>
      <c r="H34" s="4"/>
      <c r="J34" s="435">
        <v>2.3800435710607474E-3</v>
      </c>
      <c r="K34" s="103"/>
      <c r="L34" s="103"/>
      <c r="M34" s="102"/>
    </row>
    <row r="35" spans="1:13" s="73" customFormat="1" ht="15.75" x14ac:dyDescent="0.25">
      <c r="A35" s="77">
        <f t="shared" si="0"/>
        <v>29</v>
      </c>
      <c r="B35" s="177"/>
      <c r="C35" s="4"/>
      <c r="D35" s="4"/>
      <c r="E35" s="2"/>
      <c r="F35" s="2"/>
      <c r="G35" s="312" t="s">
        <v>391</v>
      </c>
      <c r="H35" s="4"/>
      <c r="J35" s="313">
        <v>957755.83335409511</v>
      </c>
      <c r="K35" s="80"/>
      <c r="L35" s="80"/>
      <c r="M35" s="102"/>
    </row>
    <row r="36" spans="1:13" s="73" customFormat="1" ht="15.75" x14ac:dyDescent="0.25">
      <c r="A36" s="77">
        <f t="shared" si="0"/>
        <v>30</v>
      </c>
      <c r="B36" s="314"/>
      <c r="C36" s="283"/>
      <c r="D36" s="283"/>
      <c r="E36" s="283"/>
      <c r="F36" s="2"/>
      <c r="G36" s="315" t="s">
        <v>372</v>
      </c>
      <c r="H36" s="4"/>
      <c r="J36" s="316">
        <v>30750.983934134692</v>
      </c>
      <c r="K36" s="80"/>
      <c r="L36" s="80"/>
      <c r="M36" s="102"/>
    </row>
    <row r="37" spans="1:13" s="73" customFormat="1" ht="15.75" x14ac:dyDescent="0.25">
      <c r="A37" s="77">
        <f t="shared" si="0"/>
        <v>31</v>
      </c>
      <c r="B37" s="317"/>
      <c r="C37" s="283"/>
      <c r="D37" s="283"/>
      <c r="E37" s="166"/>
      <c r="F37" s="318"/>
      <c r="G37" s="4"/>
      <c r="H37" s="4"/>
      <c r="J37" s="316"/>
      <c r="K37" s="80"/>
      <c r="L37" s="80"/>
      <c r="M37" s="102"/>
    </row>
    <row r="38" spans="1:13" s="73" customFormat="1" ht="15" customHeight="1" x14ac:dyDescent="0.2">
      <c r="A38" s="77">
        <f t="shared" si="0"/>
        <v>32</v>
      </c>
      <c r="B38" s="317"/>
      <c r="C38" s="283"/>
      <c r="D38" s="283"/>
      <c r="E38" s="166"/>
      <c r="F38" s="318"/>
      <c r="G38" s="312" t="s">
        <v>373</v>
      </c>
      <c r="H38" s="4"/>
      <c r="J38" s="300">
        <v>632408.74</v>
      </c>
      <c r="K38" s="801"/>
      <c r="L38" s="801"/>
      <c r="M38" s="801"/>
    </row>
    <row r="39" spans="1:13" s="73" customFormat="1" ht="16.5" customHeight="1" x14ac:dyDescent="0.2">
      <c r="A39" s="77">
        <f t="shared" si="0"/>
        <v>33</v>
      </c>
      <c r="B39" s="317"/>
      <c r="C39" s="283"/>
      <c r="D39" s="283"/>
      <c r="E39" s="319"/>
      <c r="F39" s="4"/>
      <c r="G39" s="315" t="s">
        <v>374</v>
      </c>
      <c r="H39" s="4"/>
      <c r="J39" s="300">
        <v>54491.76</v>
      </c>
      <c r="K39" s="801"/>
      <c r="L39" s="801"/>
      <c r="M39" s="801"/>
    </row>
    <row r="40" spans="1:13" s="73" customFormat="1" ht="15.75" customHeight="1" x14ac:dyDescent="0.2">
      <c r="A40" s="77">
        <f t="shared" si="0"/>
        <v>34</v>
      </c>
      <c r="B40" s="317"/>
      <c r="C40" s="283"/>
      <c r="D40" s="283"/>
      <c r="E40" s="216"/>
      <c r="F40" s="4"/>
      <c r="G40" s="4" t="s">
        <v>392</v>
      </c>
      <c r="H40" s="4"/>
      <c r="J40" s="300">
        <v>686900.5</v>
      </c>
      <c r="K40" s="801"/>
      <c r="L40" s="801"/>
      <c r="M40" s="801"/>
    </row>
    <row r="41" spans="1:13" s="73" customFormat="1" ht="15" customHeight="1" x14ac:dyDescent="0.2">
      <c r="A41" s="77">
        <f t="shared" si="0"/>
        <v>35</v>
      </c>
      <c r="B41" s="177"/>
      <c r="C41" s="4"/>
      <c r="D41" s="4"/>
      <c r="E41" s="4"/>
      <c r="F41" s="292"/>
      <c r="G41" s="4"/>
      <c r="H41" s="4"/>
      <c r="J41" s="297"/>
      <c r="K41" s="801"/>
      <c r="L41" s="801"/>
      <c r="M41" s="801"/>
    </row>
    <row r="42" spans="1:13" s="73" customFormat="1" ht="15.75" customHeight="1" x14ac:dyDescent="0.2">
      <c r="A42" s="77">
        <f t="shared" si="0"/>
        <v>36</v>
      </c>
      <c r="B42" s="177"/>
      <c r="C42" s="4"/>
      <c r="D42" s="4"/>
      <c r="E42" s="292"/>
      <c r="F42" s="4"/>
      <c r="G42" s="107" t="s">
        <v>108</v>
      </c>
      <c r="H42" s="4"/>
      <c r="J42" s="300">
        <v>325347.09335409512</v>
      </c>
      <c r="K42" s="801"/>
      <c r="L42" s="801"/>
      <c r="M42" s="801"/>
    </row>
    <row r="43" spans="1:13" s="73" customFormat="1" ht="16.5" customHeight="1" x14ac:dyDescent="0.2">
      <c r="A43" s="77">
        <f t="shared" si="0"/>
        <v>37</v>
      </c>
      <c r="B43" s="177"/>
      <c r="C43" s="4"/>
      <c r="D43" s="4"/>
      <c r="E43" s="4"/>
      <c r="F43" s="4"/>
      <c r="G43" s="4" t="s">
        <v>26</v>
      </c>
      <c r="H43" s="4"/>
      <c r="J43" s="300">
        <v>-23740.77606586531</v>
      </c>
      <c r="K43" s="801"/>
      <c r="L43" s="801"/>
      <c r="M43" s="801"/>
    </row>
    <row r="44" spans="1:13" s="73" customFormat="1" ht="15.75" customHeight="1" x14ac:dyDescent="0.2">
      <c r="A44" s="77">
        <f t="shared" si="0"/>
        <v>38</v>
      </c>
      <c r="B44" s="177"/>
      <c r="C44" s="4"/>
      <c r="D44" s="4"/>
      <c r="E44" s="4"/>
      <c r="F44" s="4"/>
      <c r="G44" s="4" t="s">
        <v>375</v>
      </c>
      <c r="H44" s="4"/>
      <c r="J44" s="300">
        <v>301606.31728822982</v>
      </c>
      <c r="K44" s="801"/>
      <c r="L44" s="801"/>
      <c r="M44" s="801"/>
    </row>
    <row r="45" spans="1:13" s="73" customFormat="1" ht="23.25" customHeight="1" thickBot="1" x14ac:dyDescent="0.25">
      <c r="A45" s="77">
        <f t="shared" si="0"/>
        <v>39</v>
      </c>
      <c r="B45" s="308"/>
      <c r="C45" s="309"/>
      <c r="D45" s="309"/>
      <c r="E45" s="215"/>
      <c r="F45" s="309"/>
      <c r="G45" s="309"/>
      <c r="H45" s="309"/>
      <c r="I45" s="309"/>
      <c r="J45" s="320"/>
      <c r="K45" s="801"/>
      <c r="L45" s="801"/>
      <c r="M45" s="801"/>
    </row>
    <row r="46" spans="1:13" s="73" customFormat="1" ht="24" customHeight="1" x14ac:dyDescent="0.2">
      <c r="A46" s="78"/>
      <c r="B46" s="172"/>
      <c r="C46" s="78"/>
      <c r="D46" s="78"/>
      <c r="E46" s="78"/>
      <c r="J46" s="76"/>
    </row>
    <row r="47" spans="1:13" s="73" customFormat="1" ht="15.75" x14ac:dyDescent="0.25">
      <c r="A47" s="78"/>
      <c r="B47" s="172"/>
      <c r="C47" s="78"/>
      <c r="D47" s="78"/>
      <c r="E47" s="78"/>
      <c r="K47" s="80"/>
      <c r="L47" s="102"/>
    </row>
    <row r="48" spans="1:13" s="73" customFormat="1" ht="15.75" x14ac:dyDescent="0.25">
      <c r="A48" s="78"/>
      <c r="B48" s="78"/>
      <c r="C48" s="78"/>
      <c r="D48" s="78"/>
      <c r="E48" s="78"/>
      <c r="K48" s="105"/>
      <c r="L48" s="102"/>
    </row>
    <row r="49" spans="1:12" x14ac:dyDescent="0.2">
      <c r="A49"/>
      <c r="B49"/>
      <c r="C49"/>
      <c r="D49"/>
      <c r="E49"/>
      <c r="L49" s="41"/>
    </row>
    <row r="50" spans="1:12" x14ac:dyDescent="0.2">
      <c r="A50"/>
      <c r="B50"/>
      <c r="C50"/>
      <c r="D50"/>
      <c r="E50"/>
      <c r="L50" s="41"/>
    </row>
    <row r="51" spans="1:12" x14ac:dyDescent="0.2">
      <c r="A51"/>
      <c r="B51"/>
      <c r="C51"/>
      <c r="D51"/>
      <c r="E51"/>
      <c r="L51" s="41"/>
    </row>
    <row r="52" spans="1:12" x14ac:dyDescent="0.2">
      <c r="A52"/>
      <c r="B52"/>
      <c r="C52"/>
      <c r="D52"/>
      <c r="E52"/>
      <c r="K52" s="12"/>
      <c r="L52" s="41"/>
    </row>
    <row r="53" spans="1:12" x14ac:dyDescent="0.2">
      <c r="A53"/>
      <c r="B53"/>
      <c r="C53"/>
      <c r="D53"/>
      <c r="E53"/>
      <c r="K53" s="12"/>
      <c r="L53" s="41"/>
    </row>
    <row r="54" spans="1:12" x14ac:dyDescent="0.2">
      <c r="A54"/>
      <c r="B54"/>
      <c r="C54"/>
      <c r="D54"/>
      <c r="E54"/>
      <c r="K54" s="12"/>
      <c r="L54" s="41"/>
    </row>
    <row r="55" spans="1:12" x14ac:dyDescent="0.2">
      <c r="A55"/>
      <c r="B55"/>
      <c r="C55"/>
      <c r="D55"/>
      <c r="E55"/>
      <c r="K55" s="9"/>
      <c r="L55" s="41"/>
    </row>
    <row r="56" spans="1:12" x14ac:dyDescent="0.2">
      <c r="A56"/>
      <c r="B56"/>
      <c r="C56"/>
      <c r="D56"/>
      <c r="E56"/>
      <c r="K56" s="6"/>
      <c r="L56" s="41"/>
    </row>
    <row r="57" spans="1:12" x14ac:dyDescent="0.2">
      <c r="A57"/>
      <c r="B57"/>
      <c r="C57"/>
      <c r="D57"/>
      <c r="E57"/>
      <c r="K57" s="6"/>
      <c r="L57" s="41"/>
    </row>
    <row r="58" spans="1:12" x14ac:dyDescent="0.2">
      <c r="A58"/>
      <c r="B58"/>
      <c r="C58"/>
      <c r="D58"/>
      <c r="E58"/>
      <c r="K58" s="6"/>
      <c r="L58" s="41"/>
    </row>
    <row r="59" spans="1:12" x14ac:dyDescent="0.2">
      <c r="A59"/>
      <c r="B59"/>
      <c r="C59"/>
      <c r="D59"/>
      <c r="E59"/>
      <c r="L59" s="41"/>
    </row>
    <row r="60" spans="1:12" x14ac:dyDescent="0.2">
      <c r="A60"/>
      <c r="B60"/>
      <c r="C60"/>
      <c r="D60"/>
      <c r="E60"/>
      <c r="L60" s="41"/>
    </row>
    <row r="61" spans="1:12" x14ac:dyDescent="0.2">
      <c r="A61"/>
      <c r="B61"/>
      <c r="C61"/>
      <c r="D61"/>
      <c r="E61"/>
      <c r="L61" s="41"/>
    </row>
    <row r="62" spans="1:12" x14ac:dyDescent="0.2">
      <c r="A62"/>
      <c r="B62"/>
      <c r="D62"/>
      <c r="E62"/>
      <c r="L62" s="41"/>
    </row>
    <row r="63" spans="1:12" x14ac:dyDescent="0.2">
      <c r="A63"/>
      <c r="B63"/>
      <c r="D63"/>
      <c r="E63"/>
      <c r="L63" s="41"/>
    </row>
    <row r="64" spans="1:12" x14ac:dyDescent="0.2">
      <c r="A64"/>
      <c r="B64"/>
      <c r="D64"/>
      <c r="E64"/>
      <c r="L64" s="41"/>
    </row>
    <row r="65" spans="1:12" x14ac:dyDescent="0.2">
      <c r="A65"/>
      <c r="B65"/>
      <c r="C65"/>
      <c r="D65"/>
      <c r="E65"/>
      <c r="L65" s="41"/>
    </row>
    <row r="66" spans="1:12" x14ac:dyDescent="0.2">
      <c r="A66"/>
      <c r="B66"/>
      <c r="C66"/>
      <c r="D66"/>
      <c r="E66"/>
      <c r="L66" s="41"/>
    </row>
    <row r="67" spans="1:12" x14ac:dyDescent="0.2">
      <c r="A67"/>
      <c r="B67"/>
      <c r="C67"/>
      <c r="D67"/>
      <c r="E67"/>
      <c r="L67" s="41"/>
    </row>
    <row r="68" spans="1:12" x14ac:dyDescent="0.2">
      <c r="A68"/>
      <c r="B68"/>
      <c r="C68"/>
      <c r="D68"/>
      <c r="E68"/>
      <c r="L68" s="41"/>
    </row>
    <row r="69" spans="1:12" x14ac:dyDescent="0.2">
      <c r="A69"/>
      <c r="B69"/>
      <c r="C69"/>
      <c r="D69"/>
      <c r="E69"/>
      <c r="L69" s="41"/>
    </row>
    <row r="70" spans="1:12" x14ac:dyDescent="0.2">
      <c r="A70"/>
      <c r="B70"/>
      <c r="C70"/>
      <c r="D70"/>
      <c r="E70"/>
      <c r="L70" s="41"/>
    </row>
    <row r="71" spans="1:12" x14ac:dyDescent="0.2">
      <c r="A71"/>
      <c r="B71"/>
      <c r="C71"/>
      <c r="D71"/>
      <c r="E71"/>
      <c r="F71"/>
      <c r="H71"/>
      <c r="I71"/>
      <c r="L71" s="41"/>
    </row>
    <row r="72" spans="1:12" x14ac:dyDescent="0.2">
      <c r="A72"/>
      <c r="B72"/>
      <c r="C72"/>
      <c r="D72"/>
      <c r="E72"/>
      <c r="F72"/>
      <c r="H72"/>
      <c r="I72"/>
      <c r="L72" s="41"/>
    </row>
    <row r="73" spans="1:12" x14ac:dyDescent="0.2">
      <c r="A73"/>
      <c r="B73"/>
      <c r="C73"/>
      <c r="D73"/>
      <c r="E73"/>
      <c r="F73"/>
      <c r="H73"/>
      <c r="I73"/>
      <c r="L73" s="41"/>
    </row>
    <row r="74" spans="1:12" x14ac:dyDescent="0.2">
      <c r="A74"/>
      <c r="B74"/>
      <c r="C74"/>
      <c r="D74"/>
      <c r="E74"/>
      <c r="F74"/>
      <c r="H74"/>
      <c r="I74"/>
      <c r="L74" s="41"/>
    </row>
    <row r="75" spans="1:12" x14ac:dyDescent="0.2">
      <c r="A75"/>
      <c r="B75"/>
      <c r="C75"/>
      <c r="D75"/>
      <c r="E75"/>
      <c r="F75"/>
      <c r="H75"/>
      <c r="I75"/>
      <c r="L75" s="41"/>
    </row>
    <row r="76" spans="1:12" x14ac:dyDescent="0.2">
      <c r="A76"/>
      <c r="B76"/>
      <c r="C76"/>
      <c r="D76"/>
      <c r="E76"/>
      <c r="F76"/>
      <c r="H76"/>
      <c r="I76"/>
      <c r="L76" s="41"/>
    </row>
    <row r="77" spans="1:12" x14ac:dyDescent="0.2">
      <c r="A77"/>
      <c r="B77"/>
      <c r="C77"/>
      <c r="D77"/>
      <c r="E77"/>
      <c r="F77"/>
      <c r="H77"/>
      <c r="I77"/>
      <c r="L77" s="41"/>
    </row>
    <row r="78" spans="1:12" x14ac:dyDescent="0.2">
      <c r="A78"/>
      <c r="B78"/>
      <c r="C78"/>
      <c r="D78"/>
      <c r="E78"/>
      <c r="F78"/>
      <c r="H78"/>
      <c r="I78"/>
      <c r="L78" s="41"/>
    </row>
    <row r="79" spans="1:12" x14ac:dyDescent="0.2">
      <c r="A79"/>
      <c r="B79"/>
      <c r="C79"/>
      <c r="D79"/>
      <c r="E79"/>
      <c r="F79"/>
      <c r="H79"/>
      <c r="I79"/>
      <c r="L79" s="41"/>
    </row>
    <row r="80" spans="1:12" x14ac:dyDescent="0.2">
      <c r="A80"/>
      <c r="B80"/>
      <c r="C80"/>
      <c r="D80"/>
      <c r="E80"/>
      <c r="F80"/>
      <c r="H80"/>
      <c r="I80"/>
      <c r="L80" s="41"/>
    </row>
    <row r="81" spans="1:12" x14ac:dyDescent="0.2">
      <c r="A81"/>
      <c r="B81"/>
      <c r="C81"/>
      <c r="D81"/>
      <c r="E81"/>
      <c r="F81"/>
      <c r="H81"/>
      <c r="I81"/>
      <c r="L81" s="41"/>
    </row>
    <row r="82" spans="1:12" x14ac:dyDescent="0.2">
      <c r="A82"/>
      <c r="B82"/>
      <c r="C82"/>
      <c r="D82"/>
      <c r="E82"/>
      <c r="F82"/>
      <c r="H82"/>
      <c r="I82"/>
      <c r="L82" s="41"/>
    </row>
    <row r="83" spans="1:12" x14ac:dyDescent="0.2">
      <c r="A83"/>
      <c r="B83"/>
      <c r="C83"/>
      <c r="D83"/>
      <c r="E83"/>
      <c r="F83"/>
      <c r="H83"/>
      <c r="I83"/>
      <c r="L83" s="41"/>
    </row>
    <row r="84" spans="1:12" x14ac:dyDescent="0.2">
      <c r="A84"/>
      <c r="B84"/>
      <c r="C84"/>
      <c r="D84"/>
      <c r="E84"/>
      <c r="F84"/>
      <c r="H84"/>
      <c r="I84"/>
      <c r="L84" s="41"/>
    </row>
    <row r="85" spans="1:12" x14ac:dyDescent="0.2">
      <c r="A85"/>
      <c r="B85"/>
      <c r="C85"/>
      <c r="D85"/>
      <c r="E85"/>
      <c r="F85"/>
      <c r="G85"/>
      <c r="H85"/>
      <c r="I85"/>
      <c r="L85" s="41"/>
    </row>
    <row r="86" spans="1:12" x14ac:dyDescent="0.2">
      <c r="A86"/>
      <c r="B86"/>
      <c r="C86"/>
      <c r="D86"/>
      <c r="E86"/>
      <c r="F86"/>
      <c r="G86"/>
      <c r="H86"/>
      <c r="I86"/>
      <c r="L86" s="41"/>
    </row>
    <row r="87" spans="1:12" x14ac:dyDescent="0.2">
      <c r="A87"/>
      <c r="B87"/>
      <c r="C87"/>
      <c r="D87"/>
      <c r="E87"/>
      <c r="F87"/>
      <c r="G87"/>
      <c r="H87"/>
      <c r="I87"/>
      <c r="L87" s="41"/>
    </row>
    <row r="88" spans="1:12" x14ac:dyDescent="0.2">
      <c r="A88"/>
      <c r="B88"/>
      <c r="C88"/>
      <c r="D88"/>
      <c r="E88"/>
      <c r="F88"/>
      <c r="G88"/>
      <c r="H88"/>
      <c r="I88"/>
      <c r="L88" s="41"/>
    </row>
    <row r="89" spans="1:12" x14ac:dyDescent="0.2">
      <c r="A89"/>
      <c r="B89"/>
      <c r="C89"/>
      <c r="D89"/>
      <c r="E89"/>
      <c r="F89"/>
      <c r="G89"/>
      <c r="H89"/>
      <c r="I89"/>
      <c r="L89" s="41"/>
    </row>
    <row r="90" spans="1:12" x14ac:dyDescent="0.2">
      <c r="A90"/>
      <c r="B90"/>
      <c r="C90"/>
      <c r="D90"/>
      <c r="E90"/>
      <c r="F90"/>
      <c r="G90"/>
      <c r="H90"/>
      <c r="I90"/>
      <c r="L90" s="41"/>
    </row>
    <row r="91" spans="1:12" x14ac:dyDescent="0.2">
      <c r="A91"/>
      <c r="B91"/>
      <c r="C91"/>
      <c r="D91"/>
      <c r="E91"/>
      <c r="F91"/>
      <c r="G91"/>
      <c r="H91"/>
      <c r="I91"/>
      <c r="L91" s="41"/>
    </row>
    <row r="92" spans="1:12" x14ac:dyDescent="0.2">
      <c r="A92"/>
      <c r="B92"/>
      <c r="C92"/>
      <c r="D92"/>
      <c r="E92"/>
      <c r="F92"/>
      <c r="G92"/>
      <c r="H92"/>
      <c r="I92"/>
      <c r="L92" s="41"/>
    </row>
    <row r="93" spans="1:12" x14ac:dyDescent="0.2">
      <c r="A93"/>
      <c r="B93"/>
      <c r="C93"/>
      <c r="D93"/>
      <c r="E93"/>
      <c r="F93"/>
      <c r="G93"/>
      <c r="H93"/>
      <c r="I93"/>
      <c r="L93" s="41"/>
    </row>
    <row r="94" spans="1:12" x14ac:dyDescent="0.2">
      <c r="A94"/>
      <c r="B94"/>
      <c r="C94"/>
      <c r="D94"/>
      <c r="E94"/>
      <c r="F94"/>
      <c r="G94"/>
      <c r="H94"/>
      <c r="I94"/>
      <c r="L94" s="41"/>
    </row>
    <row r="95" spans="1:12" x14ac:dyDescent="0.2">
      <c r="A95"/>
      <c r="B95"/>
      <c r="C95"/>
      <c r="D95"/>
      <c r="E95"/>
      <c r="F95"/>
      <c r="G95"/>
      <c r="H95"/>
      <c r="I95"/>
      <c r="L95" s="41"/>
    </row>
    <row r="96" spans="1:12" x14ac:dyDescent="0.2">
      <c r="A96"/>
      <c r="B96"/>
      <c r="C96"/>
      <c r="D96"/>
      <c r="E96"/>
      <c r="F96"/>
      <c r="G96"/>
      <c r="H96"/>
      <c r="I96"/>
      <c r="L96" s="41"/>
    </row>
    <row r="97" spans="1:12" x14ac:dyDescent="0.2">
      <c r="A97"/>
      <c r="B97"/>
      <c r="C97"/>
      <c r="D97"/>
      <c r="E97"/>
      <c r="F97"/>
      <c r="G97"/>
      <c r="H97"/>
      <c r="I97"/>
      <c r="L97" s="41"/>
    </row>
    <row r="98" spans="1:12" x14ac:dyDescent="0.2">
      <c r="A98"/>
      <c r="B98"/>
      <c r="C98"/>
      <c r="D98"/>
      <c r="E98"/>
      <c r="F98"/>
      <c r="G98"/>
      <c r="H98"/>
      <c r="I98"/>
      <c r="L98" s="41"/>
    </row>
    <row r="99" spans="1:12" x14ac:dyDescent="0.2">
      <c r="A99"/>
      <c r="B99"/>
      <c r="C99"/>
      <c r="D99"/>
      <c r="E99"/>
      <c r="F99"/>
      <c r="G99"/>
      <c r="H99"/>
      <c r="I99"/>
      <c r="L99" s="41"/>
    </row>
    <row r="100" spans="1:12" x14ac:dyDescent="0.2">
      <c r="A100"/>
      <c r="B100"/>
      <c r="C100"/>
      <c r="D100"/>
      <c r="E100"/>
      <c r="F100"/>
      <c r="G100"/>
      <c r="H100"/>
      <c r="I100"/>
      <c r="L100" s="41"/>
    </row>
    <row r="101" spans="1:12" x14ac:dyDescent="0.2">
      <c r="A101"/>
      <c r="B101"/>
      <c r="C101"/>
      <c r="D101"/>
      <c r="E101"/>
      <c r="F101"/>
      <c r="G101"/>
      <c r="H101"/>
      <c r="I101"/>
      <c r="L101" s="41"/>
    </row>
    <row r="102" spans="1:12" x14ac:dyDescent="0.2">
      <c r="A102"/>
      <c r="B102"/>
      <c r="C102"/>
      <c r="D102"/>
      <c r="E102"/>
      <c r="F102"/>
      <c r="G102"/>
      <c r="H102"/>
      <c r="I102"/>
      <c r="L102" s="41"/>
    </row>
    <row r="103" spans="1:12" x14ac:dyDescent="0.2">
      <c r="A103"/>
      <c r="B103"/>
      <c r="C103"/>
      <c r="D103"/>
      <c r="E103"/>
      <c r="F103"/>
      <c r="G103"/>
      <c r="H103"/>
      <c r="I103"/>
      <c r="L103" s="41"/>
    </row>
    <row r="104" spans="1:12" x14ac:dyDescent="0.2">
      <c r="A104"/>
      <c r="B104"/>
      <c r="C104"/>
      <c r="D104"/>
      <c r="E104"/>
      <c r="F104"/>
      <c r="G104"/>
      <c r="H104"/>
      <c r="I104"/>
      <c r="L104" s="41"/>
    </row>
    <row r="105" spans="1:12" x14ac:dyDescent="0.2">
      <c r="A105"/>
      <c r="B105"/>
      <c r="C105"/>
      <c r="D105"/>
      <c r="E105"/>
      <c r="F105"/>
      <c r="G105"/>
      <c r="H105"/>
      <c r="I105"/>
      <c r="L105" s="41"/>
    </row>
    <row r="106" spans="1:12" x14ac:dyDescent="0.2">
      <c r="A106"/>
      <c r="B106"/>
      <c r="C106"/>
      <c r="D106"/>
      <c r="E106"/>
      <c r="F106"/>
      <c r="G106"/>
      <c r="H106"/>
      <c r="I106"/>
      <c r="L106" s="41"/>
    </row>
    <row r="107" spans="1:12" x14ac:dyDescent="0.2">
      <c r="A107"/>
      <c r="B107"/>
      <c r="C107"/>
      <c r="D107"/>
      <c r="E107"/>
      <c r="F107"/>
      <c r="G107"/>
      <c r="H107"/>
      <c r="I107"/>
      <c r="L107" s="41"/>
    </row>
    <row r="108" spans="1:12" x14ac:dyDescent="0.2">
      <c r="A108"/>
      <c r="B108"/>
      <c r="C108"/>
      <c r="D108"/>
      <c r="E108"/>
      <c r="F108"/>
      <c r="G108"/>
      <c r="H108"/>
      <c r="I108"/>
      <c r="L108" s="41"/>
    </row>
    <row r="109" spans="1:12" x14ac:dyDescent="0.2">
      <c r="A109"/>
      <c r="B109"/>
      <c r="C109"/>
      <c r="D109"/>
      <c r="E109"/>
      <c r="F109"/>
      <c r="G109"/>
      <c r="H109"/>
      <c r="I109"/>
      <c r="L109" s="41"/>
    </row>
    <row r="110" spans="1:12" x14ac:dyDescent="0.2">
      <c r="A110"/>
      <c r="B110"/>
      <c r="C110"/>
      <c r="D110"/>
      <c r="E110"/>
      <c r="F110"/>
      <c r="G110"/>
      <c r="H110"/>
      <c r="I110"/>
      <c r="L110" s="41"/>
    </row>
    <row r="111" spans="1:12" x14ac:dyDescent="0.2">
      <c r="A111"/>
      <c r="B111"/>
      <c r="C111"/>
      <c r="D111"/>
      <c r="E111"/>
      <c r="F111"/>
      <c r="G111"/>
      <c r="H111"/>
      <c r="I111"/>
      <c r="L111" s="41"/>
    </row>
    <row r="112" spans="1:12" x14ac:dyDescent="0.2">
      <c r="A112"/>
      <c r="B112"/>
      <c r="C112"/>
      <c r="D112"/>
      <c r="E112"/>
      <c r="F112"/>
      <c r="G112"/>
      <c r="H112"/>
      <c r="I112"/>
      <c r="L112" s="41"/>
    </row>
    <row r="113" spans="1:12" x14ac:dyDescent="0.2">
      <c r="A113"/>
      <c r="B113"/>
      <c r="C113"/>
      <c r="D113"/>
      <c r="E113"/>
      <c r="F113"/>
      <c r="G113"/>
      <c r="H113"/>
      <c r="I113"/>
      <c r="L113" s="41"/>
    </row>
    <row r="114" spans="1:12" x14ac:dyDescent="0.2">
      <c r="A114"/>
      <c r="B114"/>
      <c r="C114"/>
      <c r="D114"/>
      <c r="E114"/>
      <c r="F114"/>
      <c r="G114"/>
      <c r="H114"/>
      <c r="I114"/>
      <c r="L114" s="41"/>
    </row>
    <row r="115" spans="1:12" x14ac:dyDescent="0.2">
      <c r="A115"/>
      <c r="B115"/>
      <c r="C115"/>
      <c r="D115"/>
      <c r="E115"/>
      <c r="F115"/>
      <c r="G115"/>
      <c r="H115"/>
      <c r="I115"/>
      <c r="L115" s="41"/>
    </row>
    <row r="116" spans="1:12" x14ac:dyDescent="0.2">
      <c r="A116"/>
      <c r="B116"/>
      <c r="C116"/>
      <c r="D116"/>
      <c r="E116"/>
      <c r="F116"/>
      <c r="G116"/>
      <c r="H116"/>
      <c r="I116"/>
      <c r="L116" s="41"/>
    </row>
    <row r="117" spans="1:12" x14ac:dyDescent="0.2">
      <c r="A117"/>
      <c r="B117"/>
      <c r="C117"/>
      <c r="D117"/>
      <c r="E117"/>
      <c r="F117"/>
      <c r="G117"/>
      <c r="H117"/>
      <c r="I117"/>
      <c r="L117" s="41"/>
    </row>
    <row r="118" spans="1:12" x14ac:dyDescent="0.2">
      <c r="A118"/>
      <c r="B118"/>
      <c r="C118"/>
      <c r="D118"/>
      <c r="E118"/>
      <c r="F118"/>
      <c r="G118"/>
      <c r="H118"/>
      <c r="I118"/>
      <c r="L118" s="41"/>
    </row>
    <row r="119" spans="1:12" x14ac:dyDescent="0.2">
      <c r="A119"/>
      <c r="B119"/>
      <c r="C119"/>
      <c r="D119"/>
      <c r="E119"/>
      <c r="F119"/>
      <c r="G119"/>
      <c r="H119"/>
      <c r="I119"/>
      <c r="L119" s="41"/>
    </row>
    <row r="120" spans="1:12" x14ac:dyDescent="0.2">
      <c r="A120"/>
      <c r="B120"/>
      <c r="C120"/>
      <c r="D120"/>
      <c r="E120"/>
      <c r="F120"/>
      <c r="G120"/>
      <c r="H120"/>
      <c r="I120"/>
      <c r="L120" s="41"/>
    </row>
    <row r="121" spans="1:12" x14ac:dyDescent="0.2">
      <c r="A121"/>
      <c r="B121"/>
      <c r="C121"/>
      <c r="D121"/>
      <c r="E121"/>
      <c r="F121"/>
      <c r="G121"/>
      <c r="H121"/>
      <c r="I121"/>
      <c r="L121" s="41"/>
    </row>
    <row r="122" spans="1:12" x14ac:dyDescent="0.2">
      <c r="A122"/>
      <c r="B122"/>
      <c r="C122"/>
      <c r="D122"/>
      <c r="E122"/>
      <c r="F122"/>
      <c r="G122"/>
      <c r="H122"/>
      <c r="I122"/>
      <c r="L122" s="41"/>
    </row>
    <row r="123" spans="1:12" x14ac:dyDescent="0.2">
      <c r="A123"/>
      <c r="B123"/>
      <c r="C123"/>
      <c r="D123"/>
      <c r="E123"/>
      <c r="F123"/>
      <c r="G123"/>
      <c r="H123"/>
      <c r="I123"/>
      <c r="L123" s="41"/>
    </row>
    <row r="124" spans="1:12" x14ac:dyDescent="0.2">
      <c r="A124"/>
      <c r="B124"/>
      <c r="C124"/>
      <c r="D124"/>
      <c r="E124"/>
      <c r="F124"/>
      <c r="G124"/>
      <c r="H124"/>
      <c r="I124"/>
      <c r="L124" s="41"/>
    </row>
    <row r="125" spans="1:12" x14ac:dyDescent="0.2">
      <c r="A125"/>
      <c r="B125"/>
      <c r="C125"/>
      <c r="D125"/>
      <c r="E125"/>
      <c r="F125"/>
      <c r="G125"/>
      <c r="H125"/>
      <c r="I125"/>
      <c r="L125" s="41"/>
    </row>
    <row r="126" spans="1:12" x14ac:dyDescent="0.2">
      <c r="A126"/>
      <c r="B126"/>
      <c r="C126"/>
      <c r="D126"/>
      <c r="E126"/>
      <c r="F126"/>
      <c r="G126"/>
      <c r="H126"/>
      <c r="I126"/>
      <c r="L126" s="41"/>
    </row>
    <row r="127" spans="1:12" x14ac:dyDescent="0.2">
      <c r="A127"/>
      <c r="B127"/>
      <c r="C127"/>
      <c r="D127"/>
      <c r="E127"/>
      <c r="F127"/>
      <c r="G127"/>
      <c r="H127"/>
      <c r="I127"/>
      <c r="L127" s="41"/>
    </row>
    <row r="128" spans="1:12" x14ac:dyDescent="0.2">
      <c r="A128"/>
      <c r="B128"/>
      <c r="C128"/>
      <c r="D128"/>
      <c r="E128"/>
      <c r="F128"/>
      <c r="G128"/>
      <c r="H128"/>
      <c r="I128"/>
      <c r="L128" s="41"/>
    </row>
    <row r="129" spans="1:12" x14ac:dyDescent="0.2">
      <c r="A129"/>
      <c r="B129"/>
      <c r="C129"/>
      <c r="D129"/>
      <c r="E129"/>
      <c r="F129"/>
      <c r="G129"/>
      <c r="H129"/>
      <c r="I129"/>
      <c r="L129" s="41"/>
    </row>
    <row r="130" spans="1:12" x14ac:dyDescent="0.2">
      <c r="A130"/>
      <c r="B130"/>
      <c r="C130"/>
      <c r="D130"/>
      <c r="E130"/>
      <c r="F130"/>
      <c r="G130"/>
      <c r="H130"/>
      <c r="I130"/>
      <c r="L130" s="41"/>
    </row>
    <row r="131" spans="1:12" x14ac:dyDescent="0.2">
      <c r="A131"/>
      <c r="B131"/>
      <c r="C131"/>
      <c r="D131"/>
      <c r="E131"/>
      <c r="F131"/>
      <c r="G131"/>
      <c r="H131"/>
      <c r="I131"/>
      <c r="L131" s="41"/>
    </row>
    <row r="132" spans="1:12" x14ac:dyDescent="0.2">
      <c r="A132"/>
      <c r="B132"/>
      <c r="C132"/>
      <c r="D132"/>
      <c r="E132"/>
      <c r="F132"/>
      <c r="G132"/>
      <c r="H132"/>
      <c r="I132"/>
      <c r="L132" s="41"/>
    </row>
    <row r="133" spans="1:12" x14ac:dyDescent="0.2">
      <c r="A133"/>
      <c r="B133"/>
      <c r="C133"/>
      <c r="D133"/>
      <c r="E133"/>
      <c r="F133"/>
      <c r="G133"/>
      <c r="H133"/>
      <c r="I133"/>
      <c r="L133" s="41"/>
    </row>
    <row r="134" spans="1:12" x14ac:dyDescent="0.2">
      <c r="A134"/>
      <c r="B134"/>
      <c r="C134"/>
      <c r="D134"/>
      <c r="E134"/>
      <c r="F134"/>
      <c r="G134"/>
      <c r="H134"/>
      <c r="I134"/>
      <c r="L134" s="41"/>
    </row>
    <row r="135" spans="1:12" x14ac:dyDescent="0.2">
      <c r="A135"/>
      <c r="B135"/>
      <c r="C135"/>
      <c r="D135"/>
      <c r="E135"/>
      <c r="F135"/>
      <c r="G135"/>
      <c r="H135"/>
      <c r="I135"/>
      <c r="L135" s="41"/>
    </row>
    <row r="136" spans="1:12" x14ac:dyDescent="0.2">
      <c r="A136"/>
      <c r="B136"/>
      <c r="C136"/>
      <c r="D136"/>
      <c r="E136"/>
      <c r="F136"/>
      <c r="G136"/>
      <c r="H136"/>
      <c r="I136"/>
      <c r="L136" s="41"/>
    </row>
    <row r="137" spans="1:12" x14ac:dyDescent="0.2">
      <c r="A137"/>
      <c r="B137"/>
      <c r="C137"/>
      <c r="D137"/>
      <c r="E137"/>
      <c r="F137"/>
      <c r="G137"/>
      <c r="H137"/>
      <c r="I137"/>
      <c r="L137" s="41"/>
    </row>
    <row r="138" spans="1:12" x14ac:dyDescent="0.2">
      <c r="A138"/>
      <c r="B138"/>
      <c r="C138"/>
      <c r="D138"/>
      <c r="E138"/>
      <c r="F138"/>
      <c r="G138"/>
      <c r="H138"/>
      <c r="I138"/>
      <c r="L138" s="41"/>
    </row>
    <row r="139" spans="1:12" x14ac:dyDescent="0.2">
      <c r="A139"/>
      <c r="B139"/>
      <c r="C139"/>
      <c r="D139"/>
      <c r="E139"/>
      <c r="F139"/>
      <c r="G139"/>
      <c r="H139"/>
      <c r="I139"/>
      <c r="L139" s="41"/>
    </row>
    <row r="140" spans="1:12" x14ac:dyDescent="0.2">
      <c r="A140"/>
      <c r="B140"/>
      <c r="C140"/>
      <c r="D140"/>
      <c r="E140"/>
      <c r="F140"/>
      <c r="G140"/>
      <c r="H140"/>
      <c r="I140"/>
      <c r="L140" s="41"/>
    </row>
    <row r="141" spans="1:12" x14ac:dyDescent="0.2">
      <c r="A141"/>
      <c r="B141"/>
      <c r="C141"/>
      <c r="D141"/>
      <c r="E141"/>
      <c r="F141"/>
      <c r="G141"/>
      <c r="H141"/>
      <c r="I141"/>
      <c r="L141" s="41"/>
    </row>
    <row r="142" spans="1:12" x14ac:dyDescent="0.2">
      <c r="A142"/>
      <c r="B142"/>
      <c r="C142"/>
      <c r="D142"/>
      <c r="E142"/>
      <c r="F142"/>
      <c r="G142"/>
      <c r="H142"/>
      <c r="I142"/>
      <c r="L142" s="41"/>
    </row>
    <row r="143" spans="1:12" x14ac:dyDescent="0.2">
      <c r="A143"/>
      <c r="B143"/>
      <c r="C143"/>
      <c r="D143"/>
      <c r="E143"/>
      <c r="F143"/>
      <c r="G143"/>
      <c r="H143"/>
      <c r="I143"/>
      <c r="L143" s="41"/>
    </row>
    <row r="144" spans="1:12" x14ac:dyDescent="0.2">
      <c r="A144"/>
      <c r="B144"/>
      <c r="C144"/>
      <c r="D144"/>
      <c r="E144"/>
      <c r="F144"/>
      <c r="G144"/>
      <c r="H144"/>
      <c r="I144"/>
      <c r="L144" s="41"/>
    </row>
    <row r="145" spans="1:12" x14ac:dyDescent="0.2">
      <c r="A145"/>
      <c r="B145"/>
      <c r="C145"/>
      <c r="D145"/>
      <c r="E145"/>
      <c r="F145"/>
      <c r="G145"/>
      <c r="H145"/>
      <c r="I145"/>
      <c r="L145" s="41"/>
    </row>
    <row r="146" spans="1:12" x14ac:dyDescent="0.2">
      <c r="A146"/>
      <c r="B146"/>
      <c r="C146"/>
      <c r="D146"/>
      <c r="E146"/>
      <c r="F146"/>
      <c r="G146"/>
      <c r="H146"/>
      <c r="I146"/>
      <c r="L146" s="41"/>
    </row>
    <row r="147" spans="1:12" x14ac:dyDescent="0.2">
      <c r="A147"/>
      <c r="B147"/>
      <c r="C147"/>
      <c r="D147"/>
      <c r="E147"/>
      <c r="F147"/>
      <c r="G147"/>
      <c r="H147"/>
      <c r="I147"/>
      <c r="L147" s="41"/>
    </row>
    <row r="148" spans="1:12" x14ac:dyDescent="0.2">
      <c r="A148"/>
      <c r="B148"/>
      <c r="C148"/>
      <c r="D148"/>
      <c r="E148"/>
      <c r="F148"/>
      <c r="G148"/>
      <c r="H148"/>
      <c r="I148"/>
      <c r="L148" s="41"/>
    </row>
    <row r="149" spans="1:12" x14ac:dyDescent="0.2">
      <c r="A149"/>
      <c r="B149"/>
      <c r="C149"/>
      <c r="D149"/>
      <c r="E149"/>
      <c r="F149"/>
      <c r="G149"/>
      <c r="H149"/>
      <c r="I149"/>
      <c r="L149" s="41"/>
    </row>
    <row r="150" spans="1:12" x14ac:dyDescent="0.2">
      <c r="A150"/>
      <c r="B150"/>
      <c r="C150"/>
      <c r="D150"/>
      <c r="E150"/>
      <c r="F150"/>
      <c r="G150"/>
      <c r="H150"/>
      <c r="I150"/>
      <c r="L150" s="41"/>
    </row>
    <row r="151" spans="1:12" x14ac:dyDescent="0.2">
      <c r="A151"/>
      <c r="B151"/>
      <c r="C151"/>
      <c r="D151"/>
      <c r="E151"/>
      <c r="F151"/>
      <c r="G151"/>
      <c r="H151"/>
      <c r="I151"/>
      <c r="L151" s="41"/>
    </row>
    <row r="152" spans="1:12" x14ac:dyDescent="0.2">
      <c r="A152"/>
      <c r="B152"/>
      <c r="C152"/>
      <c r="D152"/>
      <c r="E152"/>
      <c r="F152"/>
      <c r="G152"/>
      <c r="H152"/>
      <c r="I152"/>
      <c r="L152" s="41"/>
    </row>
    <row r="153" spans="1:12" x14ac:dyDescent="0.2">
      <c r="A153"/>
      <c r="B153"/>
      <c r="C153"/>
      <c r="D153"/>
      <c r="E153"/>
      <c r="F153"/>
      <c r="G153"/>
      <c r="H153"/>
      <c r="I153"/>
      <c r="L153" s="41"/>
    </row>
    <row r="154" spans="1:12" x14ac:dyDescent="0.2">
      <c r="A154"/>
      <c r="B154"/>
      <c r="C154"/>
      <c r="D154"/>
      <c r="E154"/>
      <c r="F154"/>
      <c r="G154"/>
      <c r="H154"/>
      <c r="I154"/>
      <c r="L154" s="41"/>
    </row>
    <row r="155" spans="1:12" x14ac:dyDescent="0.2">
      <c r="A155"/>
      <c r="B155"/>
      <c r="C155"/>
      <c r="D155"/>
      <c r="E155"/>
      <c r="F155"/>
      <c r="G155"/>
      <c r="H155"/>
      <c r="I155"/>
      <c r="L155" s="41"/>
    </row>
    <row r="156" spans="1:12" x14ac:dyDescent="0.2">
      <c r="A156"/>
      <c r="B156"/>
      <c r="C156"/>
      <c r="D156"/>
      <c r="E156"/>
      <c r="F156"/>
      <c r="G156"/>
      <c r="H156"/>
      <c r="I156"/>
      <c r="L156" s="41"/>
    </row>
    <row r="157" spans="1:12" x14ac:dyDescent="0.2">
      <c r="A157"/>
      <c r="B157"/>
      <c r="C157"/>
      <c r="D157"/>
      <c r="E157"/>
      <c r="F157"/>
      <c r="G157"/>
      <c r="H157"/>
      <c r="I157"/>
      <c r="L157" s="41"/>
    </row>
    <row r="158" spans="1:12" x14ac:dyDescent="0.2">
      <c r="A158"/>
      <c r="B158"/>
      <c r="C158"/>
      <c r="D158"/>
      <c r="E158"/>
      <c r="F158"/>
      <c r="G158"/>
      <c r="H158"/>
      <c r="I158"/>
      <c r="L158" s="41"/>
    </row>
    <row r="159" spans="1:12" x14ac:dyDescent="0.2">
      <c r="A159"/>
      <c r="B159"/>
      <c r="C159"/>
      <c r="D159"/>
      <c r="E159"/>
      <c r="F159"/>
      <c r="G159"/>
      <c r="H159"/>
      <c r="I159"/>
      <c r="L159" s="41"/>
    </row>
    <row r="160" spans="1:12" x14ac:dyDescent="0.2">
      <c r="A160"/>
      <c r="B160"/>
      <c r="C160"/>
      <c r="D160"/>
      <c r="E160"/>
      <c r="F160"/>
      <c r="G160"/>
      <c r="H160"/>
      <c r="I160"/>
      <c r="L160" s="41"/>
    </row>
    <row r="161" spans="1:12" x14ac:dyDescent="0.2">
      <c r="A161"/>
      <c r="B161"/>
      <c r="C161"/>
      <c r="D161"/>
      <c r="E161"/>
      <c r="F161"/>
      <c r="G161"/>
      <c r="H161"/>
      <c r="I161"/>
      <c r="L161" s="41"/>
    </row>
    <row r="162" spans="1:12" x14ac:dyDescent="0.2">
      <c r="A162"/>
      <c r="B162"/>
      <c r="C162"/>
      <c r="D162"/>
      <c r="E162"/>
      <c r="F162"/>
      <c r="G162"/>
      <c r="H162"/>
      <c r="I162"/>
      <c r="L162" s="41"/>
    </row>
    <row r="163" spans="1:12" x14ac:dyDescent="0.2">
      <c r="A163"/>
      <c r="B163"/>
      <c r="C163"/>
      <c r="D163"/>
      <c r="E163"/>
      <c r="F163"/>
      <c r="G163"/>
      <c r="H163"/>
      <c r="I163"/>
      <c r="L163" s="41"/>
    </row>
    <row r="164" spans="1:12" x14ac:dyDescent="0.2">
      <c r="A164"/>
      <c r="B164"/>
      <c r="C164"/>
      <c r="D164"/>
      <c r="E164"/>
      <c r="F164"/>
      <c r="G164"/>
      <c r="H164"/>
      <c r="I164"/>
      <c r="L164" s="41"/>
    </row>
    <row r="165" spans="1:12" x14ac:dyDescent="0.2">
      <c r="A165"/>
      <c r="B165"/>
      <c r="C165"/>
      <c r="D165"/>
      <c r="E165"/>
      <c r="F165"/>
      <c r="G165"/>
      <c r="H165"/>
      <c r="I165"/>
      <c r="L165" s="41"/>
    </row>
    <row r="166" spans="1:12" x14ac:dyDescent="0.2">
      <c r="A166"/>
      <c r="B166"/>
      <c r="C166"/>
      <c r="D166"/>
      <c r="E166"/>
      <c r="F166"/>
      <c r="G166"/>
      <c r="H166"/>
      <c r="I166"/>
      <c r="L166" s="41"/>
    </row>
    <row r="167" spans="1:12" x14ac:dyDescent="0.2">
      <c r="A167"/>
      <c r="B167"/>
      <c r="C167"/>
      <c r="D167"/>
      <c r="E167"/>
      <c r="F167"/>
      <c r="G167"/>
      <c r="H167"/>
      <c r="I167"/>
      <c r="L167" s="41"/>
    </row>
    <row r="168" spans="1:12" x14ac:dyDescent="0.2">
      <c r="A168"/>
      <c r="B168"/>
      <c r="C168"/>
      <c r="D168"/>
      <c r="E168"/>
      <c r="F168"/>
      <c r="G168"/>
      <c r="H168"/>
      <c r="I168"/>
      <c r="L168" s="41"/>
    </row>
    <row r="169" spans="1:12" x14ac:dyDescent="0.2">
      <c r="A169"/>
      <c r="B169"/>
      <c r="C169"/>
      <c r="D169"/>
      <c r="E169"/>
      <c r="F169"/>
      <c r="G169"/>
      <c r="H169"/>
      <c r="I169"/>
      <c r="L169" s="41"/>
    </row>
    <row r="170" spans="1:12" x14ac:dyDescent="0.2">
      <c r="A170"/>
      <c r="B170"/>
      <c r="C170"/>
      <c r="D170"/>
      <c r="E170"/>
      <c r="F170"/>
      <c r="G170"/>
      <c r="H170"/>
      <c r="I170"/>
      <c r="L170" s="41"/>
    </row>
    <row r="171" spans="1:12" x14ac:dyDescent="0.2">
      <c r="A171"/>
      <c r="B171"/>
      <c r="C171"/>
      <c r="D171"/>
      <c r="E171"/>
      <c r="F171"/>
      <c r="G171"/>
      <c r="H171"/>
      <c r="I171"/>
      <c r="L171" s="41"/>
    </row>
    <row r="172" spans="1:12" x14ac:dyDescent="0.2">
      <c r="A172"/>
      <c r="B172"/>
      <c r="C172"/>
      <c r="D172"/>
      <c r="E172"/>
      <c r="F172"/>
      <c r="G172"/>
      <c r="H172"/>
      <c r="I172"/>
      <c r="L172" s="41"/>
    </row>
    <row r="173" spans="1:12" x14ac:dyDescent="0.2">
      <c r="A173"/>
      <c r="B173"/>
      <c r="C173"/>
      <c r="D173"/>
      <c r="E173"/>
      <c r="F173"/>
      <c r="G173"/>
      <c r="H173"/>
      <c r="I173"/>
      <c r="L173" s="41"/>
    </row>
    <row r="174" spans="1:12" x14ac:dyDescent="0.2">
      <c r="A174"/>
      <c r="B174"/>
      <c r="C174"/>
      <c r="D174"/>
      <c r="E174"/>
      <c r="F174"/>
      <c r="G174"/>
      <c r="H174"/>
      <c r="I174"/>
      <c r="L174" s="41"/>
    </row>
    <row r="175" spans="1:12" x14ac:dyDescent="0.2">
      <c r="A175"/>
      <c r="B175"/>
      <c r="C175"/>
      <c r="D175"/>
      <c r="E175"/>
      <c r="F175"/>
      <c r="G175"/>
      <c r="H175"/>
      <c r="I175"/>
      <c r="L175" s="41"/>
    </row>
    <row r="176" spans="1:12" x14ac:dyDescent="0.2">
      <c r="A176"/>
      <c r="B176"/>
      <c r="C176"/>
      <c r="D176"/>
      <c r="E176"/>
      <c r="F176"/>
      <c r="G176"/>
      <c r="H176"/>
      <c r="I176"/>
      <c r="L176" s="41"/>
    </row>
    <row r="177" spans="1:12" x14ac:dyDescent="0.2">
      <c r="A177"/>
      <c r="B177"/>
      <c r="C177"/>
      <c r="D177"/>
      <c r="E177"/>
      <c r="F177"/>
      <c r="G177"/>
      <c r="H177"/>
      <c r="I177"/>
      <c r="L177" s="41"/>
    </row>
    <row r="178" spans="1:12" x14ac:dyDescent="0.2">
      <c r="A178"/>
      <c r="B178"/>
      <c r="C178"/>
      <c r="D178"/>
      <c r="E178"/>
      <c r="F178"/>
      <c r="G178"/>
      <c r="H178"/>
      <c r="I178"/>
      <c r="L178" s="41"/>
    </row>
    <row r="179" spans="1:12" x14ac:dyDescent="0.2">
      <c r="A179"/>
      <c r="B179"/>
      <c r="C179"/>
      <c r="D179"/>
      <c r="E179"/>
      <c r="F179"/>
      <c r="G179"/>
      <c r="H179"/>
      <c r="I179"/>
      <c r="L179" s="41"/>
    </row>
    <row r="180" spans="1:12" x14ac:dyDescent="0.2">
      <c r="A180"/>
      <c r="B180"/>
      <c r="C180"/>
      <c r="D180"/>
      <c r="E180"/>
      <c r="F180"/>
      <c r="G180"/>
      <c r="H180"/>
      <c r="I180"/>
      <c r="L180" s="41"/>
    </row>
    <row r="181" spans="1:12" x14ac:dyDescent="0.2">
      <c r="A181"/>
      <c r="B181"/>
      <c r="C181"/>
      <c r="D181"/>
      <c r="E181"/>
      <c r="F181"/>
      <c r="G181"/>
      <c r="H181"/>
      <c r="I181"/>
      <c r="L181" s="41"/>
    </row>
    <row r="182" spans="1:12" x14ac:dyDescent="0.2">
      <c r="A182"/>
      <c r="B182"/>
      <c r="C182"/>
      <c r="D182"/>
      <c r="E182"/>
      <c r="F182"/>
      <c r="G182"/>
      <c r="H182"/>
      <c r="I182"/>
      <c r="L182" s="41"/>
    </row>
    <row r="183" spans="1:12" x14ac:dyDescent="0.2">
      <c r="A183"/>
      <c r="B183"/>
      <c r="C183"/>
      <c r="D183"/>
      <c r="E183"/>
      <c r="F183"/>
      <c r="G183"/>
      <c r="H183"/>
      <c r="I183"/>
      <c r="L183" s="41"/>
    </row>
    <row r="184" spans="1:12" x14ac:dyDescent="0.2">
      <c r="A184"/>
      <c r="B184"/>
      <c r="C184"/>
      <c r="D184"/>
      <c r="E184"/>
      <c r="F184"/>
      <c r="G184"/>
      <c r="H184"/>
      <c r="I184"/>
      <c r="L184" s="41"/>
    </row>
    <row r="185" spans="1:12" x14ac:dyDescent="0.2">
      <c r="A185"/>
      <c r="B185"/>
      <c r="C185"/>
      <c r="D185"/>
      <c r="E185"/>
      <c r="F185"/>
      <c r="G185"/>
      <c r="H185"/>
      <c r="I185"/>
      <c r="L185" s="41"/>
    </row>
    <row r="186" spans="1:12" x14ac:dyDescent="0.2">
      <c r="A186"/>
      <c r="B186"/>
      <c r="C186"/>
      <c r="D186"/>
      <c r="E186"/>
      <c r="F186"/>
      <c r="G186"/>
      <c r="H186"/>
      <c r="I186"/>
      <c r="L186" s="41"/>
    </row>
    <row r="187" spans="1:12" x14ac:dyDescent="0.2">
      <c r="A187"/>
      <c r="B187"/>
      <c r="C187"/>
      <c r="D187"/>
      <c r="E187"/>
      <c r="F187"/>
      <c r="G187"/>
      <c r="H187"/>
      <c r="I187"/>
      <c r="L187" s="41"/>
    </row>
    <row r="188" spans="1:12" x14ac:dyDescent="0.2">
      <c r="A188"/>
      <c r="B188"/>
      <c r="C188"/>
      <c r="D188"/>
      <c r="E188"/>
      <c r="F188"/>
      <c r="G188"/>
      <c r="H188"/>
      <c r="I188"/>
      <c r="L188" s="41"/>
    </row>
    <row r="189" spans="1:12" x14ac:dyDescent="0.2">
      <c r="A189"/>
      <c r="B189"/>
      <c r="C189"/>
      <c r="D189"/>
      <c r="E189"/>
      <c r="F189"/>
      <c r="G189"/>
      <c r="H189"/>
      <c r="I189"/>
      <c r="L189" s="41"/>
    </row>
    <row r="190" spans="1:12" x14ac:dyDescent="0.2">
      <c r="A190"/>
      <c r="B190"/>
      <c r="C190"/>
      <c r="D190"/>
      <c r="E190"/>
      <c r="F190"/>
      <c r="G190"/>
      <c r="H190"/>
      <c r="I190"/>
      <c r="L190" s="41"/>
    </row>
    <row r="191" spans="1:12" x14ac:dyDescent="0.2">
      <c r="A191"/>
      <c r="B191"/>
      <c r="C191"/>
      <c r="D191"/>
      <c r="E191"/>
      <c r="F191"/>
      <c r="G191"/>
      <c r="H191"/>
      <c r="I191"/>
      <c r="L191" s="41"/>
    </row>
    <row r="192" spans="1:12" x14ac:dyDescent="0.2">
      <c r="A192"/>
      <c r="B192"/>
      <c r="C192"/>
      <c r="D192"/>
      <c r="E192"/>
      <c r="F192"/>
      <c r="G192"/>
      <c r="H192"/>
      <c r="I192"/>
      <c r="L192" s="41"/>
    </row>
    <row r="193" spans="12:12" x14ac:dyDescent="0.2">
      <c r="L193" s="41"/>
    </row>
    <row r="194" spans="12:12" x14ac:dyDescent="0.2">
      <c r="L194" s="41"/>
    </row>
    <row r="195" spans="12:12" x14ac:dyDescent="0.2">
      <c r="L195" s="41"/>
    </row>
    <row r="196" spans="12:12" x14ac:dyDescent="0.2">
      <c r="L196" s="41"/>
    </row>
    <row r="197" spans="12:12" x14ac:dyDescent="0.2">
      <c r="L197" s="41"/>
    </row>
    <row r="198" spans="12:12" x14ac:dyDescent="0.2">
      <c r="L198" s="41"/>
    </row>
    <row r="199" spans="12:12" x14ac:dyDescent="0.2">
      <c r="L199" s="41"/>
    </row>
    <row r="200" spans="12:12" x14ac:dyDescent="0.2">
      <c r="L200" s="41"/>
    </row>
    <row r="201" spans="12:12" x14ac:dyDescent="0.2">
      <c r="L201" s="41"/>
    </row>
    <row r="202" spans="12:12" x14ac:dyDescent="0.2">
      <c r="L202" s="41"/>
    </row>
    <row r="203" spans="12:12" x14ac:dyDescent="0.2">
      <c r="L203" s="41"/>
    </row>
    <row r="204" spans="12:12" x14ac:dyDescent="0.2">
      <c r="L204" s="41"/>
    </row>
    <row r="205" spans="12:12" x14ac:dyDescent="0.2">
      <c r="L205" s="41"/>
    </row>
    <row r="206" spans="12:12" x14ac:dyDescent="0.2">
      <c r="L206" s="41"/>
    </row>
    <row r="207" spans="12:12" x14ac:dyDescent="0.2">
      <c r="L207" s="41"/>
    </row>
    <row r="208" spans="12:12" x14ac:dyDescent="0.2">
      <c r="L208" s="41"/>
    </row>
    <row r="209" spans="12:12" x14ac:dyDescent="0.2">
      <c r="L209" s="41"/>
    </row>
    <row r="210" spans="12:12" x14ac:dyDescent="0.2">
      <c r="L210" s="41"/>
    </row>
    <row r="211" spans="12:12" x14ac:dyDescent="0.2">
      <c r="L211" s="41"/>
    </row>
    <row r="212" spans="12:12" x14ac:dyDescent="0.2">
      <c r="L212" s="41"/>
    </row>
    <row r="213" spans="12:12" x14ac:dyDescent="0.2">
      <c r="L213" s="41"/>
    </row>
    <row r="214" spans="12:12" x14ac:dyDescent="0.2">
      <c r="L214" s="41"/>
    </row>
    <row r="215" spans="12:12" x14ac:dyDescent="0.2">
      <c r="L215" s="41"/>
    </row>
    <row r="216" spans="12:12" x14ac:dyDescent="0.2">
      <c r="L216" s="41"/>
    </row>
    <row r="217" spans="12:12" x14ac:dyDescent="0.2">
      <c r="L217" s="41"/>
    </row>
    <row r="218" spans="12:12" x14ac:dyDescent="0.2">
      <c r="L218" s="41"/>
    </row>
    <row r="219" spans="12:12" x14ac:dyDescent="0.2">
      <c r="L219" s="41"/>
    </row>
    <row r="220" spans="12:12" x14ac:dyDescent="0.2">
      <c r="L220" s="41"/>
    </row>
    <row r="221" spans="12:12" x14ac:dyDescent="0.2">
      <c r="L221" s="41"/>
    </row>
    <row r="222" spans="12:12" x14ac:dyDescent="0.2">
      <c r="L222" s="41"/>
    </row>
    <row r="223" spans="12:12" x14ac:dyDescent="0.2">
      <c r="L223" s="41"/>
    </row>
    <row r="224" spans="12:12" x14ac:dyDescent="0.2">
      <c r="L224" s="41"/>
    </row>
    <row r="225" spans="12:12" x14ac:dyDescent="0.2">
      <c r="L225" s="41"/>
    </row>
    <row r="226" spans="12:12" x14ac:dyDescent="0.2">
      <c r="L226" s="41"/>
    </row>
    <row r="227" spans="12:12" x14ac:dyDescent="0.2">
      <c r="L227" s="41"/>
    </row>
    <row r="228" spans="12:12" x14ac:dyDescent="0.2">
      <c r="L228" s="41"/>
    </row>
    <row r="229" spans="12:12" x14ac:dyDescent="0.2">
      <c r="L229" s="41"/>
    </row>
    <row r="230" spans="12:12" x14ac:dyDescent="0.2">
      <c r="L230" s="41"/>
    </row>
    <row r="231" spans="12:12" x14ac:dyDescent="0.2">
      <c r="L231" s="41"/>
    </row>
    <row r="232" spans="12:12" x14ac:dyDescent="0.2">
      <c r="L232" s="41"/>
    </row>
    <row r="233" spans="12:12" x14ac:dyDescent="0.2">
      <c r="L233" s="41"/>
    </row>
    <row r="234" spans="12:12" x14ac:dyDescent="0.2">
      <c r="L234" s="41"/>
    </row>
    <row r="235" spans="12:12" x14ac:dyDescent="0.2">
      <c r="L235" s="41"/>
    </row>
    <row r="236" spans="12:12" x14ac:dyDescent="0.2">
      <c r="L236" s="41"/>
    </row>
    <row r="237" spans="12:12" x14ac:dyDescent="0.2">
      <c r="L237" s="41"/>
    </row>
    <row r="238" spans="12:12" x14ac:dyDescent="0.2">
      <c r="L238" s="41"/>
    </row>
    <row r="239" spans="12:12" x14ac:dyDescent="0.2">
      <c r="L239" s="41"/>
    </row>
    <row r="240" spans="12:12" x14ac:dyDescent="0.2">
      <c r="L240" s="41"/>
    </row>
    <row r="241" spans="12:12" x14ac:dyDescent="0.2">
      <c r="L241" s="41"/>
    </row>
    <row r="242" spans="12:12" x14ac:dyDescent="0.2">
      <c r="L242" s="41"/>
    </row>
    <row r="243" spans="12:12" x14ac:dyDescent="0.2">
      <c r="L243" s="41"/>
    </row>
    <row r="244" spans="12:12" x14ac:dyDescent="0.2">
      <c r="L244" s="41"/>
    </row>
    <row r="245" spans="12:12" x14ac:dyDescent="0.2">
      <c r="L245" s="41"/>
    </row>
    <row r="246" spans="12:12" x14ac:dyDescent="0.2">
      <c r="L246" s="41"/>
    </row>
    <row r="247" spans="12:12" x14ac:dyDescent="0.2">
      <c r="L247" s="41"/>
    </row>
    <row r="248" spans="12:12" x14ac:dyDescent="0.2">
      <c r="L248" s="41"/>
    </row>
    <row r="249" spans="12:12" x14ac:dyDescent="0.2">
      <c r="L249" s="41"/>
    </row>
    <row r="250" spans="12:12" x14ac:dyDescent="0.2">
      <c r="L250" s="41"/>
    </row>
    <row r="251" spans="12:12" x14ac:dyDescent="0.2">
      <c r="L251" s="41"/>
    </row>
    <row r="252" spans="12:12" x14ac:dyDescent="0.2">
      <c r="L252" s="41"/>
    </row>
    <row r="253" spans="12:12" x14ac:dyDescent="0.2">
      <c r="L253" s="41"/>
    </row>
    <row r="254" spans="12:12" x14ac:dyDescent="0.2">
      <c r="L254" s="41"/>
    </row>
    <row r="255" spans="12:12" x14ac:dyDescent="0.2">
      <c r="L255" s="41"/>
    </row>
    <row r="256" spans="12:12" x14ac:dyDescent="0.2">
      <c r="L256" s="41"/>
    </row>
    <row r="257" spans="12:12" x14ac:dyDescent="0.2">
      <c r="L257" s="41"/>
    </row>
    <row r="258" spans="12:12" x14ac:dyDescent="0.2">
      <c r="L258" s="41"/>
    </row>
    <row r="259" spans="12:12" x14ac:dyDescent="0.2">
      <c r="L259" s="41"/>
    </row>
    <row r="260" spans="12:12" x14ac:dyDescent="0.2">
      <c r="L260" s="41"/>
    </row>
    <row r="261" spans="12:12" x14ac:dyDescent="0.2">
      <c r="L261" s="41"/>
    </row>
    <row r="262" spans="12:12" x14ac:dyDescent="0.2">
      <c r="L262" s="41"/>
    </row>
    <row r="263" spans="12:12" x14ac:dyDescent="0.2">
      <c r="L263" s="41"/>
    </row>
    <row r="264" spans="12:12" x14ac:dyDescent="0.2">
      <c r="L264" s="41"/>
    </row>
    <row r="265" spans="12:12" x14ac:dyDescent="0.2">
      <c r="L265" s="41"/>
    </row>
    <row r="266" spans="12:12" x14ac:dyDescent="0.2">
      <c r="L266" s="41"/>
    </row>
    <row r="267" spans="12:12" x14ac:dyDescent="0.2">
      <c r="L267" s="41"/>
    </row>
    <row r="268" spans="12:12" x14ac:dyDescent="0.2">
      <c r="L268" s="41"/>
    </row>
    <row r="269" spans="12:12" x14ac:dyDescent="0.2">
      <c r="L269" s="41"/>
    </row>
    <row r="270" spans="12:12" x14ac:dyDescent="0.2">
      <c r="L270" s="41"/>
    </row>
    <row r="271" spans="12:12" x14ac:dyDescent="0.2">
      <c r="L271" s="41"/>
    </row>
    <row r="272" spans="12:12" x14ac:dyDescent="0.2">
      <c r="L272" s="41"/>
    </row>
    <row r="273" spans="12:12" x14ac:dyDescent="0.2">
      <c r="L273" s="41"/>
    </row>
    <row r="274" spans="12:12" x14ac:dyDescent="0.2">
      <c r="L274" s="41"/>
    </row>
    <row r="275" spans="12:12" x14ac:dyDescent="0.2">
      <c r="L275" s="41"/>
    </row>
    <row r="276" spans="12:12" x14ac:dyDescent="0.2">
      <c r="L276" s="41"/>
    </row>
    <row r="277" spans="12:12" x14ac:dyDescent="0.2">
      <c r="L277" s="41"/>
    </row>
    <row r="278" spans="12:12" x14ac:dyDescent="0.2">
      <c r="L278" s="41"/>
    </row>
    <row r="279" spans="12:12" x14ac:dyDescent="0.2">
      <c r="L279" s="41"/>
    </row>
    <row r="280" spans="12:12" x14ac:dyDescent="0.2">
      <c r="L280" s="41"/>
    </row>
    <row r="281" spans="12:12" x14ac:dyDescent="0.2">
      <c r="L281" s="41"/>
    </row>
    <row r="282" spans="12:12" x14ac:dyDescent="0.2">
      <c r="L282" s="41"/>
    </row>
    <row r="283" spans="12:12" x14ac:dyDescent="0.2">
      <c r="L283" s="41"/>
    </row>
    <row r="284" spans="12:12" x14ac:dyDescent="0.2">
      <c r="L284" s="41"/>
    </row>
    <row r="285" spans="12:12" x14ac:dyDescent="0.2">
      <c r="L285" s="41"/>
    </row>
    <row r="286" spans="12:12" x14ac:dyDescent="0.2">
      <c r="L286" s="41"/>
    </row>
    <row r="287" spans="12:12" x14ac:dyDescent="0.2">
      <c r="L287" s="41"/>
    </row>
    <row r="288" spans="12:12" x14ac:dyDescent="0.2">
      <c r="L288" s="41"/>
    </row>
    <row r="289" spans="12:13" x14ac:dyDescent="0.2">
      <c r="L289" s="41"/>
    </row>
    <row r="290" spans="12:13" x14ac:dyDescent="0.2">
      <c r="L290" s="41"/>
    </row>
    <row r="291" spans="12:13" x14ac:dyDescent="0.2">
      <c r="L291" s="41"/>
    </row>
    <row r="292" spans="12:13" x14ac:dyDescent="0.2">
      <c r="L292" s="41"/>
    </row>
    <row r="293" spans="12:13" x14ac:dyDescent="0.2">
      <c r="L293" s="41"/>
    </row>
    <row r="294" spans="12:13" x14ac:dyDescent="0.2">
      <c r="L294" s="41"/>
    </row>
    <row r="295" spans="12:13" x14ac:dyDescent="0.2">
      <c r="L295" s="41"/>
      <c r="M295" s="41"/>
    </row>
    <row r="296" spans="12:13" x14ac:dyDescent="0.2">
      <c r="L296" s="41"/>
      <c r="M296" s="41"/>
    </row>
    <row r="297" spans="12:13" x14ac:dyDescent="0.2">
      <c r="L297" s="41"/>
      <c r="M297" s="41"/>
    </row>
    <row r="298" spans="12:13" x14ac:dyDescent="0.2">
      <c r="L298" s="41"/>
      <c r="M298" s="41"/>
    </row>
    <row r="299" spans="12:13" x14ac:dyDescent="0.2">
      <c r="L299" s="41"/>
      <c r="M299" s="41"/>
    </row>
    <row r="300" spans="12:13" x14ac:dyDescent="0.2">
      <c r="L300" s="41"/>
      <c r="M300" s="41"/>
    </row>
    <row r="301" spans="12:13" x14ac:dyDescent="0.2">
      <c r="L301" s="41"/>
      <c r="M301" s="41"/>
    </row>
    <row r="302" spans="12:13" x14ac:dyDescent="0.2">
      <c r="L302" s="41"/>
      <c r="M302" s="41"/>
    </row>
    <row r="303" spans="12:13" x14ac:dyDescent="0.2">
      <c r="L303" s="41"/>
      <c r="M303" s="41"/>
    </row>
    <row r="304" spans="12:13" x14ac:dyDescent="0.2">
      <c r="L304" s="41"/>
      <c r="M304" s="41"/>
    </row>
    <row r="305" spans="12:13" x14ac:dyDescent="0.2">
      <c r="L305" s="41"/>
      <c r="M305" s="41"/>
    </row>
    <row r="306" spans="12:13" x14ac:dyDescent="0.2">
      <c r="L306" s="41"/>
      <c r="M306" s="41"/>
    </row>
    <row r="307" spans="12:13" x14ac:dyDescent="0.2">
      <c r="L307" s="41"/>
      <c r="M307" s="41"/>
    </row>
    <row r="308" spans="12:13" x14ac:dyDescent="0.2">
      <c r="L308" s="41"/>
      <c r="M308" s="41"/>
    </row>
    <row r="309" spans="12:13" x14ac:dyDescent="0.2">
      <c r="L309" s="41"/>
      <c r="M309" s="41"/>
    </row>
    <row r="310" spans="12:13" x14ac:dyDescent="0.2">
      <c r="L310" s="41"/>
      <c r="M310" s="41"/>
    </row>
    <row r="311" spans="12:13" x14ac:dyDescent="0.2">
      <c r="L311" s="41"/>
      <c r="M311" s="41"/>
    </row>
    <row r="312" spans="12:13" x14ac:dyDescent="0.2">
      <c r="L312" s="41"/>
      <c r="M312" s="41"/>
    </row>
    <row r="313" spans="12:13" x14ac:dyDescent="0.2">
      <c r="L313" s="41"/>
      <c r="M313" s="41"/>
    </row>
    <row r="314" spans="12:13" x14ac:dyDescent="0.2">
      <c r="L314" s="41"/>
      <c r="M314" s="41"/>
    </row>
    <row r="315" spans="12:13" x14ac:dyDescent="0.2">
      <c r="L315" s="41"/>
      <c r="M315" s="41"/>
    </row>
    <row r="316" spans="12:13" x14ac:dyDescent="0.2">
      <c r="L316" s="41"/>
      <c r="M316" s="41"/>
    </row>
    <row r="317" spans="12:13" x14ac:dyDescent="0.2">
      <c r="L317" s="41"/>
      <c r="M317" s="41"/>
    </row>
    <row r="318" spans="12:13" x14ac:dyDescent="0.2">
      <c r="L318" s="41"/>
      <c r="M318" s="41"/>
    </row>
    <row r="319" spans="12:13" x14ac:dyDescent="0.2">
      <c r="L319" s="41"/>
      <c r="M319" s="41"/>
    </row>
    <row r="320" spans="12:13" x14ac:dyDescent="0.2">
      <c r="L320" s="41"/>
      <c r="M320" s="41"/>
    </row>
    <row r="321" spans="12:13" x14ac:dyDescent="0.2">
      <c r="L321" s="41"/>
      <c r="M321" s="41"/>
    </row>
    <row r="322" spans="12:13" x14ac:dyDescent="0.2">
      <c r="L322" s="41"/>
      <c r="M322" s="41"/>
    </row>
    <row r="323" spans="12:13" x14ac:dyDescent="0.2">
      <c r="L323" s="41"/>
      <c r="M323" s="41"/>
    </row>
    <row r="324" spans="12:13" x14ac:dyDescent="0.2">
      <c r="L324" s="41"/>
      <c r="M324" s="41"/>
    </row>
    <row r="325" spans="12:13" x14ac:dyDescent="0.2">
      <c r="L325" s="41"/>
      <c r="M325" s="41"/>
    </row>
    <row r="326" spans="12:13" x14ac:dyDescent="0.2">
      <c r="L326" s="41"/>
      <c r="M326" s="41"/>
    </row>
    <row r="327" spans="12:13" x14ac:dyDescent="0.2">
      <c r="L327" s="41"/>
      <c r="M327" s="41"/>
    </row>
    <row r="328" spans="12:13" x14ac:dyDescent="0.2">
      <c r="L328" s="41"/>
      <c r="M328" s="41"/>
    </row>
    <row r="329" spans="12:13" x14ac:dyDescent="0.2">
      <c r="L329" s="41"/>
      <c r="M329" s="41"/>
    </row>
    <row r="330" spans="12:13" x14ac:dyDescent="0.2">
      <c r="L330" s="41"/>
      <c r="M330" s="41"/>
    </row>
    <row r="331" spans="12:13" x14ac:dyDescent="0.2">
      <c r="L331" s="41"/>
      <c r="M331" s="41"/>
    </row>
    <row r="332" spans="12:13" x14ac:dyDescent="0.2">
      <c r="L332" s="41"/>
      <c r="M332" s="41"/>
    </row>
    <row r="333" spans="12:13" x14ac:dyDescent="0.2">
      <c r="L333" s="41"/>
      <c r="M333" s="41"/>
    </row>
    <row r="334" spans="12:13" x14ac:dyDescent="0.2">
      <c r="L334" s="41"/>
      <c r="M334" s="41"/>
    </row>
    <row r="335" spans="12:13" x14ac:dyDescent="0.2">
      <c r="L335" s="41"/>
      <c r="M335" s="41"/>
    </row>
    <row r="336" spans="12:13" x14ac:dyDescent="0.2">
      <c r="L336" s="41"/>
      <c r="M336" s="41"/>
    </row>
    <row r="337" spans="12:13" x14ac:dyDescent="0.2">
      <c r="L337" s="41"/>
      <c r="M337" s="41"/>
    </row>
    <row r="338" spans="12:13" x14ac:dyDescent="0.2">
      <c r="L338" s="41"/>
      <c r="M338" s="41"/>
    </row>
    <row r="339" spans="12:13" x14ac:dyDescent="0.2">
      <c r="L339" s="41"/>
      <c r="M339" s="41"/>
    </row>
    <row r="340" spans="12:13" x14ac:dyDescent="0.2">
      <c r="L340" s="41"/>
      <c r="M340" s="41"/>
    </row>
    <row r="341" spans="12:13" x14ac:dyDescent="0.2">
      <c r="L341" s="41"/>
      <c r="M341" s="41"/>
    </row>
    <row r="342" spans="12:13" x14ac:dyDescent="0.2">
      <c r="L342" s="41"/>
      <c r="M342" s="41"/>
    </row>
    <row r="343" spans="12:13" x14ac:dyDescent="0.2">
      <c r="L343" s="41"/>
      <c r="M343" s="41"/>
    </row>
    <row r="344" spans="12:13" x14ac:dyDescent="0.2">
      <c r="L344" s="41"/>
      <c r="M344" s="41"/>
    </row>
    <row r="345" spans="12:13" x14ac:dyDescent="0.2">
      <c r="L345" s="41"/>
      <c r="M345" s="41"/>
    </row>
    <row r="346" spans="12:13" x14ac:dyDescent="0.2">
      <c r="L346" s="41"/>
      <c r="M346" s="41"/>
    </row>
    <row r="347" spans="12:13" x14ac:dyDescent="0.2">
      <c r="L347" s="41"/>
      <c r="M347" s="41"/>
    </row>
    <row r="348" spans="12:13" x14ac:dyDescent="0.2">
      <c r="L348" s="41"/>
      <c r="M348" s="41"/>
    </row>
    <row r="349" spans="12:13" x14ac:dyDescent="0.2">
      <c r="L349" s="41"/>
      <c r="M349" s="41"/>
    </row>
    <row r="350" spans="12:13" x14ac:dyDescent="0.2">
      <c r="L350" s="41"/>
      <c r="M350" s="41"/>
    </row>
    <row r="351" spans="12:13" x14ac:dyDescent="0.2">
      <c r="L351" s="41"/>
      <c r="M351" s="41"/>
    </row>
    <row r="352" spans="12:13" x14ac:dyDescent="0.2">
      <c r="L352" s="41"/>
      <c r="M352" s="41"/>
    </row>
    <row r="353" spans="12:13" x14ac:dyDescent="0.2">
      <c r="L353" s="41"/>
      <c r="M353" s="41"/>
    </row>
    <row r="354" spans="12:13" x14ac:dyDescent="0.2">
      <c r="L354" s="41"/>
      <c r="M354" s="41"/>
    </row>
    <row r="355" spans="12:13" x14ac:dyDescent="0.2">
      <c r="L355" s="41"/>
      <c r="M355" s="41"/>
    </row>
    <row r="356" spans="12:13" x14ac:dyDescent="0.2">
      <c r="L356" s="41"/>
      <c r="M356" s="41"/>
    </row>
    <row r="357" spans="12:13" x14ac:dyDescent="0.2">
      <c r="L357" s="41"/>
      <c r="M357" s="41"/>
    </row>
    <row r="358" spans="12:13" x14ac:dyDescent="0.2">
      <c r="L358" s="41"/>
      <c r="M358" s="41"/>
    </row>
    <row r="359" spans="12:13" x14ac:dyDescent="0.2">
      <c r="L359" s="41"/>
      <c r="M359" s="41"/>
    </row>
    <row r="360" spans="12:13" x14ac:dyDescent="0.2">
      <c r="L360" s="41"/>
      <c r="M360" s="41"/>
    </row>
    <row r="361" spans="12:13" x14ac:dyDescent="0.2">
      <c r="L361" s="41"/>
      <c r="M361" s="41"/>
    </row>
    <row r="362" spans="12:13" x14ac:dyDescent="0.2">
      <c r="L362" s="41"/>
      <c r="M362" s="41"/>
    </row>
    <row r="363" spans="12:13" x14ac:dyDescent="0.2">
      <c r="L363" s="41"/>
      <c r="M363" s="41"/>
    </row>
    <row r="364" spans="12:13" x14ac:dyDescent="0.2">
      <c r="L364" s="41"/>
      <c r="M364" s="41"/>
    </row>
    <row r="365" spans="12:13" x14ac:dyDescent="0.2">
      <c r="L365" s="41"/>
      <c r="M365" s="41"/>
    </row>
    <row r="366" spans="12:13" x14ac:dyDescent="0.2">
      <c r="L366" s="41"/>
      <c r="M366" s="41"/>
    </row>
    <row r="367" spans="12:13" x14ac:dyDescent="0.2">
      <c r="L367" s="41"/>
      <c r="M367" s="41"/>
    </row>
    <row r="368" spans="12:13" x14ac:dyDescent="0.2">
      <c r="L368" s="41"/>
      <c r="M368" s="41"/>
    </row>
    <row r="369" spans="12:13" x14ac:dyDescent="0.2">
      <c r="L369" s="41"/>
      <c r="M369" s="41"/>
    </row>
    <row r="370" spans="12:13" x14ac:dyDescent="0.2">
      <c r="L370" s="41"/>
      <c r="M370" s="41"/>
    </row>
    <row r="371" spans="12:13" x14ac:dyDescent="0.2">
      <c r="L371" s="41"/>
      <c r="M371" s="41"/>
    </row>
    <row r="372" spans="12:13" x14ac:dyDescent="0.2">
      <c r="L372" s="41"/>
      <c r="M372" s="41"/>
    </row>
    <row r="373" spans="12:13" x14ac:dyDescent="0.2">
      <c r="L373" s="41"/>
      <c r="M373" s="41"/>
    </row>
    <row r="374" spans="12:13" x14ac:dyDescent="0.2">
      <c r="L374" s="41"/>
      <c r="M374" s="41"/>
    </row>
    <row r="375" spans="12:13" x14ac:dyDescent="0.2">
      <c r="L375" s="41"/>
      <c r="M375" s="41"/>
    </row>
    <row r="376" spans="12:13" x14ac:dyDescent="0.2">
      <c r="L376" s="41"/>
      <c r="M376" s="41"/>
    </row>
    <row r="377" spans="12:13" x14ac:dyDescent="0.2">
      <c r="L377" s="41"/>
      <c r="M377" s="41"/>
    </row>
    <row r="378" spans="12:13" x14ac:dyDescent="0.2">
      <c r="L378" s="41"/>
      <c r="M378" s="41"/>
    </row>
    <row r="379" spans="12:13" x14ac:dyDescent="0.2">
      <c r="L379" s="41"/>
      <c r="M379" s="41"/>
    </row>
    <row r="380" spans="12:13" x14ac:dyDescent="0.2">
      <c r="L380" s="41"/>
      <c r="M380" s="41"/>
    </row>
    <row r="381" spans="12:13" x14ac:dyDescent="0.2">
      <c r="L381" s="41"/>
      <c r="M381" s="41"/>
    </row>
    <row r="382" spans="12:13" x14ac:dyDescent="0.2">
      <c r="L382" s="41"/>
      <c r="M382" s="41"/>
    </row>
    <row r="383" spans="12:13" x14ac:dyDescent="0.2">
      <c r="L383" s="41"/>
      <c r="M383" s="41"/>
    </row>
    <row r="384" spans="12:13" x14ac:dyDescent="0.2">
      <c r="L384" s="41"/>
      <c r="M384" s="41"/>
    </row>
    <row r="385" spans="12:13" x14ac:dyDescent="0.2">
      <c r="L385" s="41"/>
      <c r="M385" s="41"/>
    </row>
    <row r="386" spans="12:13" x14ac:dyDescent="0.2">
      <c r="L386" s="41"/>
      <c r="M386" s="41"/>
    </row>
    <row r="387" spans="12:13" x14ac:dyDescent="0.2">
      <c r="L387" s="41"/>
      <c r="M387" s="41"/>
    </row>
    <row r="388" spans="12:13" x14ac:dyDescent="0.2">
      <c r="L388" s="41"/>
      <c r="M388" s="41"/>
    </row>
    <row r="389" spans="12:13" x14ac:dyDescent="0.2">
      <c r="L389" s="41"/>
      <c r="M389" s="41"/>
    </row>
    <row r="390" spans="12:13" x14ac:dyDescent="0.2">
      <c r="L390" s="41"/>
      <c r="M390" s="41"/>
    </row>
    <row r="391" spans="12:13" x14ac:dyDescent="0.2">
      <c r="L391" s="41"/>
      <c r="M391" s="41"/>
    </row>
    <row r="392" spans="12:13" x14ac:dyDescent="0.2">
      <c r="L392" s="41"/>
      <c r="M392" s="41"/>
    </row>
    <row r="393" spans="12:13" x14ac:dyDescent="0.2">
      <c r="L393" s="41"/>
      <c r="M393" s="41"/>
    </row>
    <row r="394" spans="12:13" x14ac:dyDescent="0.2">
      <c r="L394" s="41"/>
      <c r="M394" s="41"/>
    </row>
    <row r="395" spans="12:13" x14ac:dyDescent="0.2">
      <c r="L395" s="41"/>
      <c r="M395" s="41"/>
    </row>
    <row r="396" spans="12:13" x14ac:dyDescent="0.2">
      <c r="L396" s="41"/>
      <c r="M396" s="41"/>
    </row>
    <row r="397" spans="12:13" x14ac:dyDescent="0.2">
      <c r="L397" s="41"/>
      <c r="M397" s="41"/>
    </row>
    <row r="398" spans="12:13" x14ac:dyDescent="0.2">
      <c r="L398" s="41"/>
      <c r="M398" s="41"/>
    </row>
    <row r="399" spans="12:13" x14ac:dyDescent="0.2">
      <c r="L399" s="41"/>
      <c r="M399" s="41"/>
    </row>
    <row r="400" spans="12:13" x14ac:dyDescent="0.2">
      <c r="L400" s="41"/>
      <c r="M400" s="41"/>
    </row>
    <row r="401" spans="12:13" x14ac:dyDescent="0.2">
      <c r="L401" s="41"/>
      <c r="M401" s="41"/>
    </row>
    <row r="402" spans="12:13" x14ac:dyDescent="0.2">
      <c r="L402" s="41"/>
      <c r="M402" s="41"/>
    </row>
    <row r="403" spans="12:13" x14ac:dyDescent="0.2">
      <c r="L403" s="41"/>
      <c r="M403" s="41"/>
    </row>
    <row r="404" spans="12:13" x14ac:dyDescent="0.2">
      <c r="L404" s="41"/>
      <c r="M404" s="41"/>
    </row>
    <row r="405" spans="12:13" x14ac:dyDescent="0.2">
      <c r="L405" s="41"/>
      <c r="M405" s="41"/>
    </row>
    <row r="406" spans="12:13" x14ac:dyDescent="0.2">
      <c r="L406" s="41"/>
      <c r="M406" s="41"/>
    </row>
    <row r="407" spans="12:13" x14ac:dyDescent="0.2">
      <c r="L407" s="41"/>
      <c r="M407" s="41"/>
    </row>
    <row r="408" spans="12:13" x14ac:dyDescent="0.2">
      <c r="L408" s="41"/>
      <c r="M408" s="41"/>
    </row>
    <row r="409" spans="12:13" x14ac:dyDescent="0.2">
      <c r="L409" s="41"/>
      <c r="M409" s="41"/>
    </row>
    <row r="410" spans="12:13" x14ac:dyDescent="0.2">
      <c r="L410" s="41"/>
      <c r="M410" s="41"/>
    </row>
    <row r="411" spans="12:13" x14ac:dyDescent="0.2">
      <c r="L411" s="41"/>
      <c r="M411" s="41"/>
    </row>
    <row r="412" spans="12:13" x14ac:dyDescent="0.2">
      <c r="L412" s="41"/>
      <c r="M412" s="41"/>
    </row>
    <row r="413" spans="12:13" x14ac:dyDescent="0.2">
      <c r="L413" s="41"/>
      <c r="M413" s="41"/>
    </row>
    <row r="414" spans="12:13" x14ac:dyDescent="0.2">
      <c r="L414" s="41"/>
      <c r="M414" s="41"/>
    </row>
    <row r="415" spans="12:13" x14ac:dyDescent="0.2">
      <c r="L415" s="41"/>
      <c r="M415" s="41"/>
    </row>
    <row r="416" spans="12:13" x14ac:dyDescent="0.2">
      <c r="L416" s="41"/>
      <c r="M416" s="41"/>
    </row>
    <row r="417" spans="12:13" x14ac:dyDescent="0.2">
      <c r="L417" s="41"/>
      <c r="M417" s="41"/>
    </row>
    <row r="418" spans="12:13" x14ac:dyDescent="0.2">
      <c r="L418" s="41"/>
      <c r="M418" s="41"/>
    </row>
    <row r="419" spans="12:13" x14ac:dyDescent="0.2">
      <c r="L419" s="41"/>
      <c r="M419" s="41"/>
    </row>
    <row r="420" spans="12:13" x14ac:dyDescent="0.2">
      <c r="L420" s="41"/>
      <c r="M420" s="41"/>
    </row>
    <row r="421" spans="12:13" x14ac:dyDescent="0.2">
      <c r="L421" s="41"/>
      <c r="M421" s="41"/>
    </row>
    <row r="422" spans="12:13" x14ac:dyDescent="0.2">
      <c r="L422" s="41"/>
      <c r="M422" s="41"/>
    </row>
    <row r="423" spans="12:13" x14ac:dyDescent="0.2">
      <c r="L423" s="41"/>
      <c r="M423" s="41"/>
    </row>
    <row r="424" spans="12:13" x14ac:dyDescent="0.2">
      <c r="L424" s="41"/>
      <c r="M424" s="41"/>
    </row>
    <row r="425" spans="12:13" x14ac:dyDescent="0.2">
      <c r="L425" s="41"/>
      <c r="M425" s="41"/>
    </row>
    <row r="426" spans="12:13" x14ac:dyDescent="0.2">
      <c r="L426" s="41"/>
      <c r="M426" s="41"/>
    </row>
    <row r="427" spans="12:13" x14ac:dyDescent="0.2">
      <c r="L427" s="41"/>
      <c r="M427" s="41"/>
    </row>
    <row r="428" spans="12:13" x14ac:dyDescent="0.2">
      <c r="L428" s="41"/>
      <c r="M428" s="41"/>
    </row>
    <row r="429" spans="12:13" x14ac:dyDescent="0.2">
      <c r="L429" s="41"/>
      <c r="M429" s="41"/>
    </row>
    <row r="430" spans="12:13" x14ac:dyDescent="0.2">
      <c r="L430" s="41"/>
      <c r="M430" s="41"/>
    </row>
    <row r="431" spans="12:13" x14ac:dyDescent="0.2">
      <c r="L431" s="41"/>
      <c r="M431" s="41"/>
    </row>
    <row r="432" spans="12:13" x14ac:dyDescent="0.2">
      <c r="L432" s="41"/>
      <c r="M432" s="41"/>
    </row>
    <row r="433" spans="12:13" x14ac:dyDescent="0.2">
      <c r="L433" s="41"/>
      <c r="M433" s="41"/>
    </row>
    <row r="434" spans="12:13" x14ac:dyDescent="0.2">
      <c r="L434" s="41"/>
      <c r="M434" s="41"/>
    </row>
    <row r="435" spans="12:13" x14ac:dyDescent="0.2">
      <c r="L435" s="41"/>
      <c r="M435" s="41"/>
    </row>
    <row r="436" spans="12:13" x14ac:dyDescent="0.2">
      <c r="L436" s="41"/>
      <c r="M436" s="41"/>
    </row>
    <row r="437" spans="12:13" x14ac:dyDescent="0.2">
      <c r="L437" s="41"/>
      <c r="M437" s="41"/>
    </row>
    <row r="438" spans="12:13" x14ac:dyDescent="0.2">
      <c r="L438" s="41"/>
      <c r="M438" s="41"/>
    </row>
    <row r="439" spans="12:13" x14ac:dyDescent="0.2">
      <c r="L439" s="41"/>
      <c r="M439" s="41"/>
    </row>
    <row r="440" spans="12:13" x14ac:dyDescent="0.2">
      <c r="L440" s="41"/>
      <c r="M440" s="41"/>
    </row>
    <row r="441" spans="12:13" x14ac:dyDescent="0.2">
      <c r="L441" s="41"/>
      <c r="M441" s="41"/>
    </row>
    <row r="442" spans="12:13" x14ac:dyDescent="0.2">
      <c r="L442" s="41"/>
      <c r="M442" s="41"/>
    </row>
    <row r="443" spans="12:13" x14ac:dyDescent="0.2">
      <c r="L443" s="41"/>
      <c r="M443" s="41"/>
    </row>
    <row r="444" spans="12:13" x14ac:dyDescent="0.2">
      <c r="L444" s="41"/>
      <c r="M444" s="41"/>
    </row>
    <row r="445" spans="12:13" x14ac:dyDescent="0.2">
      <c r="L445" s="41"/>
      <c r="M445" s="41"/>
    </row>
    <row r="446" spans="12:13" x14ac:dyDescent="0.2">
      <c r="L446" s="41"/>
      <c r="M446" s="41"/>
    </row>
    <row r="447" spans="12:13" x14ac:dyDescent="0.2">
      <c r="L447" s="41"/>
      <c r="M447" s="41"/>
    </row>
    <row r="448" spans="12:13" x14ac:dyDescent="0.2">
      <c r="L448" s="41"/>
      <c r="M448" s="41"/>
    </row>
    <row r="449" spans="12:13" x14ac:dyDescent="0.2">
      <c r="L449" s="41"/>
      <c r="M449" s="41"/>
    </row>
    <row r="450" spans="12:13" x14ac:dyDescent="0.2">
      <c r="L450" s="41"/>
      <c r="M450" s="41"/>
    </row>
    <row r="451" spans="12:13" x14ac:dyDescent="0.2">
      <c r="L451" s="41"/>
      <c r="M451" s="41"/>
    </row>
    <row r="452" spans="12:13" x14ac:dyDescent="0.2">
      <c r="L452" s="41"/>
      <c r="M452" s="41"/>
    </row>
    <row r="453" spans="12:13" x14ac:dyDescent="0.2">
      <c r="L453" s="41"/>
      <c r="M453" s="41"/>
    </row>
    <row r="454" spans="12:13" x14ac:dyDescent="0.2">
      <c r="L454" s="41"/>
      <c r="M454" s="41"/>
    </row>
    <row r="455" spans="12:13" x14ac:dyDescent="0.2">
      <c r="L455" s="41"/>
      <c r="M455" s="41"/>
    </row>
    <row r="456" spans="12:13" x14ac:dyDescent="0.2">
      <c r="L456" s="41"/>
      <c r="M456" s="41"/>
    </row>
    <row r="457" spans="12:13" x14ac:dyDescent="0.2">
      <c r="L457" s="41"/>
      <c r="M457" s="41"/>
    </row>
    <row r="458" spans="12:13" x14ac:dyDescent="0.2">
      <c r="L458" s="41"/>
      <c r="M458" s="41"/>
    </row>
    <row r="459" spans="12:13" x14ac:dyDescent="0.2">
      <c r="L459" s="41"/>
      <c r="M459" s="41"/>
    </row>
    <row r="460" spans="12:13" x14ac:dyDescent="0.2">
      <c r="L460" s="41"/>
      <c r="M460" s="41"/>
    </row>
    <row r="461" spans="12:13" x14ac:dyDescent="0.2">
      <c r="L461" s="41"/>
      <c r="M461" s="41"/>
    </row>
    <row r="462" spans="12:13" x14ac:dyDescent="0.2">
      <c r="L462" s="41"/>
      <c r="M462" s="41"/>
    </row>
    <row r="463" spans="12:13" x14ac:dyDescent="0.2">
      <c r="L463" s="41"/>
      <c r="M463" s="41"/>
    </row>
    <row r="464" spans="12:13" x14ac:dyDescent="0.2">
      <c r="L464" s="41"/>
      <c r="M464" s="41"/>
    </row>
    <row r="465" spans="12:13" x14ac:dyDescent="0.2">
      <c r="L465" s="41"/>
      <c r="M465" s="41"/>
    </row>
    <row r="466" spans="12:13" x14ac:dyDescent="0.2">
      <c r="L466" s="41"/>
      <c r="M466" s="41"/>
    </row>
    <row r="467" spans="12:13" x14ac:dyDescent="0.2">
      <c r="L467" s="41"/>
      <c r="M467" s="41"/>
    </row>
    <row r="468" spans="12:13" x14ac:dyDescent="0.2">
      <c r="L468" s="41"/>
      <c r="M468" s="41"/>
    </row>
    <row r="469" spans="12:13" x14ac:dyDescent="0.2">
      <c r="L469" s="41"/>
      <c r="M469" s="41"/>
    </row>
    <row r="470" spans="12:13" x14ac:dyDescent="0.2">
      <c r="L470" s="41"/>
      <c r="M470" s="41"/>
    </row>
    <row r="471" spans="12:13" x14ac:dyDescent="0.2">
      <c r="L471" s="41"/>
      <c r="M471" s="41"/>
    </row>
    <row r="472" spans="12:13" x14ac:dyDescent="0.2">
      <c r="L472" s="41"/>
      <c r="M472" s="41"/>
    </row>
    <row r="473" spans="12:13" x14ac:dyDescent="0.2">
      <c r="L473" s="41"/>
      <c r="M473" s="41"/>
    </row>
    <row r="474" spans="12:13" x14ac:dyDescent="0.2">
      <c r="L474" s="41"/>
      <c r="M474" s="41"/>
    </row>
    <row r="475" spans="12:13" x14ac:dyDescent="0.2">
      <c r="L475" s="41"/>
      <c r="M475" s="41"/>
    </row>
    <row r="476" spans="12:13" x14ac:dyDescent="0.2">
      <c r="L476" s="41"/>
      <c r="M476" s="41"/>
    </row>
    <row r="477" spans="12:13" x14ac:dyDescent="0.2">
      <c r="L477" s="41"/>
      <c r="M477" s="41"/>
    </row>
    <row r="478" spans="12:13" x14ac:dyDescent="0.2">
      <c r="L478" s="41"/>
      <c r="M478" s="41"/>
    </row>
    <row r="479" spans="12:13" x14ac:dyDescent="0.2">
      <c r="L479" s="41"/>
      <c r="M479" s="41"/>
    </row>
    <row r="480" spans="12:13" x14ac:dyDescent="0.2">
      <c r="L480" s="41"/>
      <c r="M480" s="41"/>
    </row>
    <row r="481" spans="12:13" x14ac:dyDescent="0.2">
      <c r="L481" s="41"/>
      <c r="M481" s="41"/>
    </row>
    <row r="482" spans="12:13" x14ac:dyDescent="0.2">
      <c r="L482" s="41"/>
      <c r="M482" s="41"/>
    </row>
    <row r="483" spans="12:13" x14ac:dyDescent="0.2">
      <c r="L483" s="41"/>
      <c r="M483" s="41"/>
    </row>
    <row r="484" spans="12:13" x14ac:dyDescent="0.2">
      <c r="L484" s="41"/>
      <c r="M484" s="41"/>
    </row>
    <row r="485" spans="12:13" x14ac:dyDescent="0.2">
      <c r="L485" s="41"/>
      <c r="M485" s="41"/>
    </row>
    <row r="486" spans="12:13" x14ac:dyDescent="0.2">
      <c r="L486" s="41"/>
      <c r="M486" s="41"/>
    </row>
    <row r="487" spans="12:13" x14ac:dyDescent="0.2">
      <c r="L487" s="41"/>
      <c r="M487" s="41"/>
    </row>
    <row r="488" spans="12:13" x14ac:dyDescent="0.2">
      <c r="L488" s="41"/>
      <c r="M488" s="41"/>
    </row>
    <row r="489" spans="12:13" x14ac:dyDescent="0.2">
      <c r="L489" s="41"/>
      <c r="M489" s="41"/>
    </row>
    <row r="490" spans="12:13" x14ac:dyDescent="0.2">
      <c r="L490" s="41"/>
      <c r="M490" s="41"/>
    </row>
    <row r="491" spans="12:13" x14ac:dyDescent="0.2">
      <c r="L491" s="41"/>
      <c r="M491" s="41"/>
    </row>
    <row r="492" spans="12:13" x14ac:dyDescent="0.2">
      <c r="L492" s="41"/>
      <c r="M492" s="41"/>
    </row>
    <row r="493" spans="12:13" x14ac:dyDescent="0.2">
      <c r="L493" s="41"/>
      <c r="M493" s="41"/>
    </row>
    <row r="494" spans="12:13" x14ac:dyDescent="0.2">
      <c r="L494" s="41"/>
      <c r="M494" s="41"/>
    </row>
    <row r="495" spans="12:13" x14ac:dyDescent="0.2">
      <c r="L495" s="41"/>
      <c r="M495" s="41"/>
    </row>
    <row r="496" spans="12:13" x14ac:dyDescent="0.2">
      <c r="L496" s="41"/>
      <c r="M496" s="41"/>
    </row>
    <row r="497" spans="12:13" x14ac:dyDescent="0.2">
      <c r="L497" s="41"/>
      <c r="M497" s="41"/>
    </row>
    <row r="498" spans="12:13" x14ac:dyDescent="0.2">
      <c r="L498" s="41"/>
      <c r="M498" s="41"/>
    </row>
    <row r="499" spans="12:13" x14ac:dyDescent="0.2">
      <c r="L499" s="41"/>
      <c r="M499" s="41"/>
    </row>
    <row r="500" spans="12:13" x14ac:dyDescent="0.2">
      <c r="L500" s="41"/>
      <c r="M500" s="41"/>
    </row>
    <row r="501" spans="12:13" x14ac:dyDescent="0.2">
      <c r="L501" s="41"/>
      <c r="M501" s="41"/>
    </row>
    <row r="502" spans="12:13" x14ac:dyDescent="0.2">
      <c r="L502" s="41"/>
      <c r="M502" s="41"/>
    </row>
    <row r="503" spans="12:13" x14ac:dyDescent="0.2">
      <c r="L503" s="41"/>
      <c r="M503" s="41"/>
    </row>
    <row r="504" spans="12:13" x14ac:dyDescent="0.2">
      <c r="L504" s="41"/>
      <c r="M504" s="41"/>
    </row>
    <row r="505" spans="12:13" x14ac:dyDescent="0.2">
      <c r="L505" s="41"/>
      <c r="M505" s="41"/>
    </row>
    <row r="506" spans="12:13" x14ac:dyDescent="0.2">
      <c r="L506" s="41"/>
    </row>
    <row r="507" spans="12:13" x14ac:dyDescent="0.2">
      <c r="L507" s="41"/>
    </row>
    <row r="508" spans="12:13" x14ac:dyDescent="0.2">
      <c r="L508" s="41"/>
    </row>
    <row r="509" spans="12:13" x14ac:dyDescent="0.2">
      <c r="L509" s="41"/>
    </row>
    <row r="510" spans="12:13" x14ac:dyDescent="0.2">
      <c r="L510" s="41"/>
    </row>
    <row r="511" spans="12:13" x14ac:dyDescent="0.2">
      <c r="L511" s="41"/>
    </row>
    <row r="512" spans="12:13" x14ac:dyDescent="0.2">
      <c r="L512" s="41"/>
    </row>
    <row r="513" spans="12:12" x14ac:dyDescent="0.2">
      <c r="L513" s="41"/>
    </row>
    <row r="514" spans="12:12" x14ac:dyDescent="0.2">
      <c r="L514" s="41"/>
    </row>
    <row r="515" spans="12:12" x14ac:dyDescent="0.2">
      <c r="L515" s="41"/>
    </row>
    <row r="516" spans="12:12" x14ac:dyDescent="0.2">
      <c r="L516" s="41"/>
    </row>
    <row r="517" spans="12:12" x14ac:dyDescent="0.2">
      <c r="L517" s="41"/>
    </row>
    <row r="518" spans="12:12" x14ac:dyDescent="0.2">
      <c r="L518" s="41"/>
    </row>
    <row r="519" spans="12:12" x14ac:dyDescent="0.2">
      <c r="L519" s="41"/>
    </row>
    <row r="520" spans="12:12" x14ac:dyDescent="0.2">
      <c r="L520" s="41"/>
    </row>
    <row r="521" spans="12:12" x14ac:dyDescent="0.2">
      <c r="L521" s="41"/>
    </row>
    <row r="522" spans="12:12" x14ac:dyDescent="0.2">
      <c r="L522" s="41"/>
    </row>
    <row r="523" spans="12:12" x14ac:dyDescent="0.2">
      <c r="L523" s="41"/>
    </row>
    <row r="524" spans="12:12" x14ac:dyDescent="0.2">
      <c r="L524" s="41"/>
    </row>
    <row r="525" spans="12:12" x14ac:dyDescent="0.2">
      <c r="L525" s="41"/>
    </row>
    <row r="526" spans="12:12" x14ac:dyDescent="0.2">
      <c r="L526" s="41"/>
    </row>
    <row r="527" spans="12:12" x14ac:dyDescent="0.2">
      <c r="L527" s="41"/>
    </row>
    <row r="528" spans="12:12" x14ac:dyDescent="0.2">
      <c r="L528" s="41"/>
    </row>
    <row r="529" spans="12:12" x14ac:dyDescent="0.2">
      <c r="L529" s="41"/>
    </row>
    <row r="530" spans="12:12" x14ac:dyDescent="0.2">
      <c r="L530" s="41"/>
    </row>
    <row r="531" spans="12:12" x14ac:dyDescent="0.2">
      <c r="L531" s="41"/>
    </row>
    <row r="532" spans="12:12" x14ac:dyDescent="0.2">
      <c r="L532" s="41"/>
    </row>
    <row r="533" spans="12:12" x14ac:dyDescent="0.2">
      <c r="L533" s="41"/>
    </row>
    <row r="534" spans="12:12" x14ac:dyDescent="0.2">
      <c r="L534" s="41"/>
    </row>
    <row r="535" spans="12:12" x14ac:dyDescent="0.2">
      <c r="L535" s="41"/>
    </row>
    <row r="536" spans="12:12" x14ac:dyDescent="0.2">
      <c r="L536" s="41"/>
    </row>
    <row r="537" spans="12:12" x14ac:dyDescent="0.2">
      <c r="L537" s="41"/>
    </row>
    <row r="538" spans="12:12" x14ac:dyDescent="0.2">
      <c r="L538" s="41"/>
    </row>
    <row r="539" spans="12:12" x14ac:dyDescent="0.2">
      <c r="L539" s="41"/>
    </row>
    <row r="540" spans="12:12" x14ac:dyDescent="0.2">
      <c r="L540" s="41"/>
    </row>
    <row r="541" spans="12:12" x14ac:dyDescent="0.2">
      <c r="L541" s="41"/>
    </row>
    <row r="542" spans="12:12" x14ac:dyDescent="0.2">
      <c r="L542" s="41"/>
    </row>
    <row r="543" spans="12:12" x14ac:dyDescent="0.2">
      <c r="L543" s="41"/>
    </row>
    <row r="544" spans="12:12" x14ac:dyDescent="0.2">
      <c r="L544" s="41"/>
    </row>
    <row r="545" spans="12:12" x14ac:dyDescent="0.2">
      <c r="L545" s="41"/>
    </row>
    <row r="546" spans="12:12" x14ac:dyDescent="0.2">
      <c r="L546" s="41"/>
    </row>
    <row r="547" spans="12:12" x14ac:dyDescent="0.2">
      <c r="L547" s="41"/>
    </row>
    <row r="548" spans="12:12" x14ac:dyDescent="0.2">
      <c r="L548" s="41"/>
    </row>
    <row r="549" spans="12:12" x14ac:dyDescent="0.2">
      <c r="L549" s="41"/>
    </row>
    <row r="550" spans="12:12" x14ac:dyDescent="0.2">
      <c r="L550" s="41"/>
    </row>
    <row r="551" spans="12:12" x14ac:dyDescent="0.2">
      <c r="L551" s="41"/>
    </row>
    <row r="552" spans="12:12" x14ac:dyDescent="0.2">
      <c r="L552" s="41"/>
    </row>
    <row r="553" spans="12:12" x14ac:dyDescent="0.2">
      <c r="L553" s="41"/>
    </row>
    <row r="554" spans="12:12" x14ac:dyDescent="0.2">
      <c r="L554" s="41"/>
    </row>
    <row r="555" spans="12:12" x14ac:dyDescent="0.2">
      <c r="L555" s="41"/>
    </row>
    <row r="556" spans="12:12" x14ac:dyDescent="0.2">
      <c r="L556" s="41"/>
    </row>
    <row r="557" spans="12:12" x14ac:dyDescent="0.2">
      <c r="L557" s="41"/>
    </row>
    <row r="558" spans="12:12" x14ac:dyDescent="0.2">
      <c r="L558" s="41"/>
    </row>
    <row r="559" spans="12:12" x14ac:dyDescent="0.2">
      <c r="L559" s="41"/>
    </row>
    <row r="560" spans="12:12" x14ac:dyDescent="0.2">
      <c r="L560" s="41"/>
    </row>
    <row r="561" spans="12:12" x14ac:dyDescent="0.2">
      <c r="L561" s="41"/>
    </row>
    <row r="562" spans="12:12" x14ac:dyDescent="0.2">
      <c r="L562" s="41"/>
    </row>
    <row r="563" spans="12:12" x14ac:dyDescent="0.2">
      <c r="L563" s="41"/>
    </row>
    <row r="564" spans="12:12" x14ac:dyDescent="0.2">
      <c r="L564" s="41"/>
    </row>
    <row r="565" spans="12:12" x14ac:dyDescent="0.2">
      <c r="L565" s="41"/>
    </row>
    <row r="566" spans="12:12" x14ac:dyDescent="0.2">
      <c r="L566" s="41"/>
    </row>
    <row r="567" spans="12:12" x14ac:dyDescent="0.2">
      <c r="L567" s="41"/>
    </row>
    <row r="568" spans="12:12" x14ac:dyDescent="0.2">
      <c r="L568" s="41"/>
    </row>
    <row r="569" spans="12:12" x14ac:dyDescent="0.2">
      <c r="L569" s="41"/>
    </row>
    <row r="570" spans="12:12" x14ac:dyDescent="0.2">
      <c r="L570" s="41"/>
    </row>
    <row r="571" spans="12:12" x14ac:dyDescent="0.2">
      <c r="L571" s="41"/>
    </row>
    <row r="572" spans="12:12" x14ac:dyDescent="0.2">
      <c r="L572" s="41"/>
    </row>
    <row r="573" spans="12:12" x14ac:dyDescent="0.2">
      <c r="L573" s="41"/>
    </row>
    <row r="574" spans="12:12" x14ac:dyDescent="0.2">
      <c r="L574" s="41"/>
    </row>
    <row r="575" spans="12:12" x14ac:dyDescent="0.2">
      <c r="L575" s="41"/>
    </row>
    <row r="576" spans="12:12" x14ac:dyDescent="0.2">
      <c r="L576" s="41"/>
    </row>
    <row r="577" spans="12:12" x14ac:dyDescent="0.2">
      <c r="L577" s="41"/>
    </row>
    <row r="578" spans="12:12" x14ac:dyDescent="0.2">
      <c r="L578" s="41"/>
    </row>
    <row r="579" spans="12:12" x14ac:dyDescent="0.2">
      <c r="L579" s="41"/>
    </row>
    <row r="580" spans="12:12" x14ac:dyDescent="0.2">
      <c r="L580" s="41"/>
    </row>
    <row r="581" spans="12:12" x14ac:dyDescent="0.2">
      <c r="L581" s="41"/>
    </row>
    <row r="582" spans="12:12" x14ac:dyDescent="0.2">
      <c r="L582" s="41"/>
    </row>
    <row r="583" spans="12:12" x14ac:dyDescent="0.2">
      <c r="L583" s="41"/>
    </row>
    <row r="584" spans="12:12" x14ac:dyDescent="0.2">
      <c r="L584" s="41"/>
    </row>
    <row r="585" spans="12:12" x14ac:dyDescent="0.2">
      <c r="L585" s="41"/>
    </row>
    <row r="586" spans="12:12" x14ac:dyDescent="0.2">
      <c r="L586" s="41"/>
    </row>
    <row r="587" spans="12:12" x14ac:dyDescent="0.2">
      <c r="L587" s="41"/>
    </row>
    <row r="588" spans="12:12" x14ac:dyDescent="0.2">
      <c r="L588" s="41"/>
    </row>
    <row r="589" spans="12:12" x14ac:dyDescent="0.2">
      <c r="L589" s="41"/>
    </row>
    <row r="590" spans="12:12" x14ac:dyDescent="0.2">
      <c r="L590" s="41"/>
    </row>
    <row r="591" spans="12:12" x14ac:dyDescent="0.2">
      <c r="L591" s="41"/>
    </row>
    <row r="592" spans="12:12" x14ac:dyDescent="0.2">
      <c r="L592" s="41"/>
    </row>
    <row r="593" spans="12:12" x14ac:dyDescent="0.2">
      <c r="L593" s="41"/>
    </row>
    <row r="594" spans="12:12" x14ac:dyDescent="0.2">
      <c r="L594" s="41"/>
    </row>
    <row r="595" spans="12:12" x14ac:dyDescent="0.2">
      <c r="L595" s="41"/>
    </row>
    <row r="596" spans="12:12" x14ac:dyDescent="0.2">
      <c r="L596" s="41"/>
    </row>
    <row r="597" spans="12:12" x14ac:dyDescent="0.2">
      <c r="L597" s="41"/>
    </row>
    <row r="598" spans="12:12" x14ac:dyDescent="0.2">
      <c r="L598" s="41"/>
    </row>
    <row r="599" spans="12:12" x14ac:dyDescent="0.2">
      <c r="L599" s="41"/>
    </row>
    <row r="600" spans="12:12" x14ac:dyDescent="0.2">
      <c r="L600" s="41"/>
    </row>
    <row r="601" spans="12:12" x14ac:dyDescent="0.2">
      <c r="L601" s="41"/>
    </row>
    <row r="602" spans="12:12" x14ac:dyDescent="0.2">
      <c r="L602" s="41"/>
    </row>
    <row r="603" spans="12:12" x14ac:dyDescent="0.2">
      <c r="L603" s="41"/>
    </row>
    <row r="604" spans="12:12" x14ac:dyDescent="0.2">
      <c r="L604" s="41"/>
    </row>
    <row r="605" spans="12:12" x14ac:dyDescent="0.2">
      <c r="L605" s="41"/>
    </row>
    <row r="606" spans="12:12" x14ac:dyDescent="0.2">
      <c r="L606" s="41"/>
    </row>
    <row r="607" spans="12:12" x14ac:dyDescent="0.2">
      <c r="L607" s="41"/>
    </row>
    <row r="608" spans="12:12" x14ac:dyDescent="0.2">
      <c r="L608" s="41"/>
    </row>
    <row r="609" spans="12:12" x14ac:dyDescent="0.2">
      <c r="L609" s="41"/>
    </row>
    <row r="610" spans="12:12" x14ac:dyDescent="0.2">
      <c r="L610" s="41"/>
    </row>
    <row r="611" spans="12:12" x14ac:dyDescent="0.2">
      <c r="L611" s="41"/>
    </row>
    <row r="612" spans="12:12" x14ac:dyDescent="0.2">
      <c r="L612" s="41"/>
    </row>
    <row r="613" spans="12:12" x14ac:dyDescent="0.2">
      <c r="L613" s="41"/>
    </row>
    <row r="614" spans="12:12" x14ac:dyDescent="0.2">
      <c r="L614" s="41"/>
    </row>
    <row r="615" spans="12:12" x14ac:dyDescent="0.2">
      <c r="L615" s="41"/>
    </row>
    <row r="616" spans="12:12" x14ac:dyDescent="0.2">
      <c r="L616" s="41"/>
    </row>
    <row r="617" spans="12:12" x14ac:dyDescent="0.2">
      <c r="L617" s="41"/>
    </row>
    <row r="618" spans="12:12" x14ac:dyDescent="0.2">
      <c r="L618" s="41"/>
    </row>
    <row r="619" spans="12:12" x14ac:dyDescent="0.2">
      <c r="L619" s="41"/>
    </row>
    <row r="620" spans="12:12" x14ac:dyDescent="0.2">
      <c r="L620" s="41"/>
    </row>
    <row r="621" spans="12:12" x14ac:dyDescent="0.2">
      <c r="L621" s="41"/>
    </row>
    <row r="622" spans="12:12" x14ac:dyDescent="0.2">
      <c r="L622" s="41"/>
    </row>
    <row r="623" spans="12:12" x14ac:dyDescent="0.2">
      <c r="L623" s="41"/>
    </row>
    <row r="624" spans="12:12" x14ac:dyDescent="0.2">
      <c r="L624" s="41"/>
    </row>
    <row r="625" spans="12:12" x14ac:dyDescent="0.2">
      <c r="L625" s="41"/>
    </row>
    <row r="626" spans="12:12" x14ac:dyDescent="0.2">
      <c r="L626" s="41"/>
    </row>
    <row r="627" spans="12:12" x14ac:dyDescent="0.2">
      <c r="L627" s="41"/>
    </row>
    <row r="628" spans="12:12" x14ac:dyDescent="0.2">
      <c r="L628" s="41"/>
    </row>
    <row r="629" spans="12:12" x14ac:dyDescent="0.2">
      <c r="L629" s="41"/>
    </row>
    <row r="630" spans="12:12" x14ac:dyDescent="0.2">
      <c r="L630" s="41"/>
    </row>
    <row r="631" spans="12:12" x14ac:dyDescent="0.2">
      <c r="L631" s="41"/>
    </row>
    <row r="632" spans="12:12" x14ac:dyDescent="0.2">
      <c r="L632" s="41"/>
    </row>
    <row r="633" spans="12:12" x14ac:dyDescent="0.2">
      <c r="L633" s="41"/>
    </row>
    <row r="634" spans="12:12" x14ac:dyDescent="0.2">
      <c r="L634" s="41"/>
    </row>
    <row r="635" spans="12:12" x14ac:dyDescent="0.2">
      <c r="L635" s="41"/>
    </row>
    <row r="636" spans="12:12" x14ac:dyDescent="0.2">
      <c r="L636" s="41"/>
    </row>
    <row r="637" spans="12:12" x14ac:dyDescent="0.2">
      <c r="L637" s="41"/>
    </row>
    <row r="638" spans="12:12" x14ac:dyDescent="0.2">
      <c r="L638" s="41"/>
    </row>
    <row r="639" spans="12:12" x14ac:dyDescent="0.2">
      <c r="L639" s="41"/>
    </row>
    <row r="640" spans="12:12" x14ac:dyDescent="0.2">
      <c r="L640" s="41"/>
    </row>
    <row r="641" spans="12:12" x14ac:dyDescent="0.2">
      <c r="L641" s="41"/>
    </row>
    <row r="642" spans="12:12" x14ac:dyDescent="0.2">
      <c r="L642" s="41"/>
    </row>
    <row r="643" spans="12:12" x14ac:dyDescent="0.2">
      <c r="L643" s="41"/>
    </row>
    <row r="644" spans="12:12" x14ac:dyDescent="0.2">
      <c r="L644" s="41"/>
    </row>
    <row r="645" spans="12:12" x14ac:dyDescent="0.2">
      <c r="L645" s="41"/>
    </row>
    <row r="646" spans="12:12" x14ac:dyDescent="0.2">
      <c r="L646" s="41"/>
    </row>
    <row r="647" spans="12:12" x14ac:dyDescent="0.2">
      <c r="L647" s="41"/>
    </row>
    <row r="648" spans="12:12" x14ac:dyDescent="0.2">
      <c r="L648" s="41"/>
    </row>
    <row r="649" spans="12:12" x14ac:dyDescent="0.2">
      <c r="L649" s="41"/>
    </row>
    <row r="650" spans="12:12" x14ac:dyDescent="0.2">
      <c r="L650" s="41"/>
    </row>
    <row r="651" spans="12:12" x14ac:dyDescent="0.2">
      <c r="L651" s="41"/>
    </row>
    <row r="652" spans="12:12" x14ac:dyDescent="0.2">
      <c r="L652" s="41"/>
    </row>
    <row r="653" spans="12:12" x14ac:dyDescent="0.2">
      <c r="L653" s="41"/>
    </row>
    <row r="654" spans="12:12" x14ac:dyDescent="0.2">
      <c r="L654" s="41"/>
    </row>
    <row r="655" spans="12:12" x14ac:dyDescent="0.2">
      <c r="L655" s="41"/>
    </row>
    <row r="656" spans="12:12" x14ac:dyDescent="0.2">
      <c r="L656" s="41"/>
    </row>
    <row r="657" spans="12:12" x14ac:dyDescent="0.2">
      <c r="L657" s="41"/>
    </row>
    <row r="658" spans="12:12" x14ac:dyDescent="0.2">
      <c r="L658" s="41"/>
    </row>
    <row r="659" spans="12:12" x14ac:dyDescent="0.2">
      <c r="L659" s="41"/>
    </row>
    <row r="660" spans="12:12" x14ac:dyDescent="0.2">
      <c r="L660" s="41"/>
    </row>
    <row r="661" spans="12:12" x14ac:dyDescent="0.2">
      <c r="L661" s="41"/>
    </row>
    <row r="662" spans="12:12" x14ac:dyDescent="0.2">
      <c r="L662" s="41"/>
    </row>
    <row r="663" spans="12:12" x14ac:dyDescent="0.2">
      <c r="L663" s="41"/>
    </row>
    <row r="664" spans="12:12" x14ac:dyDescent="0.2">
      <c r="L664" s="41"/>
    </row>
    <row r="665" spans="12:12" x14ac:dyDescent="0.2">
      <c r="L665" s="41"/>
    </row>
    <row r="666" spans="12:12" x14ac:dyDescent="0.2">
      <c r="L666" s="41"/>
    </row>
    <row r="667" spans="12:12" x14ac:dyDescent="0.2">
      <c r="L667" s="41"/>
    </row>
    <row r="668" spans="12:12" x14ac:dyDescent="0.2">
      <c r="L668" s="41"/>
    </row>
    <row r="669" spans="12:12" x14ac:dyDescent="0.2">
      <c r="L669" s="41"/>
    </row>
    <row r="670" spans="12:12" x14ac:dyDescent="0.2">
      <c r="L670" s="41"/>
    </row>
    <row r="671" spans="12:12" x14ac:dyDescent="0.2">
      <c r="L671" s="41"/>
    </row>
    <row r="672" spans="12:12" x14ac:dyDescent="0.2">
      <c r="L672" s="41"/>
    </row>
    <row r="673" spans="12:12" x14ac:dyDescent="0.2">
      <c r="L673" s="41"/>
    </row>
    <row r="674" spans="12:12" x14ac:dyDescent="0.2">
      <c r="L674" s="41"/>
    </row>
    <row r="675" spans="12:12" x14ac:dyDescent="0.2">
      <c r="L675" s="41"/>
    </row>
    <row r="676" spans="12:12" x14ac:dyDescent="0.2">
      <c r="L676" s="41"/>
    </row>
    <row r="677" spans="12:12" x14ac:dyDescent="0.2">
      <c r="L677" s="41"/>
    </row>
    <row r="678" spans="12:12" x14ac:dyDescent="0.2">
      <c r="L678" s="41"/>
    </row>
    <row r="679" spans="12:12" x14ac:dyDescent="0.2">
      <c r="L679" s="41"/>
    </row>
    <row r="680" spans="12:12" x14ac:dyDescent="0.2">
      <c r="L680" s="41"/>
    </row>
    <row r="681" spans="12:12" x14ac:dyDescent="0.2">
      <c r="L681" s="41"/>
    </row>
    <row r="682" spans="12:12" x14ac:dyDescent="0.2">
      <c r="L682" s="41"/>
    </row>
    <row r="683" spans="12:12" x14ac:dyDescent="0.2">
      <c r="L683" s="41"/>
    </row>
    <row r="684" spans="12:12" x14ac:dyDescent="0.2">
      <c r="L684" s="41"/>
    </row>
    <row r="685" spans="12:12" x14ac:dyDescent="0.2">
      <c r="L685" s="41"/>
    </row>
    <row r="686" spans="12:12" x14ac:dyDescent="0.2">
      <c r="L686" s="41"/>
    </row>
    <row r="687" spans="12:12" x14ac:dyDescent="0.2">
      <c r="L687" s="41"/>
    </row>
    <row r="688" spans="12:12" x14ac:dyDescent="0.2">
      <c r="L688" s="41"/>
    </row>
    <row r="689" spans="12:12" x14ac:dyDescent="0.2">
      <c r="L689" s="41"/>
    </row>
    <row r="690" spans="12:12" x14ac:dyDescent="0.2">
      <c r="L690" s="41"/>
    </row>
    <row r="691" spans="12:12" x14ac:dyDescent="0.2">
      <c r="L691" s="41"/>
    </row>
    <row r="692" spans="12:12" x14ac:dyDescent="0.2">
      <c r="L692" s="41"/>
    </row>
    <row r="693" spans="12:12" x14ac:dyDescent="0.2">
      <c r="L693" s="41"/>
    </row>
    <row r="694" spans="12:12" x14ac:dyDescent="0.2">
      <c r="L694" s="41"/>
    </row>
    <row r="695" spans="12:12" x14ac:dyDescent="0.2">
      <c r="L695" s="41"/>
    </row>
    <row r="696" spans="12:12" x14ac:dyDescent="0.2">
      <c r="L696" s="41"/>
    </row>
    <row r="697" spans="12:12" x14ac:dyDescent="0.2">
      <c r="L697" s="41"/>
    </row>
    <row r="698" spans="12:12" x14ac:dyDescent="0.2">
      <c r="L698" s="41"/>
    </row>
    <row r="699" spans="12:12" x14ac:dyDescent="0.2">
      <c r="L699" s="41"/>
    </row>
    <row r="700" spans="12:12" x14ac:dyDescent="0.2">
      <c r="L700" s="41"/>
    </row>
    <row r="701" spans="12:12" x14ac:dyDescent="0.2">
      <c r="L701" s="41"/>
    </row>
    <row r="702" spans="12:12" x14ac:dyDescent="0.2">
      <c r="L702" s="41"/>
    </row>
    <row r="703" spans="12:12" x14ac:dyDescent="0.2">
      <c r="L703" s="41"/>
    </row>
    <row r="704" spans="12:12" x14ac:dyDescent="0.2">
      <c r="L704" s="41"/>
    </row>
    <row r="705" spans="12:12" x14ac:dyDescent="0.2">
      <c r="L705" s="41"/>
    </row>
    <row r="706" spans="12:12" x14ac:dyDescent="0.2">
      <c r="L706" s="41"/>
    </row>
    <row r="707" spans="12:12" x14ac:dyDescent="0.2">
      <c r="L707" s="41"/>
    </row>
    <row r="708" spans="12:12" x14ac:dyDescent="0.2">
      <c r="L708" s="41"/>
    </row>
    <row r="709" spans="12:12" x14ac:dyDescent="0.2">
      <c r="L709" s="41"/>
    </row>
    <row r="710" spans="12:12" x14ac:dyDescent="0.2">
      <c r="L710" s="41"/>
    </row>
    <row r="711" spans="12:12" x14ac:dyDescent="0.2">
      <c r="L711" s="41"/>
    </row>
    <row r="712" spans="12:12" x14ac:dyDescent="0.2">
      <c r="L712" s="41"/>
    </row>
    <row r="713" spans="12:12" x14ac:dyDescent="0.2">
      <c r="L713" s="41"/>
    </row>
    <row r="714" spans="12:12" x14ac:dyDescent="0.2">
      <c r="L714" s="41"/>
    </row>
    <row r="715" spans="12:12" x14ac:dyDescent="0.2">
      <c r="L715" s="41"/>
    </row>
    <row r="716" spans="12:12" x14ac:dyDescent="0.2">
      <c r="L716" s="41"/>
    </row>
    <row r="717" spans="12:12" x14ac:dyDescent="0.2">
      <c r="L717" s="41"/>
    </row>
    <row r="718" spans="12:12" x14ac:dyDescent="0.2">
      <c r="L718" s="41"/>
    </row>
    <row r="719" spans="12:12" x14ac:dyDescent="0.2">
      <c r="L719" s="41"/>
    </row>
    <row r="720" spans="12:12" x14ac:dyDescent="0.2">
      <c r="L720" s="41"/>
    </row>
    <row r="721" spans="12:12" x14ac:dyDescent="0.2">
      <c r="L721" s="41"/>
    </row>
    <row r="722" spans="12:12" x14ac:dyDescent="0.2">
      <c r="L722" s="41"/>
    </row>
    <row r="723" spans="12:12" x14ac:dyDescent="0.2">
      <c r="L723" s="41"/>
    </row>
    <row r="724" spans="12:12" x14ac:dyDescent="0.2">
      <c r="L724" s="41"/>
    </row>
    <row r="725" spans="12:12" x14ac:dyDescent="0.2">
      <c r="L725" s="41"/>
    </row>
    <row r="726" spans="12:12" x14ac:dyDescent="0.2">
      <c r="L726" s="41"/>
    </row>
    <row r="727" spans="12:12" x14ac:dyDescent="0.2">
      <c r="L727" s="41"/>
    </row>
    <row r="728" spans="12:12" x14ac:dyDescent="0.2">
      <c r="L728" s="41"/>
    </row>
    <row r="729" spans="12:12" x14ac:dyDescent="0.2">
      <c r="L729" s="41"/>
    </row>
    <row r="730" spans="12:12" x14ac:dyDescent="0.2">
      <c r="L730" s="41"/>
    </row>
    <row r="731" spans="12:12" x14ac:dyDescent="0.2">
      <c r="L731" s="41"/>
    </row>
    <row r="732" spans="12:12" x14ac:dyDescent="0.2">
      <c r="L732" s="41"/>
    </row>
    <row r="733" spans="12:12" x14ac:dyDescent="0.2">
      <c r="L733" s="41"/>
    </row>
    <row r="734" spans="12:12" x14ac:dyDescent="0.2">
      <c r="L734" s="41"/>
    </row>
    <row r="735" spans="12:12" x14ac:dyDescent="0.2">
      <c r="L735" s="41"/>
    </row>
    <row r="736" spans="12:12" x14ac:dyDescent="0.2">
      <c r="L736" s="41"/>
    </row>
    <row r="737" spans="12:12" x14ac:dyDescent="0.2">
      <c r="L737" s="41"/>
    </row>
    <row r="738" spans="12:12" x14ac:dyDescent="0.2">
      <c r="L738" s="41"/>
    </row>
    <row r="739" spans="12:12" x14ac:dyDescent="0.2">
      <c r="L739" s="41"/>
    </row>
    <row r="740" spans="12:12" x14ac:dyDescent="0.2">
      <c r="L740" s="41"/>
    </row>
    <row r="741" spans="12:12" x14ac:dyDescent="0.2">
      <c r="L741" s="41"/>
    </row>
    <row r="742" spans="12:12" x14ac:dyDescent="0.2">
      <c r="L742" s="41"/>
    </row>
    <row r="743" spans="12:12" x14ac:dyDescent="0.2">
      <c r="L743" s="41"/>
    </row>
    <row r="744" spans="12:12" x14ac:dyDescent="0.2">
      <c r="L744" s="41"/>
    </row>
    <row r="745" spans="12:12" x14ac:dyDescent="0.2">
      <c r="L745" s="41"/>
    </row>
    <row r="746" spans="12:12" x14ac:dyDescent="0.2">
      <c r="L746" s="41"/>
    </row>
    <row r="747" spans="12:12" x14ac:dyDescent="0.2">
      <c r="L747" s="41"/>
    </row>
    <row r="748" spans="12:12" x14ac:dyDescent="0.2">
      <c r="L748" s="41"/>
    </row>
    <row r="749" spans="12:12" x14ac:dyDescent="0.2">
      <c r="L749" s="41"/>
    </row>
    <row r="750" spans="12:12" x14ac:dyDescent="0.2">
      <c r="L750" s="41"/>
    </row>
    <row r="751" spans="12:12" x14ac:dyDescent="0.2">
      <c r="L751" s="41"/>
    </row>
    <row r="752" spans="12:12" x14ac:dyDescent="0.2">
      <c r="L752" s="41"/>
    </row>
    <row r="753" spans="12:12" x14ac:dyDescent="0.2">
      <c r="L753" s="41"/>
    </row>
    <row r="754" spans="12:12" x14ac:dyDescent="0.2">
      <c r="L754" s="41"/>
    </row>
    <row r="755" spans="12:12" x14ac:dyDescent="0.2">
      <c r="L755" s="41"/>
    </row>
    <row r="756" spans="12:12" x14ac:dyDescent="0.2">
      <c r="L756" s="41"/>
    </row>
    <row r="757" spans="12:12" x14ac:dyDescent="0.2">
      <c r="L757" s="41"/>
    </row>
    <row r="758" spans="12:12" x14ac:dyDescent="0.2">
      <c r="L758" s="41"/>
    </row>
    <row r="759" spans="12:12" x14ac:dyDescent="0.2">
      <c r="L759" s="41"/>
    </row>
    <row r="760" spans="12:12" x14ac:dyDescent="0.2">
      <c r="L760" s="41"/>
    </row>
    <row r="761" spans="12:12" x14ac:dyDescent="0.2">
      <c r="L761" s="41"/>
    </row>
    <row r="762" spans="12:12" x14ac:dyDescent="0.2">
      <c r="L762" s="41"/>
    </row>
    <row r="763" spans="12:12" x14ac:dyDescent="0.2">
      <c r="L763" s="41"/>
    </row>
    <row r="764" spans="12:12" x14ac:dyDescent="0.2">
      <c r="L764" s="41"/>
    </row>
    <row r="765" spans="12:12" x14ac:dyDescent="0.2">
      <c r="L765" s="41"/>
    </row>
    <row r="766" spans="12:12" x14ac:dyDescent="0.2">
      <c r="L766" s="41"/>
    </row>
    <row r="767" spans="12:12" x14ac:dyDescent="0.2">
      <c r="L767" s="41"/>
    </row>
    <row r="768" spans="12:12" x14ac:dyDescent="0.2">
      <c r="L768" s="43"/>
    </row>
    <row r="769" spans="12:12" x14ac:dyDescent="0.2">
      <c r="L769" s="43"/>
    </row>
    <row r="770" spans="12:12" x14ac:dyDescent="0.2">
      <c r="L770"/>
    </row>
    <row r="771" spans="12:12" x14ac:dyDescent="0.2">
      <c r="L771"/>
    </row>
    <row r="772" spans="12:12" x14ac:dyDescent="0.2">
      <c r="L772"/>
    </row>
    <row r="773" spans="12:12" x14ac:dyDescent="0.2">
      <c r="L773"/>
    </row>
    <row r="774" spans="12:12" x14ac:dyDescent="0.2">
      <c r="L774"/>
    </row>
    <row r="775" spans="12:12" x14ac:dyDescent="0.2">
      <c r="L775"/>
    </row>
    <row r="776" spans="12:12" x14ac:dyDescent="0.2">
      <c r="L776"/>
    </row>
    <row r="777" spans="12:12" x14ac:dyDescent="0.2">
      <c r="L777"/>
    </row>
    <row r="778" spans="12:12" x14ac:dyDescent="0.2">
      <c r="L778"/>
    </row>
    <row r="779" spans="12:12" x14ac:dyDescent="0.2">
      <c r="L779"/>
    </row>
    <row r="780" spans="12:12" x14ac:dyDescent="0.2">
      <c r="L780"/>
    </row>
    <row r="781" spans="12:12" x14ac:dyDescent="0.2">
      <c r="L781"/>
    </row>
    <row r="782" spans="12:12" x14ac:dyDescent="0.2">
      <c r="L782"/>
    </row>
    <row r="783" spans="12:12" x14ac:dyDescent="0.2">
      <c r="L783"/>
    </row>
    <row r="784" spans="12:12" x14ac:dyDescent="0.2">
      <c r="L784"/>
    </row>
    <row r="785" spans="12:12" x14ac:dyDescent="0.2">
      <c r="L785"/>
    </row>
    <row r="786" spans="12:12" x14ac:dyDescent="0.2">
      <c r="L786"/>
    </row>
    <row r="787" spans="12:12" x14ac:dyDescent="0.2">
      <c r="L787"/>
    </row>
    <row r="788" spans="12:12" x14ac:dyDescent="0.2">
      <c r="L788"/>
    </row>
    <row r="789" spans="12:12" x14ac:dyDescent="0.2">
      <c r="L789"/>
    </row>
    <row r="790" spans="12:12" x14ac:dyDescent="0.2">
      <c r="L790"/>
    </row>
    <row r="791" spans="12:12" x14ac:dyDescent="0.2">
      <c r="L791"/>
    </row>
    <row r="792" spans="12:12" x14ac:dyDescent="0.2">
      <c r="L792"/>
    </row>
    <row r="793" spans="12:12" x14ac:dyDescent="0.2">
      <c r="L793"/>
    </row>
    <row r="794" spans="12:12" x14ac:dyDescent="0.2">
      <c r="L794"/>
    </row>
    <row r="795" spans="12:12" x14ac:dyDescent="0.2">
      <c r="L795"/>
    </row>
    <row r="796" spans="12:12" x14ac:dyDescent="0.2">
      <c r="L796"/>
    </row>
    <row r="797" spans="12:12" x14ac:dyDescent="0.2">
      <c r="L797"/>
    </row>
    <row r="798" spans="12:12" x14ac:dyDescent="0.2">
      <c r="L798"/>
    </row>
    <row r="799" spans="12:12" x14ac:dyDescent="0.2">
      <c r="L799"/>
    </row>
    <row r="800" spans="12:12" x14ac:dyDescent="0.2">
      <c r="L800"/>
    </row>
    <row r="801" spans="12:12" x14ac:dyDescent="0.2">
      <c r="L801"/>
    </row>
    <row r="802" spans="12:12" x14ac:dyDescent="0.2">
      <c r="L802"/>
    </row>
    <row r="803" spans="12:12" x14ac:dyDescent="0.2">
      <c r="L803"/>
    </row>
    <row r="804" spans="12:12" x14ac:dyDescent="0.2">
      <c r="L804"/>
    </row>
    <row r="805" spans="12:12" x14ac:dyDescent="0.2">
      <c r="L805"/>
    </row>
    <row r="806" spans="12:12" x14ac:dyDescent="0.2">
      <c r="L806"/>
    </row>
    <row r="807" spans="12:12" x14ac:dyDescent="0.2">
      <c r="L807"/>
    </row>
    <row r="808" spans="12:12" x14ac:dyDescent="0.2">
      <c r="L808"/>
    </row>
    <row r="809" spans="12:12" x14ac:dyDescent="0.2">
      <c r="L809"/>
    </row>
    <row r="810" spans="12:12" x14ac:dyDescent="0.2">
      <c r="L810"/>
    </row>
    <row r="811" spans="12:12" x14ac:dyDescent="0.2">
      <c r="L811"/>
    </row>
    <row r="812" spans="12:12" x14ac:dyDescent="0.2">
      <c r="L812"/>
    </row>
    <row r="813" spans="12:12" x14ac:dyDescent="0.2">
      <c r="L813"/>
    </row>
    <row r="814" spans="12:12" x14ac:dyDescent="0.2">
      <c r="L814"/>
    </row>
    <row r="815" spans="12:12" x14ac:dyDescent="0.2">
      <c r="L815"/>
    </row>
    <row r="816" spans="12:12" x14ac:dyDescent="0.2">
      <c r="L816"/>
    </row>
    <row r="817" spans="12:12" x14ac:dyDescent="0.2">
      <c r="L817"/>
    </row>
    <row r="818" spans="12:12" x14ac:dyDescent="0.2">
      <c r="L818"/>
    </row>
    <row r="819" spans="12:12" x14ac:dyDescent="0.2">
      <c r="L819"/>
    </row>
    <row r="820" spans="12:12" x14ac:dyDescent="0.2">
      <c r="L820"/>
    </row>
    <row r="821" spans="12:12" x14ac:dyDescent="0.2">
      <c r="L821"/>
    </row>
    <row r="822" spans="12:12" x14ac:dyDescent="0.2">
      <c r="L822"/>
    </row>
    <row r="823" spans="12:12" x14ac:dyDescent="0.2">
      <c r="L823"/>
    </row>
    <row r="824" spans="12:12" x14ac:dyDescent="0.2">
      <c r="L824"/>
    </row>
    <row r="825" spans="12:12" x14ac:dyDescent="0.2">
      <c r="L825"/>
    </row>
    <row r="826" spans="12:12" x14ac:dyDescent="0.2">
      <c r="L826"/>
    </row>
    <row r="827" spans="12:12" x14ac:dyDescent="0.2">
      <c r="L827"/>
    </row>
    <row r="828" spans="12:12" x14ac:dyDescent="0.2">
      <c r="L828"/>
    </row>
    <row r="829" spans="12:12" x14ac:dyDescent="0.2">
      <c r="L829"/>
    </row>
    <row r="830" spans="12:12" x14ac:dyDescent="0.2">
      <c r="L830"/>
    </row>
    <row r="831" spans="12:12" x14ac:dyDescent="0.2">
      <c r="L831"/>
    </row>
    <row r="832" spans="12:12" x14ac:dyDescent="0.2">
      <c r="L832"/>
    </row>
    <row r="833" spans="12:12" x14ac:dyDescent="0.2">
      <c r="L833"/>
    </row>
    <row r="834" spans="12:12" x14ac:dyDescent="0.2">
      <c r="L834"/>
    </row>
    <row r="835" spans="12:12" x14ac:dyDescent="0.2">
      <c r="L835"/>
    </row>
    <row r="836" spans="12:12" x14ac:dyDescent="0.2">
      <c r="L836"/>
    </row>
    <row r="837" spans="12:12" x14ac:dyDescent="0.2">
      <c r="L837"/>
    </row>
    <row r="838" spans="12:12" x14ac:dyDescent="0.2">
      <c r="L838"/>
    </row>
    <row r="839" spans="12:12" x14ac:dyDescent="0.2">
      <c r="L839"/>
    </row>
    <row r="840" spans="12:12" x14ac:dyDescent="0.2">
      <c r="L840"/>
    </row>
    <row r="841" spans="12:12" x14ac:dyDescent="0.2">
      <c r="L841"/>
    </row>
    <row r="842" spans="12:12" x14ac:dyDescent="0.2">
      <c r="L842"/>
    </row>
    <row r="843" spans="12:12" x14ac:dyDescent="0.2">
      <c r="L843"/>
    </row>
    <row r="844" spans="12:12" x14ac:dyDescent="0.2">
      <c r="L844"/>
    </row>
    <row r="845" spans="12:12" x14ac:dyDescent="0.2">
      <c r="L845"/>
    </row>
    <row r="846" spans="12:12" x14ac:dyDescent="0.2">
      <c r="L846"/>
    </row>
    <row r="847" spans="12:12" x14ac:dyDescent="0.2">
      <c r="L847"/>
    </row>
    <row r="848" spans="12:12" x14ac:dyDescent="0.2">
      <c r="L848"/>
    </row>
    <row r="849" spans="12:12" x14ac:dyDescent="0.2">
      <c r="L849"/>
    </row>
    <row r="850" spans="12:12" x14ac:dyDescent="0.2">
      <c r="L850"/>
    </row>
    <row r="851" spans="12:12" x14ac:dyDescent="0.2">
      <c r="L851"/>
    </row>
    <row r="852" spans="12:12" x14ac:dyDescent="0.2">
      <c r="L852"/>
    </row>
    <row r="853" spans="12:12" x14ac:dyDescent="0.2">
      <c r="L853"/>
    </row>
    <row r="854" spans="12:12" x14ac:dyDescent="0.2">
      <c r="L854"/>
    </row>
    <row r="855" spans="12:12" x14ac:dyDescent="0.2">
      <c r="L855"/>
    </row>
    <row r="856" spans="12:12" x14ac:dyDescent="0.2">
      <c r="L856"/>
    </row>
    <row r="857" spans="12:12" x14ac:dyDescent="0.2">
      <c r="L857"/>
    </row>
    <row r="858" spans="12:12" x14ac:dyDescent="0.2">
      <c r="L858"/>
    </row>
    <row r="859" spans="12:12" x14ac:dyDescent="0.2">
      <c r="L859"/>
    </row>
    <row r="860" spans="12:12" x14ac:dyDescent="0.2">
      <c r="L860"/>
    </row>
    <row r="861" spans="12:12" x14ac:dyDescent="0.2">
      <c r="L861"/>
    </row>
    <row r="862" spans="12:12" x14ac:dyDescent="0.2">
      <c r="L862"/>
    </row>
    <row r="863" spans="12:12" x14ac:dyDescent="0.2">
      <c r="L863"/>
    </row>
    <row r="864" spans="12:12" x14ac:dyDescent="0.2">
      <c r="L864"/>
    </row>
    <row r="865" spans="12:12" x14ac:dyDescent="0.2">
      <c r="L865"/>
    </row>
    <row r="866" spans="12:12" x14ac:dyDescent="0.2">
      <c r="L866"/>
    </row>
    <row r="867" spans="12:12" x14ac:dyDescent="0.2">
      <c r="L867"/>
    </row>
    <row r="868" spans="12:12" x14ac:dyDescent="0.2">
      <c r="L868"/>
    </row>
    <row r="869" spans="12:12" x14ac:dyDescent="0.2">
      <c r="L869"/>
    </row>
    <row r="870" spans="12:12" x14ac:dyDescent="0.2">
      <c r="L870"/>
    </row>
    <row r="871" spans="12:12" x14ac:dyDescent="0.2">
      <c r="L871"/>
    </row>
    <row r="872" spans="12:12" x14ac:dyDescent="0.2">
      <c r="L872"/>
    </row>
    <row r="873" spans="12:12" x14ac:dyDescent="0.2">
      <c r="L873"/>
    </row>
    <row r="874" spans="12:12" x14ac:dyDescent="0.2">
      <c r="L874"/>
    </row>
    <row r="875" spans="12:12" x14ac:dyDescent="0.2">
      <c r="L875"/>
    </row>
    <row r="876" spans="12:12" x14ac:dyDescent="0.2">
      <c r="L876"/>
    </row>
    <row r="877" spans="12:12" x14ac:dyDescent="0.2">
      <c r="L877"/>
    </row>
    <row r="878" spans="12:12" x14ac:dyDescent="0.2">
      <c r="L878"/>
    </row>
    <row r="879" spans="12:12" x14ac:dyDescent="0.2">
      <c r="L879"/>
    </row>
    <row r="880" spans="12:12" x14ac:dyDescent="0.2">
      <c r="L880"/>
    </row>
    <row r="881" spans="12:12" x14ac:dyDescent="0.2">
      <c r="L881"/>
    </row>
    <row r="882" spans="12:12" x14ac:dyDescent="0.2">
      <c r="L882"/>
    </row>
    <row r="883" spans="12:12" x14ac:dyDescent="0.2">
      <c r="L883"/>
    </row>
    <row r="884" spans="12:12" x14ac:dyDescent="0.2">
      <c r="L884"/>
    </row>
    <row r="885" spans="12:12" x14ac:dyDescent="0.2">
      <c r="L885"/>
    </row>
    <row r="886" spans="12:12" x14ac:dyDescent="0.2">
      <c r="L886"/>
    </row>
    <row r="887" spans="12:12" x14ac:dyDescent="0.2">
      <c r="L887"/>
    </row>
    <row r="888" spans="12:12" x14ac:dyDescent="0.2">
      <c r="L888"/>
    </row>
    <row r="889" spans="12:12" x14ac:dyDescent="0.2">
      <c r="L889"/>
    </row>
    <row r="890" spans="12:12" x14ac:dyDescent="0.2">
      <c r="L890"/>
    </row>
    <row r="891" spans="12:12" x14ac:dyDescent="0.2">
      <c r="L891"/>
    </row>
    <row r="892" spans="12:12" x14ac:dyDescent="0.2">
      <c r="L892"/>
    </row>
    <row r="893" spans="12:12" x14ac:dyDescent="0.2">
      <c r="L893"/>
    </row>
    <row r="894" spans="12:12" x14ac:dyDescent="0.2">
      <c r="L894"/>
    </row>
    <row r="895" spans="12:12" x14ac:dyDescent="0.2">
      <c r="L895"/>
    </row>
    <row r="896" spans="12:12" x14ac:dyDescent="0.2">
      <c r="L896"/>
    </row>
    <row r="897" spans="12:12" x14ac:dyDescent="0.2">
      <c r="L897"/>
    </row>
    <row r="898" spans="12:12" x14ac:dyDescent="0.2">
      <c r="L898"/>
    </row>
    <row r="899" spans="12:12" x14ac:dyDescent="0.2">
      <c r="L899"/>
    </row>
    <row r="900" spans="12:12" x14ac:dyDescent="0.2">
      <c r="L900"/>
    </row>
    <row r="901" spans="12:12" x14ac:dyDescent="0.2">
      <c r="L901"/>
    </row>
    <row r="902" spans="12:12" x14ac:dyDescent="0.2">
      <c r="L902"/>
    </row>
    <row r="903" spans="12:12" x14ac:dyDescent="0.2">
      <c r="L903"/>
    </row>
    <row r="904" spans="12:12" x14ac:dyDescent="0.2">
      <c r="L904"/>
    </row>
    <row r="905" spans="12:12" x14ac:dyDescent="0.2">
      <c r="L905"/>
    </row>
    <row r="906" spans="12:12" x14ac:dyDescent="0.2">
      <c r="L906"/>
    </row>
    <row r="907" spans="12:12" x14ac:dyDescent="0.2">
      <c r="L907"/>
    </row>
    <row r="908" spans="12:12" x14ac:dyDescent="0.2">
      <c r="L908"/>
    </row>
    <row r="909" spans="12:12" x14ac:dyDescent="0.2">
      <c r="L909"/>
    </row>
    <row r="910" spans="12:12" x14ac:dyDescent="0.2">
      <c r="L910"/>
    </row>
    <row r="911" spans="12:12" x14ac:dyDescent="0.2">
      <c r="L911"/>
    </row>
    <row r="912" spans="12:12" x14ac:dyDescent="0.2">
      <c r="L912"/>
    </row>
    <row r="913" spans="12:12" x14ac:dyDescent="0.2">
      <c r="L913"/>
    </row>
    <row r="914" spans="12:12" x14ac:dyDescent="0.2">
      <c r="L914"/>
    </row>
    <row r="915" spans="12:12" x14ac:dyDescent="0.2">
      <c r="L915"/>
    </row>
    <row r="916" spans="12:12" x14ac:dyDescent="0.2">
      <c r="L916"/>
    </row>
    <row r="917" spans="12:12" x14ac:dyDescent="0.2">
      <c r="L917"/>
    </row>
    <row r="918" spans="12:12" x14ac:dyDescent="0.2">
      <c r="L918"/>
    </row>
    <row r="919" spans="12:12" x14ac:dyDescent="0.2">
      <c r="L919"/>
    </row>
    <row r="920" spans="12:12" x14ac:dyDescent="0.2">
      <c r="L920"/>
    </row>
    <row r="921" spans="12:12" x14ac:dyDescent="0.2">
      <c r="L921"/>
    </row>
    <row r="922" spans="12:12" x14ac:dyDescent="0.2">
      <c r="L922"/>
    </row>
    <row r="923" spans="12:12" x14ac:dyDescent="0.2">
      <c r="L923"/>
    </row>
    <row r="924" spans="12:12" x14ac:dyDescent="0.2">
      <c r="L924"/>
    </row>
    <row r="925" spans="12:12" x14ac:dyDescent="0.2">
      <c r="L925"/>
    </row>
    <row r="926" spans="12:12" x14ac:dyDescent="0.2">
      <c r="L926"/>
    </row>
    <row r="927" spans="12:12" x14ac:dyDescent="0.2">
      <c r="L927"/>
    </row>
    <row r="928" spans="12:12" x14ac:dyDescent="0.2">
      <c r="L928"/>
    </row>
    <row r="929" spans="12:12" x14ac:dyDescent="0.2">
      <c r="L929"/>
    </row>
    <row r="930" spans="12:12" x14ac:dyDescent="0.2">
      <c r="L930"/>
    </row>
    <row r="931" spans="12:12" x14ac:dyDescent="0.2">
      <c r="L931"/>
    </row>
    <row r="932" spans="12:12" x14ac:dyDescent="0.2">
      <c r="L932"/>
    </row>
    <row r="933" spans="12:12" x14ac:dyDescent="0.2">
      <c r="L933"/>
    </row>
    <row r="934" spans="12:12" x14ac:dyDescent="0.2">
      <c r="L934"/>
    </row>
    <row r="935" spans="12:12" x14ac:dyDescent="0.2">
      <c r="L935"/>
    </row>
    <row r="936" spans="12:12" x14ac:dyDescent="0.2">
      <c r="L936"/>
    </row>
    <row r="937" spans="12:12" x14ac:dyDescent="0.2">
      <c r="L937"/>
    </row>
    <row r="938" spans="12:12" x14ac:dyDescent="0.2">
      <c r="L938"/>
    </row>
    <row r="939" spans="12:12" x14ac:dyDescent="0.2">
      <c r="L939"/>
    </row>
    <row r="940" spans="12:12" x14ac:dyDescent="0.2">
      <c r="L940"/>
    </row>
    <row r="941" spans="12:12" x14ac:dyDescent="0.2">
      <c r="L941"/>
    </row>
    <row r="942" spans="12:12" x14ac:dyDescent="0.2">
      <c r="L942"/>
    </row>
    <row r="943" spans="12:12" x14ac:dyDescent="0.2">
      <c r="L943"/>
    </row>
    <row r="944" spans="12:12" x14ac:dyDescent="0.2">
      <c r="L944"/>
    </row>
    <row r="945" spans="12:12" x14ac:dyDescent="0.2">
      <c r="L945"/>
    </row>
    <row r="946" spans="12:12" x14ac:dyDescent="0.2">
      <c r="L946"/>
    </row>
    <row r="947" spans="12:12" x14ac:dyDescent="0.2">
      <c r="L947"/>
    </row>
    <row r="948" spans="12:12" x14ac:dyDescent="0.2">
      <c r="L948"/>
    </row>
    <row r="949" spans="12:12" x14ac:dyDescent="0.2">
      <c r="L949"/>
    </row>
    <row r="950" spans="12:12" x14ac:dyDescent="0.2">
      <c r="L950"/>
    </row>
    <row r="951" spans="12:12" x14ac:dyDescent="0.2">
      <c r="L951"/>
    </row>
    <row r="952" spans="12:12" x14ac:dyDescent="0.2">
      <c r="L952"/>
    </row>
    <row r="953" spans="12:12" x14ac:dyDescent="0.2">
      <c r="L953"/>
    </row>
    <row r="954" spans="12:12" x14ac:dyDescent="0.2">
      <c r="L954"/>
    </row>
    <row r="955" spans="12:12" x14ac:dyDescent="0.2">
      <c r="L955"/>
    </row>
    <row r="956" spans="12:12" x14ac:dyDescent="0.2">
      <c r="L956"/>
    </row>
    <row r="957" spans="12:12" x14ac:dyDescent="0.2">
      <c r="L957"/>
    </row>
    <row r="958" spans="12:12" x14ac:dyDescent="0.2">
      <c r="L958"/>
    </row>
    <row r="959" spans="12:12" x14ac:dyDescent="0.2">
      <c r="L959"/>
    </row>
    <row r="960" spans="12:12" x14ac:dyDescent="0.2">
      <c r="L960"/>
    </row>
    <row r="961" spans="12:12" x14ac:dyDescent="0.2">
      <c r="L961"/>
    </row>
    <row r="962" spans="12:12" x14ac:dyDescent="0.2">
      <c r="L962"/>
    </row>
    <row r="963" spans="12:12" x14ac:dyDescent="0.2">
      <c r="L963"/>
    </row>
    <row r="964" spans="12:12" x14ac:dyDescent="0.2">
      <c r="L964"/>
    </row>
    <row r="965" spans="12:12" x14ac:dyDescent="0.2">
      <c r="L965"/>
    </row>
    <row r="966" spans="12:12" x14ac:dyDescent="0.2">
      <c r="L966"/>
    </row>
    <row r="967" spans="12:12" x14ac:dyDescent="0.2">
      <c r="L967"/>
    </row>
    <row r="968" spans="12:12" x14ac:dyDescent="0.2">
      <c r="L968"/>
    </row>
    <row r="969" spans="12:12" x14ac:dyDescent="0.2">
      <c r="L969"/>
    </row>
    <row r="970" spans="12:12" x14ac:dyDescent="0.2">
      <c r="L970"/>
    </row>
    <row r="971" spans="12:12" x14ac:dyDescent="0.2">
      <c r="L971"/>
    </row>
    <row r="972" spans="12:12" x14ac:dyDescent="0.2">
      <c r="L972"/>
    </row>
    <row r="973" spans="12:12" x14ac:dyDescent="0.2">
      <c r="L973"/>
    </row>
    <row r="974" spans="12:12" x14ac:dyDescent="0.2">
      <c r="L974"/>
    </row>
    <row r="975" spans="12:12" x14ac:dyDescent="0.2">
      <c r="L975"/>
    </row>
    <row r="976" spans="12:12" x14ac:dyDescent="0.2">
      <c r="L976"/>
    </row>
    <row r="977" spans="12:12" x14ac:dyDescent="0.2">
      <c r="L977"/>
    </row>
    <row r="978" spans="12:12" x14ac:dyDescent="0.2">
      <c r="L978"/>
    </row>
    <row r="979" spans="12:12" x14ac:dyDescent="0.2">
      <c r="L979"/>
    </row>
    <row r="980" spans="12:12" x14ac:dyDescent="0.2">
      <c r="L980"/>
    </row>
    <row r="981" spans="12:12" x14ac:dyDescent="0.2">
      <c r="L981"/>
    </row>
    <row r="982" spans="12:12" x14ac:dyDescent="0.2">
      <c r="L982"/>
    </row>
    <row r="983" spans="12:12" x14ac:dyDescent="0.2">
      <c r="L983"/>
    </row>
    <row r="984" spans="12:12" x14ac:dyDescent="0.2">
      <c r="L984"/>
    </row>
    <row r="985" spans="12:12" x14ac:dyDescent="0.2">
      <c r="L985"/>
    </row>
    <row r="986" spans="12:12" x14ac:dyDescent="0.2">
      <c r="L986"/>
    </row>
    <row r="987" spans="12:12" x14ac:dyDescent="0.2">
      <c r="L987"/>
    </row>
    <row r="988" spans="12:12" x14ac:dyDescent="0.2">
      <c r="L988"/>
    </row>
    <row r="989" spans="12:12" x14ac:dyDescent="0.2">
      <c r="L989"/>
    </row>
    <row r="990" spans="12:12" x14ac:dyDescent="0.2">
      <c r="L990"/>
    </row>
    <row r="991" spans="12:12" x14ac:dyDescent="0.2">
      <c r="L991"/>
    </row>
    <row r="992" spans="12:12" x14ac:dyDescent="0.2">
      <c r="L992"/>
    </row>
    <row r="993" spans="12:12" x14ac:dyDescent="0.2">
      <c r="L993"/>
    </row>
    <row r="994" spans="12:12" x14ac:dyDescent="0.2">
      <c r="L994"/>
    </row>
    <row r="995" spans="12:12" x14ac:dyDescent="0.2">
      <c r="L995"/>
    </row>
    <row r="996" spans="12:12" x14ac:dyDescent="0.2">
      <c r="L996"/>
    </row>
    <row r="997" spans="12:12" x14ac:dyDescent="0.2">
      <c r="L997"/>
    </row>
    <row r="998" spans="12:12" x14ac:dyDescent="0.2">
      <c r="L998"/>
    </row>
    <row r="999" spans="12:12" x14ac:dyDescent="0.2">
      <c r="L999"/>
    </row>
    <row r="1000" spans="12:12" x14ac:dyDescent="0.2">
      <c r="L1000"/>
    </row>
    <row r="1001" spans="12:12" x14ac:dyDescent="0.2">
      <c r="L1001"/>
    </row>
    <row r="1002" spans="12:12" x14ac:dyDescent="0.2">
      <c r="L1002"/>
    </row>
    <row r="1003" spans="12:12" x14ac:dyDescent="0.2">
      <c r="L1003"/>
    </row>
    <row r="1004" spans="12:12" x14ac:dyDescent="0.2">
      <c r="L1004"/>
    </row>
    <row r="1005" spans="12:12" x14ac:dyDescent="0.2">
      <c r="L1005"/>
    </row>
    <row r="1006" spans="12:12" x14ac:dyDescent="0.2">
      <c r="L1006"/>
    </row>
    <row r="1007" spans="12:12" x14ac:dyDescent="0.2">
      <c r="L1007"/>
    </row>
    <row r="1008" spans="12:12" x14ac:dyDescent="0.2">
      <c r="L1008"/>
    </row>
    <row r="1009" spans="12:12" x14ac:dyDescent="0.2">
      <c r="L1009"/>
    </row>
    <row r="1010" spans="12:12" x14ac:dyDescent="0.2">
      <c r="L1010"/>
    </row>
    <row r="1011" spans="12:12" x14ac:dyDescent="0.2">
      <c r="L1011"/>
    </row>
    <row r="1012" spans="12:12" x14ac:dyDescent="0.2">
      <c r="L1012"/>
    </row>
    <row r="1013" spans="12:12" x14ac:dyDescent="0.2">
      <c r="L1013"/>
    </row>
    <row r="1014" spans="12:12" x14ac:dyDescent="0.2">
      <c r="L1014"/>
    </row>
    <row r="1015" spans="12:12" x14ac:dyDescent="0.2">
      <c r="L1015"/>
    </row>
    <row r="1016" spans="12:12" x14ac:dyDescent="0.2">
      <c r="L1016"/>
    </row>
    <row r="1017" spans="12:12" x14ac:dyDescent="0.2">
      <c r="L1017"/>
    </row>
    <row r="1018" spans="12:12" x14ac:dyDescent="0.2">
      <c r="L1018"/>
    </row>
    <row r="1019" spans="12:12" x14ac:dyDescent="0.2">
      <c r="L1019"/>
    </row>
    <row r="1020" spans="12:12" x14ac:dyDescent="0.2">
      <c r="L1020"/>
    </row>
    <row r="1021" spans="12:12" x14ac:dyDescent="0.2">
      <c r="L1021"/>
    </row>
    <row r="1022" spans="12:12" x14ac:dyDescent="0.2">
      <c r="L1022"/>
    </row>
    <row r="1023" spans="12:12" x14ac:dyDescent="0.2">
      <c r="L1023"/>
    </row>
    <row r="1024" spans="12:12" x14ac:dyDescent="0.2">
      <c r="L1024"/>
    </row>
    <row r="1025" spans="12:12" x14ac:dyDescent="0.2">
      <c r="L1025"/>
    </row>
    <row r="1026" spans="12:12" x14ac:dyDescent="0.2">
      <c r="L1026"/>
    </row>
    <row r="1027" spans="12:12" x14ac:dyDescent="0.2">
      <c r="L1027"/>
    </row>
    <row r="1028" spans="12:12" x14ac:dyDescent="0.2">
      <c r="L1028"/>
    </row>
    <row r="1029" spans="12:12" x14ac:dyDescent="0.2">
      <c r="L1029"/>
    </row>
    <row r="1030" spans="12:12" x14ac:dyDescent="0.2">
      <c r="L1030"/>
    </row>
    <row r="1031" spans="12:12" x14ac:dyDescent="0.2">
      <c r="L1031"/>
    </row>
    <row r="1032" spans="12:12" x14ac:dyDescent="0.2">
      <c r="L1032"/>
    </row>
    <row r="1033" spans="12:12" x14ac:dyDescent="0.2">
      <c r="L1033"/>
    </row>
    <row r="1034" spans="12:12" x14ac:dyDescent="0.2">
      <c r="L1034"/>
    </row>
    <row r="1035" spans="12:12" x14ac:dyDescent="0.2">
      <c r="L1035"/>
    </row>
    <row r="1036" spans="12:12" x14ac:dyDescent="0.2">
      <c r="L1036"/>
    </row>
    <row r="1037" spans="12:12" x14ac:dyDescent="0.2">
      <c r="L1037"/>
    </row>
    <row r="1038" spans="12:12" x14ac:dyDescent="0.2">
      <c r="L1038"/>
    </row>
    <row r="1039" spans="12:12" x14ac:dyDescent="0.2">
      <c r="L1039"/>
    </row>
    <row r="1040" spans="12:12" x14ac:dyDescent="0.2">
      <c r="L1040"/>
    </row>
    <row r="1041" spans="12:12" x14ac:dyDescent="0.2">
      <c r="L1041"/>
    </row>
    <row r="1042" spans="12:12" x14ac:dyDescent="0.2">
      <c r="L1042"/>
    </row>
    <row r="1043" spans="12:12" x14ac:dyDescent="0.2">
      <c r="L1043"/>
    </row>
    <row r="1044" spans="12:12" x14ac:dyDescent="0.2">
      <c r="L1044"/>
    </row>
    <row r="1045" spans="12:12" x14ac:dyDescent="0.2">
      <c r="L1045"/>
    </row>
    <row r="1046" spans="12:12" x14ac:dyDescent="0.2">
      <c r="L1046"/>
    </row>
    <row r="1047" spans="12:12" x14ac:dyDescent="0.2">
      <c r="L1047"/>
    </row>
    <row r="1048" spans="12:12" x14ac:dyDescent="0.2">
      <c r="L1048"/>
    </row>
    <row r="1049" spans="12:12" x14ac:dyDescent="0.2">
      <c r="L1049"/>
    </row>
    <row r="1050" spans="12:12" x14ac:dyDescent="0.2">
      <c r="L1050"/>
    </row>
    <row r="1051" spans="12:12" x14ac:dyDescent="0.2">
      <c r="L1051"/>
    </row>
    <row r="1052" spans="12:12" x14ac:dyDescent="0.2">
      <c r="L1052"/>
    </row>
    <row r="1053" spans="12:12" x14ac:dyDescent="0.2">
      <c r="L1053"/>
    </row>
    <row r="1054" spans="12:12" x14ac:dyDescent="0.2">
      <c r="L1054"/>
    </row>
    <row r="1055" spans="12:12" x14ac:dyDescent="0.2">
      <c r="L1055"/>
    </row>
    <row r="1056" spans="12:12" x14ac:dyDescent="0.2">
      <c r="L1056"/>
    </row>
    <row r="1057" spans="12:12" x14ac:dyDescent="0.2">
      <c r="L1057"/>
    </row>
    <row r="1058" spans="12:12" x14ac:dyDescent="0.2">
      <c r="L1058"/>
    </row>
    <row r="1059" spans="12:12" x14ac:dyDescent="0.2">
      <c r="L1059"/>
    </row>
    <row r="1060" spans="12:12" x14ac:dyDescent="0.2">
      <c r="L1060"/>
    </row>
    <row r="1061" spans="12:12" x14ac:dyDescent="0.2">
      <c r="L1061"/>
    </row>
    <row r="1062" spans="12:12" x14ac:dyDescent="0.2">
      <c r="L1062"/>
    </row>
    <row r="1063" spans="12:12" x14ac:dyDescent="0.2">
      <c r="L1063"/>
    </row>
    <row r="1064" spans="12:12" x14ac:dyDescent="0.2">
      <c r="L1064"/>
    </row>
    <row r="1065" spans="12:12" x14ac:dyDescent="0.2">
      <c r="L1065"/>
    </row>
    <row r="1066" spans="12:12" x14ac:dyDescent="0.2">
      <c r="L1066"/>
    </row>
    <row r="1067" spans="12:12" x14ac:dyDescent="0.2">
      <c r="L1067"/>
    </row>
    <row r="1068" spans="12:12" x14ac:dyDescent="0.2">
      <c r="L1068"/>
    </row>
    <row r="1069" spans="12:12" x14ac:dyDescent="0.2">
      <c r="L1069"/>
    </row>
    <row r="1070" spans="12:12" x14ac:dyDescent="0.2">
      <c r="L1070"/>
    </row>
    <row r="1071" spans="12:12" x14ac:dyDescent="0.2">
      <c r="L1071"/>
    </row>
    <row r="1072" spans="12:12" x14ac:dyDescent="0.2">
      <c r="L1072"/>
    </row>
    <row r="1073" spans="12:12" x14ac:dyDescent="0.2">
      <c r="L1073"/>
    </row>
    <row r="1074" spans="12:12" x14ac:dyDescent="0.2">
      <c r="L1074"/>
    </row>
    <row r="1075" spans="12:12" x14ac:dyDescent="0.2">
      <c r="L1075"/>
    </row>
    <row r="1076" spans="12:12" x14ac:dyDescent="0.2">
      <c r="L1076"/>
    </row>
    <row r="1077" spans="12:12" x14ac:dyDescent="0.2">
      <c r="L1077"/>
    </row>
    <row r="1078" spans="12:12" x14ac:dyDescent="0.2">
      <c r="L1078"/>
    </row>
    <row r="1079" spans="12:12" x14ac:dyDescent="0.2">
      <c r="L1079"/>
    </row>
    <row r="1080" spans="12:12" x14ac:dyDescent="0.2">
      <c r="L1080"/>
    </row>
    <row r="1081" spans="12:12" x14ac:dyDescent="0.2">
      <c r="L1081"/>
    </row>
    <row r="1082" spans="12:12" x14ac:dyDescent="0.2">
      <c r="L1082"/>
    </row>
    <row r="1083" spans="12:12" x14ac:dyDescent="0.2">
      <c r="L1083"/>
    </row>
    <row r="1084" spans="12:12" x14ac:dyDescent="0.2">
      <c r="L1084"/>
    </row>
    <row r="1085" spans="12:12" x14ac:dyDescent="0.2">
      <c r="L1085"/>
    </row>
    <row r="1086" spans="12:12" x14ac:dyDescent="0.2">
      <c r="L1086"/>
    </row>
    <row r="1087" spans="12:12" x14ac:dyDescent="0.2">
      <c r="L1087"/>
    </row>
    <row r="1088" spans="12:12" x14ac:dyDescent="0.2">
      <c r="L1088"/>
    </row>
    <row r="1089" spans="12:12" x14ac:dyDescent="0.2">
      <c r="L1089"/>
    </row>
    <row r="1090" spans="12:12" x14ac:dyDescent="0.2">
      <c r="L1090"/>
    </row>
    <row r="1091" spans="12:12" x14ac:dyDescent="0.2">
      <c r="L1091"/>
    </row>
    <row r="1092" spans="12:12" x14ac:dyDescent="0.2">
      <c r="L1092"/>
    </row>
    <row r="1093" spans="12:12" x14ac:dyDescent="0.2">
      <c r="L1093"/>
    </row>
    <row r="1094" spans="12:12" x14ac:dyDescent="0.2">
      <c r="L1094"/>
    </row>
    <row r="1095" spans="12:12" x14ac:dyDescent="0.2">
      <c r="L1095"/>
    </row>
    <row r="1096" spans="12:12" x14ac:dyDescent="0.2">
      <c r="L1096"/>
    </row>
    <row r="1097" spans="12:12" x14ac:dyDescent="0.2">
      <c r="L1097"/>
    </row>
    <row r="1098" spans="12:12" x14ac:dyDescent="0.2">
      <c r="L1098"/>
    </row>
    <row r="1099" spans="12:12" x14ac:dyDescent="0.2">
      <c r="L1099"/>
    </row>
    <row r="1100" spans="12:12" x14ac:dyDescent="0.2">
      <c r="L1100"/>
    </row>
    <row r="1101" spans="12:12" x14ac:dyDescent="0.2">
      <c r="L1101"/>
    </row>
    <row r="1102" spans="12:12" x14ac:dyDescent="0.2">
      <c r="L1102"/>
    </row>
    <row r="1103" spans="12:12" x14ac:dyDescent="0.2">
      <c r="L1103"/>
    </row>
    <row r="1104" spans="12:12" x14ac:dyDescent="0.2">
      <c r="L1104"/>
    </row>
    <row r="1105" spans="12:12" x14ac:dyDescent="0.2">
      <c r="L1105"/>
    </row>
    <row r="1106" spans="12:12" x14ac:dyDescent="0.2">
      <c r="L1106"/>
    </row>
    <row r="1107" spans="12:12" x14ac:dyDescent="0.2">
      <c r="L1107"/>
    </row>
    <row r="1108" spans="12:12" x14ac:dyDescent="0.2">
      <c r="L1108"/>
    </row>
    <row r="1109" spans="12:12" x14ac:dyDescent="0.2">
      <c r="L1109"/>
    </row>
    <row r="1110" spans="12:12" x14ac:dyDescent="0.2">
      <c r="L1110"/>
    </row>
    <row r="1111" spans="12:12" x14ac:dyDescent="0.2">
      <c r="L1111"/>
    </row>
    <row r="1112" spans="12:12" x14ac:dyDescent="0.2">
      <c r="L1112"/>
    </row>
    <row r="1113" spans="12:12" x14ac:dyDescent="0.2">
      <c r="L1113"/>
    </row>
    <row r="1114" spans="12:12" x14ac:dyDescent="0.2">
      <c r="L1114"/>
    </row>
    <row r="1115" spans="12:12" x14ac:dyDescent="0.2">
      <c r="L1115"/>
    </row>
    <row r="1116" spans="12:12" x14ac:dyDescent="0.2">
      <c r="L1116"/>
    </row>
    <row r="1117" spans="12:12" x14ac:dyDescent="0.2">
      <c r="L1117"/>
    </row>
    <row r="1118" spans="12:12" x14ac:dyDescent="0.2">
      <c r="L1118"/>
    </row>
    <row r="1119" spans="12:12" x14ac:dyDescent="0.2">
      <c r="L1119"/>
    </row>
    <row r="1120" spans="12:12" x14ac:dyDescent="0.2">
      <c r="L1120"/>
    </row>
    <row r="1121" spans="12:12" x14ac:dyDescent="0.2">
      <c r="L1121"/>
    </row>
    <row r="1122" spans="12:12" x14ac:dyDescent="0.2">
      <c r="L1122"/>
    </row>
    <row r="1123" spans="12:12" x14ac:dyDescent="0.2">
      <c r="L1123"/>
    </row>
    <row r="1124" spans="12:12" x14ac:dyDescent="0.2">
      <c r="L1124"/>
    </row>
    <row r="1125" spans="12:12" x14ac:dyDescent="0.2">
      <c r="L1125"/>
    </row>
    <row r="1126" spans="12:12" x14ac:dyDescent="0.2">
      <c r="L1126"/>
    </row>
    <row r="1127" spans="12:12" x14ac:dyDescent="0.2">
      <c r="L1127"/>
    </row>
    <row r="1128" spans="12:12" x14ac:dyDescent="0.2">
      <c r="L1128"/>
    </row>
    <row r="1129" spans="12:12" x14ac:dyDescent="0.2">
      <c r="L1129"/>
    </row>
    <row r="1130" spans="12:12" x14ac:dyDescent="0.2">
      <c r="L1130"/>
    </row>
    <row r="1131" spans="12:12" x14ac:dyDescent="0.2">
      <c r="L1131"/>
    </row>
    <row r="1132" spans="12:12" x14ac:dyDescent="0.2">
      <c r="L1132"/>
    </row>
    <row r="1133" spans="12:12" x14ac:dyDescent="0.2">
      <c r="L1133"/>
    </row>
    <row r="1134" spans="12:12" x14ac:dyDescent="0.2">
      <c r="L1134"/>
    </row>
    <row r="1135" spans="12:12" x14ac:dyDescent="0.2">
      <c r="L1135"/>
    </row>
    <row r="1136" spans="12:12" x14ac:dyDescent="0.2">
      <c r="L1136"/>
    </row>
    <row r="1137" spans="12:12" x14ac:dyDescent="0.2">
      <c r="L1137"/>
    </row>
    <row r="1138" spans="12:12" x14ac:dyDescent="0.2">
      <c r="L1138"/>
    </row>
    <row r="1139" spans="12:12" x14ac:dyDescent="0.2">
      <c r="L1139"/>
    </row>
    <row r="1140" spans="12:12" x14ac:dyDescent="0.2">
      <c r="L1140"/>
    </row>
    <row r="1141" spans="12:12" x14ac:dyDescent="0.2">
      <c r="L1141"/>
    </row>
    <row r="1142" spans="12:12" x14ac:dyDescent="0.2">
      <c r="L1142"/>
    </row>
    <row r="1143" spans="12:12" x14ac:dyDescent="0.2">
      <c r="L1143"/>
    </row>
    <row r="1144" spans="12:12" x14ac:dyDescent="0.2">
      <c r="L1144"/>
    </row>
    <row r="1145" spans="12:12" x14ac:dyDescent="0.2">
      <c r="L1145"/>
    </row>
    <row r="1146" spans="12:12" x14ac:dyDescent="0.2">
      <c r="L1146"/>
    </row>
    <row r="1147" spans="12:12" x14ac:dyDescent="0.2">
      <c r="L1147"/>
    </row>
    <row r="1148" spans="12:12" x14ac:dyDescent="0.2">
      <c r="L1148"/>
    </row>
    <row r="1149" spans="12:12" x14ac:dyDescent="0.2">
      <c r="L1149"/>
    </row>
    <row r="1150" spans="12:12" x14ac:dyDescent="0.2">
      <c r="L1150"/>
    </row>
    <row r="1151" spans="12:12" x14ac:dyDescent="0.2">
      <c r="L1151"/>
    </row>
    <row r="1152" spans="12:12" x14ac:dyDescent="0.2">
      <c r="L1152"/>
    </row>
    <row r="1153" spans="12:12" x14ac:dyDescent="0.2">
      <c r="L1153"/>
    </row>
    <row r="1154" spans="12:12" x14ac:dyDescent="0.2">
      <c r="L1154"/>
    </row>
    <row r="1155" spans="12:12" x14ac:dyDescent="0.2">
      <c r="L1155"/>
    </row>
    <row r="1156" spans="12:12" x14ac:dyDescent="0.2">
      <c r="L1156"/>
    </row>
    <row r="1157" spans="12:12" x14ac:dyDescent="0.2">
      <c r="L1157"/>
    </row>
    <row r="1158" spans="12:12" x14ac:dyDescent="0.2">
      <c r="L1158"/>
    </row>
    <row r="1159" spans="12:12" x14ac:dyDescent="0.2">
      <c r="L1159"/>
    </row>
    <row r="1160" spans="12:12" x14ac:dyDescent="0.2">
      <c r="L1160"/>
    </row>
    <row r="1161" spans="12:12" x14ac:dyDescent="0.2">
      <c r="L1161"/>
    </row>
    <row r="1162" spans="12:12" x14ac:dyDescent="0.2">
      <c r="L1162"/>
    </row>
    <row r="1163" spans="12:12" x14ac:dyDescent="0.2">
      <c r="L1163"/>
    </row>
    <row r="1164" spans="12:12" x14ac:dyDescent="0.2">
      <c r="L1164"/>
    </row>
    <row r="1165" spans="12:12" x14ac:dyDescent="0.2">
      <c r="L1165"/>
    </row>
    <row r="1166" spans="12:12" x14ac:dyDescent="0.2">
      <c r="L1166"/>
    </row>
    <row r="1167" spans="12:12" x14ac:dyDescent="0.2">
      <c r="L1167"/>
    </row>
    <row r="1168" spans="12:12" x14ac:dyDescent="0.2">
      <c r="L1168"/>
    </row>
    <row r="1169" spans="12:12" x14ac:dyDescent="0.2">
      <c r="L1169"/>
    </row>
    <row r="1170" spans="12:12" x14ac:dyDescent="0.2">
      <c r="L1170"/>
    </row>
    <row r="1171" spans="12:12" x14ac:dyDescent="0.2">
      <c r="L1171"/>
    </row>
    <row r="1172" spans="12:12" x14ac:dyDescent="0.2">
      <c r="L1172"/>
    </row>
    <row r="1173" spans="12:12" x14ac:dyDescent="0.2">
      <c r="L1173"/>
    </row>
    <row r="1174" spans="12:12" x14ac:dyDescent="0.2">
      <c r="L1174"/>
    </row>
    <row r="1175" spans="12:12" x14ac:dyDescent="0.2">
      <c r="L1175"/>
    </row>
    <row r="1176" spans="12:12" x14ac:dyDescent="0.2">
      <c r="L1176"/>
    </row>
    <row r="1177" spans="12:12" x14ac:dyDescent="0.2">
      <c r="L1177"/>
    </row>
    <row r="1178" spans="12:12" x14ac:dyDescent="0.2">
      <c r="L1178"/>
    </row>
    <row r="1179" spans="12:12" x14ac:dyDescent="0.2">
      <c r="L1179"/>
    </row>
    <row r="1180" spans="12:12" x14ac:dyDescent="0.2">
      <c r="L1180"/>
    </row>
    <row r="1181" spans="12:12" x14ac:dyDescent="0.2">
      <c r="L1181"/>
    </row>
    <row r="1182" spans="12:12" x14ac:dyDescent="0.2">
      <c r="L1182"/>
    </row>
    <row r="1183" spans="12:12" x14ac:dyDescent="0.2">
      <c r="L1183"/>
    </row>
    <row r="1184" spans="12:12" x14ac:dyDescent="0.2">
      <c r="L1184"/>
    </row>
    <row r="1185" spans="12:12" x14ac:dyDescent="0.2">
      <c r="L1185"/>
    </row>
    <row r="1186" spans="12:12" x14ac:dyDescent="0.2">
      <c r="L1186"/>
    </row>
    <row r="1187" spans="12:12" x14ac:dyDescent="0.2">
      <c r="L1187"/>
    </row>
    <row r="1188" spans="12:12" x14ac:dyDescent="0.2">
      <c r="L1188"/>
    </row>
    <row r="1189" spans="12:12" x14ac:dyDescent="0.2">
      <c r="L1189"/>
    </row>
    <row r="1190" spans="12:12" x14ac:dyDescent="0.2">
      <c r="L1190"/>
    </row>
    <row r="1191" spans="12:12" x14ac:dyDescent="0.2">
      <c r="L1191"/>
    </row>
    <row r="1192" spans="12:12" x14ac:dyDescent="0.2">
      <c r="L1192"/>
    </row>
    <row r="1193" spans="12:12" x14ac:dyDescent="0.2">
      <c r="L1193"/>
    </row>
    <row r="1194" spans="12:12" x14ac:dyDescent="0.2">
      <c r="L1194"/>
    </row>
    <row r="1195" spans="12:12" x14ac:dyDescent="0.2">
      <c r="L1195"/>
    </row>
    <row r="1196" spans="12:12" x14ac:dyDescent="0.2">
      <c r="L1196"/>
    </row>
    <row r="1197" spans="12:12" x14ac:dyDescent="0.2">
      <c r="L1197"/>
    </row>
    <row r="1198" spans="12:12" x14ac:dyDescent="0.2">
      <c r="L1198"/>
    </row>
    <row r="1199" spans="12:12" x14ac:dyDescent="0.2">
      <c r="L1199"/>
    </row>
    <row r="1200" spans="12:12" x14ac:dyDescent="0.2">
      <c r="L1200"/>
    </row>
    <row r="1201" spans="12:12" x14ac:dyDescent="0.2">
      <c r="L1201"/>
    </row>
    <row r="1202" spans="12:12" x14ac:dyDescent="0.2">
      <c r="L1202"/>
    </row>
    <row r="1203" spans="12:12" x14ac:dyDescent="0.2">
      <c r="L1203"/>
    </row>
    <row r="1204" spans="12:12" x14ac:dyDescent="0.2">
      <c r="L1204"/>
    </row>
    <row r="1205" spans="12:12" x14ac:dyDescent="0.2">
      <c r="L1205"/>
    </row>
    <row r="1206" spans="12:12" x14ac:dyDescent="0.2">
      <c r="L1206"/>
    </row>
    <row r="1207" spans="12:12" x14ac:dyDescent="0.2">
      <c r="L1207"/>
    </row>
    <row r="1208" spans="12:12" x14ac:dyDescent="0.2">
      <c r="L1208"/>
    </row>
    <row r="1209" spans="12:12" x14ac:dyDescent="0.2">
      <c r="L1209"/>
    </row>
    <row r="1210" spans="12:12" x14ac:dyDescent="0.2">
      <c r="L1210"/>
    </row>
    <row r="1211" spans="12:12" x14ac:dyDescent="0.2">
      <c r="L1211"/>
    </row>
    <row r="1212" spans="12:12" x14ac:dyDescent="0.2">
      <c r="L1212"/>
    </row>
    <row r="1213" spans="12:12" x14ac:dyDescent="0.2">
      <c r="L1213"/>
    </row>
    <row r="1214" spans="12:12" x14ac:dyDescent="0.2">
      <c r="L1214"/>
    </row>
    <row r="1215" spans="12:12" x14ac:dyDescent="0.2">
      <c r="L1215"/>
    </row>
    <row r="1216" spans="12:12" x14ac:dyDescent="0.2">
      <c r="L1216"/>
    </row>
    <row r="1217" spans="12:12" x14ac:dyDescent="0.2">
      <c r="L1217"/>
    </row>
    <row r="1218" spans="12:12" x14ac:dyDescent="0.2">
      <c r="L1218"/>
    </row>
    <row r="1219" spans="12:12" x14ac:dyDescent="0.2">
      <c r="L1219"/>
    </row>
    <row r="1220" spans="12:12" x14ac:dyDescent="0.2">
      <c r="L1220"/>
    </row>
    <row r="1221" spans="12:12" x14ac:dyDescent="0.2">
      <c r="L1221"/>
    </row>
    <row r="1222" spans="12:12" x14ac:dyDescent="0.2">
      <c r="L1222"/>
    </row>
    <row r="1223" spans="12:12" x14ac:dyDescent="0.2">
      <c r="L1223"/>
    </row>
    <row r="1224" spans="12:12" x14ac:dyDescent="0.2">
      <c r="L1224"/>
    </row>
    <row r="1225" spans="12:12" x14ac:dyDescent="0.2">
      <c r="L1225"/>
    </row>
    <row r="1226" spans="12:12" x14ac:dyDescent="0.2">
      <c r="L1226"/>
    </row>
    <row r="1227" spans="12:12" x14ac:dyDescent="0.2">
      <c r="L1227"/>
    </row>
    <row r="1228" spans="12:12" x14ac:dyDescent="0.2">
      <c r="L1228"/>
    </row>
    <row r="1229" spans="12:12" x14ac:dyDescent="0.2">
      <c r="L1229"/>
    </row>
    <row r="1230" spans="12:12" x14ac:dyDescent="0.2">
      <c r="L1230"/>
    </row>
    <row r="1231" spans="12:12" x14ac:dyDescent="0.2">
      <c r="L1231"/>
    </row>
    <row r="1232" spans="12:12" x14ac:dyDescent="0.2">
      <c r="L1232"/>
    </row>
    <row r="1233" spans="12:12" x14ac:dyDescent="0.2">
      <c r="L1233"/>
    </row>
  </sheetData>
  <mergeCells count="5">
    <mergeCell ref="M38:M45"/>
    <mergeCell ref="B31:F31"/>
    <mergeCell ref="B3:J3"/>
    <mergeCell ref="K38:K45"/>
    <mergeCell ref="L38:L45"/>
  </mergeCells>
  <phoneticPr fontId="4" type="noConversion"/>
  <pageMargins left="0.25" right="0.25" top="1.28" bottom="0.52" header="0.5" footer="0.5"/>
  <pageSetup scale="66" firstPageNumber="19" orientation="landscape" useFirstPageNumber="1"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
  <sheetViews>
    <sheetView zoomScaleNormal="100" zoomScaleSheetLayoutView="70" workbookViewId="0">
      <pane xSplit="6" ySplit="6" topLeftCell="G7" activePane="bottomRight" state="frozen"/>
      <selection activeCell="K20" sqref="K20"/>
      <selection pane="topRight" activeCell="K20" sqref="K20"/>
      <selection pane="bottomLeft" activeCell="K20" sqref="K20"/>
      <selection pane="bottomRight" activeCell="S29" sqref="S29"/>
    </sheetView>
  </sheetViews>
  <sheetFormatPr defaultRowHeight="12.75" x14ac:dyDescent="0.2"/>
  <cols>
    <col min="1" max="1" width="5.7109375" style="8" customWidth="1"/>
    <col min="2" max="2" width="3.7109375" style="8" customWidth="1"/>
    <col min="3" max="3" width="5.7109375" style="8" customWidth="1"/>
    <col min="4" max="4" width="3.7109375" style="8" customWidth="1"/>
    <col min="5" max="5" width="28" style="8" customWidth="1"/>
    <col min="6" max="6" width="28" style="8" hidden="1" customWidth="1"/>
    <col min="7" max="8" width="11.5703125" style="8" customWidth="1"/>
    <col min="9" max="9" width="14.140625" style="8" bestFit="1" customWidth="1"/>
    <col min="10" max="10" width="12.140625" style="8" customWidth="1"/>
    <col min="11" max="12" width="11.5703125" style="8" customWidth="1"/>
    <col min="13" max="13" width="12.28515625" style="8" customWidth="1"/>
    <col min="14" max="16" width="11.5703125" style="8" customWidth="1"/>
    <col min="17" max="17" width="11.85546875" style="8" customWidth="1"/>
    <col min="18" max="18" width="17.5703125" style="8" bestFit="1" customWidth="1"/>
    <col min="19" max="19" width="17.5703125" style="8" customWidth="1"/>
    <col min="20" max="21" width="17.5703125" style="8" hidden="1" customWidth="1"/>
    <col min="22" max="27" width="17.5703125" style="8" customWidth="1"/>
  </cols>
  <sheetData>
    <row r="1" spans="1:27" x14ac:dyDescent="0.2">
      <c r="A1" s="220" t="s">
        <v>475</v>
      </c>
      <c r="B1" s="405"/>
      <c r="C1" s="405"/>
      <c r="D1" s="405"/>
      <c r="E1" s="405"/>
      <c r="F1" s="405"/>
      <c r="G1" s="452"/>
      <c r="H1" s="452"/>
      <c r="I1" s="452"/>
      <c r="J1" s="452"/>
      <c r="K1" s="452"/>
      <c r="L1" s="452"/>
      <c r="M1" s="452"/>
      <c r="N1" s="452"/>
      <c r="O1" s="452"/>
      <c r="P1" s="452"/>
      <c r="Q1" s="452"/>
      <c r="R1" s="452"/>
      <c r="S1" s="452"/>
      <c r="T1" s="452"/>
      <c r="U1" s="452"/>
      <c r="V1" s="452"/>
      <c r="W1" s="452"/>
      <c r="X1" s="452"/>
      <c r="Y1" s="452"/>
      <c r="Z1" s="452"/>
      <c r="AA1" s="452"/>
    </row>
    <row r="2" spans="1:27" x14ac:dyDescent="0.2">
      <c r="A2" s="220" t="s">
        <v>685</v>
      </c>
      <c r="B2" s="405"/>
      <c r="C2" s="405"/>
      <c r="D2" s="405"/>
      <c r="E2" s="405"/>
      <c r="F2" s="405"/>
      <c r="G2" s="19"/>
      <c r="H2" s="19"/>
      <c r="I2" s="19"/>
      <c r="J2" s="19"/>
      <c r="K2" s="19"/>
      <c r="L2" s="19"/>
      <c r="M2" s="19"/>
      <c r="N2" s="19"/>
      <c r="O2" s="19"/>
      <c r="P2" s="19"/>
      <c r="Q2" s="19"/>
      <c r="R2" s="19"/>
      <c r="S2" s="19"/>
      <c r="T2" s="19"/>
      <c r="U2" s="19"/>
      <c r="V2" s="19"/>
      <c r="W2" s="19"/>
      <c r="X2" s="19"/>
      <c r="Y2" s="19"/>
      <c r="Z2" s="19"/>
      <c r="AA2" s="19"/>
    </row>
    <row r="3" spans="1:27" ht="20.25" x14ac:dyDescent="0.3">
      <c r="A3" s="218" t="s">
        <v>477</v>
      </c>
      <c r="B3" s="405"/>
      <c r="C3" s="405"/>
      <c r="D3" s="405"/>
      <c r="E3" s="405"/>
      <c r="F3" s="405"/>
      <c r="G3" s="219"/>
      <c r="H3" s="219"/>
      <c r="I3" s="219"/>
      <c r="J3" s="219"/>
      <c r="K3" s="219"/>
      <c r="L3" s="219"/>
      <c r="M3" s="219"/>
      <c r="N3" s="219"/>
      <c r="O3" s="219"/>
      <c r="P3" s="219"/>
      <c r="Q3" s="219"/>
      <c r="R3" s="219"/>
      <c r="S3" s="219"/>
      <c r="T3" s="219"/>
      <c r="U3" s="219"/>
      <c r="V3" s="219"/>
      <c r="W3" s="219"/>
      <c r="X3" s="219"/>
      <c r="Y3" s="219"/>
      <c r="Z3" s="219"/>
      <c r="AA3" s="219"/>
    </row>
    <row r="4" spans="1:27" x14ac:dyDescent="0.2">
      <c r="A4" s="218"/>
      <c r="B4" s="405"/>
      <c r="C4" s="405"/>
      <c r="D4" s="405"/>
      <c r="E4" s="405"/>
      <c r="F4" s="405"/>
      <c r="G4" s="453"/>
      <c r="H4" s="453"/>
      <c r="I4" s="453"/>
      <c r="J4" s="453"/>
      <c r="K4" s="453"/>
      <c r="L4" s="453"/>
      <c r="M4" s="453"/>
      <c r="N4" s="453"/>
      <c r="O4" s="453"/>
      <c r="P4" s="453"/>
      <c r="Q4" s="453"/>
      <c r="R4" s="453"/>
      <c r="S4" s="453"/>
      <c r="T4" s="453"/>
      <c r="U4" s="453"/>
      <c r="V4" s="453"/>
      <c r="W4" s="453"/>
      <c r="X4" s="453"/>
      <c r="Y4" s="453"/>
      <c r="Z4" s="453"/>
      <c r="AA4" s="453"/>
    </row>
    <row r="5" spans="1:27" x14ac:dyDescent="0.2">
      <c r="A5" s="217"/>
      <c r="B5" s="405"/>
      <c r="C5" s="405"/>
      <c r="D5" s="405"/>
      <c r="E5" s="405"/>
      <c r="F5" s="405"/>
      <c r="G5" s="453" t="s">
        <v>3</v>
      </c>
      <c r="H5" s="453" t="s">
        <v>4</v>
      </c>
      <c r="I5" s="453" t="s">
        <v>75</v>
      </c>
      <c r="J5" s="453" t="s">
        <v>112</v>
      </c>
      <c r="K5" s="453" t="s">
        <v>111</v>
      </c>
      <c r="L5" s="453" t="s">
        <v>78</v>
      </c>
      <c r="M5" s="453" t="s">
        <v>236</v>
      </c>
      <c r="N5" s="453" t="s">
        <v>237</v>
      </c>
      <c r="O5" s="453" t="s">
        <v>238</v>
      </c>
      <c r="P5" s="453" t="s">
        <v>239</v>
      </c>
      <c r="Q5" s="453" t="s">
        <v>240</v>
      </c>
      <c r="R5" s="453" t="s">
        <v>321</v>
      </c>
      <c r="S5" s="453" t="s">
        <v>460</v>
      </c>
      <c r="T5" s="453" t="s">
        <v>521</v>
      </c>
      <c r="U5" s="453" t="s">
        <v>522</v>
      </c>
      <c r="V5" s="453" t="s">
        <v>521</v>
      </c>
      <c r="W5" s="453" t="s">
        <v>522</v>
      </c>
      <c r="X5" s="453" t="s">
        <v>523</v>
      </c>
      <c r="Y5" s="453" t="s">
        <v>598</v>
      </c>
      <c r="Z5" s="453" t="s">
        <v>599</v>
      </c>
      <c r="AA5" s="453"/>
    </row>
    <row r="6" spans="1:27" ht="34.5" thickBot="1" x14ac:dyDescent="0.25">
      <c r="A6" s="405"/>
      <c r="B6" s="405"/>
      <c r="C6" s="405"/>
      <c r="D6" s="405"/>
      <c r="E6" s="405"/>
      <c r="F6" s="405"/>
      <c r="G6" s="433" t="s">
        <v>686</v>
      </c>
      <c r="H6" s="433" t="s">
        <v>687</v>
      </c>
      <c r="I6" s="433" t="s">
        <v>688</v>
      </c>
      <c r="J6" s="433" t="s">
        <v>406</v>
      </c>
      <c r="K6" s="433" t="s">
        <v>689</v>
      </c>
      <c r="L6" s="433" t="s">
        <v>690</v>
      </c>
      <c r="M6" s="433" t="s">
        <v>691</v>
      </c>
      <c r="N6" s="433" t="s">
        <v>692</v>
      </c>
      <c r="O6" s="433" t="s">
        <v>693</v>
      </c>
      <c r="P6" s="433" t="s">
        <v>694</v>
      </c>
      <c r="Q6" s="433" t="s">
        <v>695</v>
      </c>
      <c r="R6" s="433" t="s">
        <v>696</v>
      </c>
      <c r="S6" s="433" t="s">
        <v>697</v>
      </c>
      <c r="T6" s="433" t="s">
        <v>698</v>
      </c>
      <c r="U6" s="433" t="s">
        <v>699</v>
      </c>
      <c r="V6" s="433" t="s">
        <v>629</v>
      </c>
      <c r="W6" s="433" t="s">
        <v>700</v>
      </c>
      <c r="X6" s="433" t="s">
        <v>701</v>
      </c>
      <c r="Y6" s="433" t="s">
        <v>603</v>
      </c>
      <c r="Z6" s="433" t="s">
        <v>28</v>
      </c>
      <c r="AA6" s="473"/>
    </row>
    <row r="7" spans="1:27" x14ac:dyDescent="0.2">
      <c r="A7" s="406"/>
      <c r="B7" s="405"/>
      <c r="C7" s="405"/>
      <c r="D7" s="405"/>
      <c r="E7" s="405"/>
      <c r="F7" s="405"/>
      <c r="G7" s="410"/>
      <c r="H7" s="410"/>
      <c r="I7" s="410"/>
      <c r="J7" s="410"/>
      <c r="K7" s="410"/>
      <c r="L7" s="410"/>
      <c r="M7" s="410"/>
      <c r="N7" s="410"/>
      <c r="O7" s="410"/>
      <c r="P7" s="410"/>
      <c r="Q7" s="410"/>
      <c r="R7" s="410"/>
      <c r="S7" s="410"/>
      <c r="T7" s="410"/>
      <c r="U7" s="410"/>
      <c r="V7" s="410"/>
      <c r="W7" s="410"/>
      <c r="X7" s="410"/>
      <c r="Y7" s="410"/>
      <c r="Z7" s="410"/>
      <c r="AA7" s="410"/>
    </row>
    <row r="8" spans="1:27" x14ac:dyDescent="0.2">
      <c r="A8" s="406">
        <v>1</v>
      </c>
      <c r="B8" s="431" t="s">
        <v>180</v>
      </c>
      <c r="C8" s="431"/>
      <c r="D8" s="431"/>
      <c r="E8" s="431"/>
      <c r="F8" s="431"/>
      <c r="G8" s="410"/>
      <c r="H8" s="410"/>
      <c r="I8" s="410"/>
      <c r="J8" s="410"/>
      <c r="K8" s="410"/>
      <c r="L8" s="410"/>
      <c r="M8" s="410"/>
      <c r="N8" s="410"/>
      <c r="O8" s="410"/>
      <c r="P8" s="410"/>
      <c r="Q8" s="410"/>
      <c r="R8" s="410"/>
      <c r="S8" s="410"/>
      <c r="T8" s="410"/>
      <c r="U8" s="410"/>
      <c r="V8" s="410"/>
      <c r="W8" s="410"/>
      <c r="X8" s="410"/>
      <c r="Y8" s="410"/>
      <c r="Z8" s="410"/>
      <c r="AA8" s="410"/>
    </row>
    <row r="9" spans="1:27" x14ac:dyDescent="0.2">
      <c r="A9" s="406"/>
      <c r="B9" s="405"/>
      <c r="C9" s="405"/>
      <c r="D9" s="405"/>
      <c r="E9" s="405"/>
      <c r="F9" s="405"/>
      <c r="G9" s="410"/>
      <c r="H9" s="410"/>
      <c r="I9" s="410"/>
      <c r="J9" s="410"/>
      <c r="K9" s="410"/>
      <c r="L9" s="410"/>
      <c r="M9" s="410"/>
      <c r="N9" s="410"/>
      <c r="O9" s="410"/>
      <c r="P9" s="410"/>
      <c r="Q9" s="410"/>
      <c r="R9" s="410"/>
      <c r="S9" s="410"/>
      <c r="T9" s="410"/>
      <c r="U9" s="410"/>
      <c r="V9" s="410"/>
      <c r="W9" s="410"/>
      <c r="X9" s="410"/>
      <c r="Y9" s="410"/>
      <c r="Z9" s="410"/>
      <c r="AA9" s="410"/>
    </row>
    <row r="10" spans="1:27" x14ac:dyDescent="0.2">
      <c r="A10" s="406">
        <f>+A8+1</f>
        <v>2</v>
      </c>
      <c r="B10" s="404" t="s">
        <v>181</v>
      </c>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row>
    <row r="11" spans="1:27" x14ac:dyDescent="0.2">
      <c r="A11" s="406">
        <f t="shared" ref="A11:A16" si="0">+A10+1</f>
        <v>3</v>
      </c>
      <c r="B11" s="404"/>
      <c r="C11" s="410"/>
      <c r="D11" s="410" t="s">
        <v>182</v>
      </c>
      <c r="E11" s="410"/>
      <c r="F11" s="410"/>
      <c r="G11" s="410">
        <v>0</v>
      </c>
      <c r="H11" s="410">
        <v>0</v>
      </c>
      <c r="I11" s="410">
        <v>4606688.4574151793</v>
      </c>
      <c r="J11" s="410">
        <v>0</v>
      </c>
      <c r="K11" s="410">
        <v>0</v>
      </c>
      <c r="L11" s="410">
        <v>0</v>
      </c>
      <c r="M11" s="410">
        <v>0</v>
      </c>
      <c r="N11" s="410">
        <v>0</v>
      </c>
      <c r="O11" s="410">
        <v>0</v>
      </c>
      <c r="P11" s="410">
        <v>0</v>
      </c>
      <c r="Q11" s="410">
        <v>0</v>
      </c>
      <c r="R11" s="410">
        <v>0</v>
      </c>
      <c r="S11" s="410">
        <v>0</v>
      </c>
      <c r="T11" s="410">
        <v>0</v>
      </c>
      <c r="U11" s="410">
        <v>0</v>
      </c>
      <c r="V11" s="410">
        <v>0</v>
      </c>
      <c r="W11" s="410">
        <v>0</v>
      </c>
      <c r="X11" s="410">
        <v>599041.79999999993</v>
      </c>
      <c r="Y11" s="410">
        <v>0</v>
      </c>
      <c r="Z11" s="410">
        <f>SUM(G11:X11)</f>
        <v>5205730.2574151792</v>
      </c>
      <c r="AA11" s="410"/>
    </row>
    <row r="12" spans="1:27" x14ac:dyDescent="0.2">
      <c r="A12" s="406">
        <f t="shared" si="0"/>
        <v>4</v>
      </c>
      <c r="B12" s="404"/>
      <c r="C12" s="410"/>
      <c r="D12" s="410" t="s">
        <v>183</v>
      </c>
      <c r="E12" s="410"/>
      <c r="F12" s="410"/>
      <c r="G12" s="410">
        <v>0</v>
      </c>
      <c r="H12" s="410">
        <v>0</v>
      </c>
      <c r="I12" s="410">
        <v>-659276.92000000004</v>
      </c>
      <c r="J12" s="410">
        <v>0</v>
      </c>
      <c r="K12" s="410">
        <v>0</v>
      </c>
      <c r="L12" s="410">
        <v>0</v>
      </c>
      <c r="M12" s="410">
        <v>0</v>
      </c>
      <c r="N12" s="410">
        <v>0</v>
      </c>
      <c r="O12" s="410">
        <v>0</v>
      </c>
      <c r="P12" s="410">
        <v>0</v>
      </c>
      <c r="Q12" s="410">
        <v>0</v>
      </c>
      <c r="R12" s="410">
        <v>0</v>
      </c>
      <c r="S12" s="410">
        <v>0</v>
      </c>
      <c r="T12" s="410">
        <v>0</v>
      </c>
      <c r="U12" s="410">
        <v>0</v>
      </c>
      <c r="V12" s="410">
        <v>0</v>
      </c>
      <c r="W12" s="410">
        <v>0</v>
      </c>
      <c r="X12" s="410">
        <v>0</v>
      </c>
      <c r="Y12" s="410">
        <v>0</v>
      </c>
      <c r="Z12" s="410">
        <f>SUM(G12:X12)</f>
        <v>-659276.92000000004</v>
      </c>
      <c r="AA12" s="410"/>
    </row>
    <row r="13" spans="1:27" x14ac:dyDescent="0.2">
      <c r="A13" s="406">
        <f t="shared" si="0"/>
        <v>5</v>
      </c>
      <c r="B13" s="404"/>
      <c r="C13" s="410"/>
      <c r="D13" s="410" t="s">
        <v>184</v>
      </c>
      <c r="E13" s="410"/>
      <c r="F13" s="410"/>
      <c r="G13" s="410">
        <v>0</v>
      </c>
      <c r="H13" s="410">
        <v>0</v>
      </c>
      <c r="I13" s="410">
        <v>-746392.43981810124</v>
      </c>
      <c r="J13" s="410">
        <v>0</v>
      </c>
      <c r="K13" s="410">
        <v>0</v>
      </c>
      <c r="L13" s="410">
        <v>0</v>
      </c>
      <c r="M13" s="410">
        <v>0</v>
      </c>
      <c r="N13" s="410">
        <v>0</v>
      </c>
      <c r="O13" s="410">
        <v>0</v>
      </c>
      <c r="P13" s="410">
        <v>0</v>
      </c>
      <c r="Q13" s="410">
        <v>0</v>
      </c>
      <c r="R13" s="410">
        <v>0</v>
      </c>
      <c r="S13" s="410">
        <v>0</v>
      </c>
      <c r="T13" s="410">
        <v>0</v>
      </c>
      <c r="U13" s="410">
        <v>0</v>
      </c>
      <c r="V13" s="410">
        <v>0</v>
      </c>
      <c r="W13" s="410">
        <v>0</v>
      </c>
      <c r="X13" s="410">
        <v>0</v>
      </c>
      <c r="Y13" s="410">
        <v>0</v>
      </c>
      <c r="Z13" s="410">
        <f>SUM(G13:X13)</f>
        <v>-746392.43981810124</v>
      </c>
      <c r="AA13" s="410"/>
    </row>
    <row r="14" spans="1:27" x14ac:dyDescent="0.2">
      <c r="A14" s="406">
        <f t="shared" si="0"/>
        <v>6</v>
      </c>
      <c r="B14" s="404"/>
      <c r="C14" s="410"/>
      <c r="D14" s="410" t="s">
        <v>185</v>
      </c>
      <c r="E14" s="410"/>
      <c r="F14" s="410"/>
      <c r="G14" s="410">
        <v>0</v>
      </c>
      <c r="H14" s="410">
        <v>0</v>
      </c>
      <c r="I14" s="410">
        <v>0</v>
      </c>
      <c r="J14" s="410">
        <v>0</v>
      </c>
      <c r="K14" s="410">
        <v>0</v>
      </c>
      <c r="L14" s="410">
        <v>0</v>
      </c>
      <c r="M14" s="410">
        <v>0</v>
      </c>
      <c r="N14" s="410">
        <v>0</v>
      </c>
      <c r="O14" s="410">
        <v>0</v>
      </c>
      <c r="P14" s="410">
        <v>0</v>
      </c>
      <c r="Q14" s="410">
        <v>0</v>
      </c>
      <c r="R14" s="410">
        <v>0</v>
      </c>
      <c r="S14" s="410">
        <v>0</v>
      </c>
      <c r="T14" s="410">
        <v>0</v>
      </c>
      <c r="U14" s="410">
        <v>0</v>
      </c>
      <c r="V14" s="410">
        <v>0</v>
      </c>
      <c r="W14" s="410">
        <v>0</v>
      </c>
      <c r="X14" s="410">
        <v>0</v>
      </c>
      <c r="Y14" s="410">
        <v>0</v>
      </c>
      <c r="Z14" s="410">
        <f>SUM(G14:X14)</f>
        <v>0</v>
      </c>
      <c r="AA14" s="410"/>
    </row>
    <row r="15" spans="1:27" ht="13.5" thickBot="1" x14ac:dyDescent="0.25">
      <c r="A15" s="406">
        <f t="shared" si="0"/>
        <v>7</v>
      </c>
      <c r="B15" s="404"/>
      <c r="C15" s="410"/>
      <c r="D15" s="410" t="s">
        <v>186</v>
      </c>
      <c r="E15" s="410"/>
      <c r="F15" s="410"/>
      <c r="G15" s="410">
        <v>0</v>
      </c>
      <c r="H15" s="410">
        <v>0</v>
      </c>
      <c r="I15" s="410">
        <v>0</v>
      </c>
      <c r="J15" s="410">
        <v>0</v>
      </c>
      <c r="K15" s="410">
        <v>0</v>
      </c>
      <c r="L15" s="410">
        <v>0</v>
      </c>
      <c r="M15" s="410">
        <v>0</v>
      </c>
      <c r="N15" s="410">
        <v>0</v>
      </c>
      <c r="O15" s="410">
        <v>0</v>
      </c>
      <c r="P15" s="410">
        <v>0</v>
      </c>
      <c r="Q15" s="410">
        <v>0</v>
      </c>
      <c r="R15" s="410">
        <v>0</v>
      </c>
      <c r="S15" s="410">
        <v>0</v>
      </c>
      <c r="T15" s="410">
        <v>0</v>
      </c>
      <c r="U15" s="410">
        <v>0</v>
      </c>
      <c r="V15" s="410">
        <v>5610271.916442683</v>
      </c>
      <c r="W15" s="410">
        <v>0</v>
      </c>
      <c r="X15" s="410">
        <v>0</v>
      </c>
      <c r="Y15" s="410">
        <v>0</v>
      </c>
      <c r="Z15" s="410">
        <f>SUM(G15:X15)</f>
        <v>5610271.916442683</v>
      </c>
      <c r="AA15" s="410"/>
    </row>
    <row r="16" spans="1:27" x14ac:dyDescent="0.2">
      <c r="A16" s="406">
        <f t="shared" si="0"/>
        <v>8</v>
      </c>
      <c r="B16" s="404"/>
      <c r="C16" s="404" t="s">
        <v>187</v>
      </c>
      <c r="D16" s="410"/>
      <c r="E16" s="410"/>
      <c r="F16" s="410"/>
      <c r="G16" s="413">
        <v>0</v>
      </c>
      <c r="H16" s="413">
        <v>0</v>
      </c>
      <c r="I16" s="413">
        <v>3201019.0975970784</v>
      </c>
      <c r="J16" s="413">
        <v>0</v>
      </c>
      <c r="K16" s="413">
        <v>0</v>
      </c>
      <c r="L16" s="413">
        <v>0</v>
      </c>
      <c r="M16" s="413">
        <v>0</v>
      </c>
      <c r="N16" s="413">
        <v>0</v>
      </c>
      <c r="O16" s="413">
        <v>0</v>
      </c>
      <c r="P16" s="413">
        <v>0</v>
      </c>
      <c r="Q16" s="413">
        <v>0</v>
      </c>
      <c r="R16" s="413">
        <v>0</v>
      </c>
      <c r="S16" s="413">
        <v>0</v>
      </c>
      <c r="T16" s="413">
        <v>0</v>
      </c>
      <c r="U16" s="413">
        <v>0</v>
      </c>
      <c r="V16" s="413">
        <v>5610271.916442683</v>
      </c>
      <c r="W16" s="413">
        <v>0</v>
      </c>
      <c r="X16" s="413">
        <v>599041.79999999993</v>
      </c>
      <c r="Y16" s="413">
        <v>0</v>
      </c>
      <c r="Z16" s="413">
        <f>SUM(Z11:Z15)</f>
        <v>9410332.8140397612</v>
      </c>
      <c r="AA16" s="411"/>
    </row>
    <row r="17" spans="1:27" x14ac:dyDescent="0.2">
      <c r="A17" s="406"/>
      <c r="B17" s="404"/>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row>
    <row r="18" spans="1:27" x14ac:dyDescent="0.2">
      <c r="A18" s="406">
        <f>+A16+1</f>
        <v>9</v>
      </c>
      <c r="B18" s="404" t="s">
        <v>188</v>
      </c>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row>
    <row r="19" spans="1:27" x14ac:dyDescent="0.2">
      <c r="A19" s="406">
        <f>+A18+1</f>
        <v>10</v>
      </c>
      <c r="B19" s="404"/>
      <c r="C19" s="410" t="s">
        <v>189</v>
      </c>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row>
    <row r="20" spans="1:27" x14ac:dyDescent="0.2">
      <c r="A20" s="406">
        <f>+A19+1</f>
        <v>11</v>
      </c>
      <c r="B20" s="404"/>
      <c r="C20" s="410"/>
      <c r="D20" s="410" t="s">
        <v>358</v>
      </c>
      <c r="E20" s="410"/>
      <c r="F20" s="410"/>
      <c r="G20" s="410">
        <v>0</v>
      </c>
      <c r="H20" s="410">
        <v>0</v>
      </c>
      <c r="I20" s="410">
        <v>-1164593.8399999999</v>
      </c>
      <c r="J20" s="410">
        <v>0</v>
      </c>
      <c r="K20" s="410">
        <v>0</v>
      </c>
      <c r="L20" s="410">
        <v>0</v>
      </c>
      <c r="M20" s="410">
        <v>0</v>
      </c>
      <c r="N20" s="410">
        <v>0</v>
      </c>
      <c r="O20" s="410">
        <v>0</v>
      </c>
      <c r="P20" s="410">
        <v>0</v>
      </c>
      <c r="Q20" s="410">
        <v>0</v>
      </c>
      <c r="R20" s="410">
        <v>0</v>
      </c>
      <c r="S20" s="410">
        <v>0</v>
      </c>
      <c r="T20" s="410">
        <v>0</v>
      </c>
      <c r="U20" s="410">
        <v>0</v>
      </c>
      <c r="V20" s="410">
        <v>0</v>
      </c>
      <c r="W20" s="410">
        <v>0</v>
      </c>
      <c r="X20" s="410">
        <v>0</v>
      </c>
      <c r="Y20" s="410">
        <v>0</v>
      </c>
      <c r="Z20" s="410">
        <f>SUM(G20:X20)</f>
        <v>-1164593.8399999999</v>
      </c>
      <c r="AA20" s="410"/>
    </row>
    <row r="21" spans="1:27" ht="13.5" thickBot="1" x14ac:dyDescent="0.25">
      <c r="A21" s="406">
        <f>+A20+1</f>
        <v>12</v>
      </c>
      <c r="B21" s="404"/>
      <c r="C21" s="410"/>
      <c r="D21" s="410" t="s">
        <v>357</v>
      </c>
      <c r="E21" s="410"/>
      <c r="F21" s="410"/>
      <c r="G21" s="410">
        <v>0</v>
      </c>
      <c r="H21" s="410">
        <v>0</v>
      </c>
      <c r="I21" s="410">
        <v>-241075.5198181014</v>
      </c>
      <c r="J21" s="410">
        <v>0</v>
      </c>
      <c r="K21" s="410">
        <v>0</v>
      </c>
      <c r="L21" s="410">
        <v>0</v>
      </c>
      <c r="M21" s="410">
        <v>0</v>
      </c>
      <c r="N21" s="410">
        <v>0</v>
      </c>
      <c r="O21" s="410">
        <v>0</v>
      </c>
      <c r="P21" s="410">
        <v>0</v>
      </c>
      <c r="Q21" s="410">
        <v>0</v>
      </c>
      <c r="R21" s="410">
        <v>0</v>
      </c>
      <c r="S21" s="410">
        <v>0</v>
      </c>
      <c r="T21" s="410">
        <v>0</v>
      </c>
      <c r="U21" s="410">
        <v>0</v>
      </c>
      <c r="V21" s="410">
        <v>0</v>
      </c>
      <c r="W21" s="410">
        <v>0</v>
      </c>
      <c r="X21" s="410">
        <v>0</v>
      </c>
      <c r="Y21" s="410">
        <v>0</v>
      </c>
      <c r="Z21" s="410">
        <f>SUM(G21:X21)</f>
        <v>-241075.5198181014</v>
      </c>
      <c r="AA21" s="410"/>
    </row>
    <row r="22" spans="1:27" x14ac:dyDescent="0.2">
      <c r="A22" s="406">
        <f>+A21+1</f>
        <v>13</v>
      </c>
      <c r="B22" s="404"/>
      <c r="C22" s="410"/>
      <c r="D22" s="410" t="s">
        <v>356</v>
      </c>
      <c r="E22" s="410"/>
      <c r="F22" s="410"/>
      <c r="G22" s="413">
        <v>0</v>
      </c>
      <c r="H22" s="413">
        <v>0</v>
      </c>
      <c r="I22" s="413">
        <v>-1405669.3598181012</v>
      </c>
      <c r="J22" s="413">
        <v>0</v>
      </c>
      <c r="K22" s="413">
        <v>0</v>
      </c>
      <c r="L22" s="413">
        <v>0</v>
      </c>
      <c r="M22" s="413">
        <v>0</v>
      </c>
      <c r="N22" s="413">
        <v>0</v>
      </c>
      <c r="O22" s="413">
        <v>0</v>
      </c>
      <c r="P22" s="413">
        <v>0</v>
      </c>
      <c r="Q22" s="413">
        <v>0</v>
      </c>
      <c r="R22" s="413">
        <v>0</v>
      </c>
      <c r="S22" s="413">
        <v>0</v>
      </c>
      <c r="T22" s="413">
        <v>0</v>
      </c>
      <c r="U22" s="413">
        <v>0</v>
      </c>
      <c r="V22" s="413">
        <v>0</v>
      </c>
      <c r="W22" s="413">
        <v>0</v>
      </c>
      <c r="X22" s="413">
        <v>0</v>
      </c>
      <c r="Y22" s="413">
        <v>0</v>
      </c>
      <c r="Z22" s="413">
        <f>SUM(Z20:Z21)</f>
        <v>-1405669.3598181012</v>
      </c>
      <c r="AA22" s="411"/>
    </row>
    <row r="23" spans="1:27" x14ac:dyDescent="0.2">
      <c r="A23" s="406"/>
      <c r="B23" s="404"/>
      <c r="C23" s="410"/>
      <c r="D23" s="410"/>
      <c r="E23" s="410"/>
      <c r="F23" s="410"/>
      <c r="G23" s="411"/>
      <c r="H23" s="411"/>
      <c r="I23" s="411"/>
      <c r="J23" s="411"/>
      <c r="K23" s="411"/>
      <c r="L23" s="411"/>
      <c r="M23" s="411"/>
      <c r="N23" s="411"/>
      <c r="O23" s="411"/>
      <c r="P23" s="411"/>
      <c r="Q23" s="411"/>
      <c r="R23" s="411"/>
      <c r="S23" s="411"/>
      <c r="T23" s="411"/>
      <c r="U23" s="411"/>
      <c r="V23" s="411"/>
      <c r="W23" s="411"/>
      <c r="X23" s="411"/>
      <c r="Y23" s="411"/>
      <c r="Z23" s="411"/>
      <c r="AA23" s="411"/>
    </row>
    <row r="24" spans="1:27" x14ac:dyDescent="0.2">
      <c r="A24" s="406">
        <f>+A22+1</f>
        <v>14</v>
      </c>
      <c r="B24" s="404"/>
      <c r="C24" s="410"/>
      <c r="D24" s="410" t="s">
        <v>355</v>
      </c>
      <c r="E24" s="410"/>
      <c r="F24" s="410"/>
      <c r="G24" s="411">
        <v>0</v>
      </c>
      <c r="H24" s="411">
        <v>0</v>
      </c>
      <c r="I24" s="411">
        <v>0</v>
      </c>
      <c r="J24" s="411">
        <v>0</v>
      </c>
      <c r="K24" s="411">
        <v>0</v>
      </c>
      <c r="L24" s="411">
        <v>0</v>
      </c>
      <c r="M24" s="411">
        <v>0</v>
      </c>
      <c r="N24" s="411">
        <v>0</v>
      </c>
      <c r="O24" s="411">
        <v>0</v>
      </c>
      <c r="P24" s="411">
        <v>0</v>
      </c>
      <c r="Q24" s="411">
        <v>0</v>
      </c>
      <c r="R24" s="411">
        <v>0</v>
      </c>
      <c r="S24" s="411">
        <v>0</v>
      </c>
      <c r="T24" s="411">
        <v>0</v>
      </c>
      <c r="U24" s="411">
        <v>0</v>
      </c>
      <c r="V24" s="411">
        <v>0</v>
      </c>
      <c r="W24" s="411">
        <v>0</v>
      </c>
      <c r="X24" s="411">
        <v>0</v>
      </c>
      <c r="Y24" s="411">
        <v>0</v>
      </c>
      <c r="Z24" s="410">
        <f>SUM(G24:X24)</f>
        <v>0</v>
      </c>
      <c r="AA24" s="410"/>
    </row>
    <row r="25" spans="1:27" ht="13.5" thickBot="1" x14ac:dyDescent="0.25">
      <c r="A25" s="406">
        <f>+A24+1</f>
        <v>15</v>
      </c>
      <c r="B25" s="404"/>
      <c r="C25" s="410"/>
      <c r="D25" s="410" t="s">
        <v>354</v>
      </c>
      <c r="E25" s="410"/>
      <c r="F25" s="410"/>
      <c r="G25" s="411">
        <v>0</v>
      </c>
      <c r="H25" s="411">
        <v>0</v>
      </c>
      <c r="I25" s="411">
        <v>0</v>
      </c>
      <c r="J25" s="411">
        <v>0</v>
      </c>
      <c r="K25" s="411">
        <v>0</v>
      </c>
      <c r="L25" s="411">
        <v>0</v>
      </c>
      <c r="M25" s="411">
        <v>0</v>
      </c>
      <c r="N25" s="411">
        <v>0</v>
      </c>
      <c r="O25" s="411">
        <v>0</v>
      </c>
      <c r="P25" s="411">
        <v>0</v>
      </c>
      <c r="Q25" s="411">
        <v>0</v>
      </c>
      <c r="R25" s="411">
        <v>0</v>
      </c>
      <c r="S25" s="411">
        <v>0</v>
      </c>
      <c r="T25" s="411">
        <v>0</v>
      </c>
      <c r="U25" s="411">
        <v>0</v>
      </c>
      <c r="V25" s="411">
        <v>0</v>
      </c>
      <c r="W25" s="411">
        <v>0</v>
      </c>
      <c r="X25" s="411">
        <v>0</v>
      </c>
      <c r="Y25" s="411">
        <v>0</v>
      </c>
      <c r="Z25" s="410">
        <f>SUM(G25:X25)</f>
        <v>0</v>
      </c>
      <c r="AA25" s="410"/>
    </row>
    <row r="26" spans="1:27" x14ac:dyDescent="0.2">
      <c r="A26" s="406">
        <f>+A25+1</f>
        <v>16</v>
      </c>
      <c r="B26" s="404"/>
      <c r="C26" s="410"/>
      <c r="D26" s="410" t="s">
        <v>353</v>
      </c>
      <c r="E26" s="410"/>
      <c r="F26" s="410"/>
      <c r="G26" s="413">
        <v>0</v>
      </c>
      <c r="H26" s="413">
        <v>0</v>
      </c>
      <c r="I26" s="413">
        <v>0</v>
      </c>
      <c r="J26" s="413">
        <v>0</v>
      </c>
      <c r="K26" s="413">
        <v>0</v>
      </c>
      <c r="L26" s="413">
        <v>0</v>
      </c>
      <c r="M26" s="413">
        <v>0</v>
      </c>
      <c r="N26" s="413">
        <v>0</v>
      </c>
      <c r="O26" s="413">
        <v>0</v>
      </c>
      <c r="P26" s="413">
        <v>0</v>
      </c>
      <c r="Q26" s="413">
        <v>0</v>
      </c>
      <c r="R26" s="413">
        <v>0</v>
      </c>
      <c r="S26" s="413">
        <v>0</v>
      </c>
      <c r="T26" s="413">
        <v>0</v>
      </c>
      <c r="U26" s="413">
        <v>0</v>
      </c>
      <c r="V26" s="413">
        <v>0</v>
      </c>
      <c r="W26" s="413">
        <v>0</v>
      </c>
      <c r="X26" s="413">
        <v>0</v>
      </c>
      <c r="Y26" s="413">
        <v>0</v>
      </c>
      <c r="Z26" s="413">
        <f>SUM(Z24:Z25)</f>
        <v>0</v>
      </c>
      <c r="AA26" s="411"/>
    </row>
    <row r="27" spans="1:27" x14ac:dyDescent="0.2">
      <c r="A27" s="406"/>
      <c r="B27" s="404"/>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row>
    <row r="28" spans="1:27" x14ac:dyDescent="0.2">
      <c r="A28" s="406">
        <f>+A26+1</f>
        <v>17</v>
      </c>
      <c r="B28" s="404"/>
      <c r="C28" s="410" t="s">
        <v>190</v>
      </c>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row>
    <row r="29" spans="1:27" x14ac:dyDescent="0.2">
      <c r="A29" s="406">
        <f t="shared" ref="A29:A34" si="1">+A28+1</f>
        <v>18</v>
      </c>
      <c r="B29" s="404"/>
      <c r="C29" s="410"/>
      <c r="D29" s="410" t="s">
        <v>63</v>
      </c>
      <c r="E29" s="410"/>
      <c r="F29" s="410"/>
      <c r="G29" s="410">
        <v>0</v>
      </c>
      <c r="H29" s="410">
        <v>17649.049508999917</v>
      </c>
      <c r="I29" s="410">
        <v>0</v>
      </c>
      <c r="J29" s="410">
        <v>0</v>
      </c>
      <c r="K29" s="410">
        <v>0</v>
      </c>
      <c r="L29" s="410">
        <v>0</v>
      </c>
      <c r="M29" s="410">
        <v>0</v>
      </c>
      <c r="N29" s="410">
        <v>0</v>
      </c>
      <c r="O29" s="410">
        <v>0</v>
      </c>
      <c r="P29" s="410">
        <v>0</v>
      </c>
      <c r="Q29" s="410">
        <v>0</v>
      </c>
      <c r="R29" s="410">
        <v>0</v>
      </c>
      <c r="S29" s="410">
        <v>0</v>
      </c>
      <c r="T29" s="410">
        <v>0</v>
      </c>
      <c r="U29" s="410">
        <v>0</v>
      </c>
      <c r="V29" s="410">
        <v>0</v>
      </c>
      <c r="W29" s="410">
        <v>0</v>
      </c>
      <c r="X29" s="410">
        <v>0</v>
      </c>
      <c r="Y29" s="410">
        <v>0</v>
      </c>
      <c r="Z29" s="410">
        <f>SUM(G29:Y29)</f>
        <v>17649.049508999917</v>
      </c>
      <c r="AA29" s="410"/>
    </row>
    <row r="30" spans="1:27" x14ac:dyDescent="0.2">
      <c r="A30" s="406">
        <f t="shared" si="1"/>
        <v>19</v>
      </c>
      <c r="B30" s="404"/>
      <c r="C30" s="410"/>
      <c r="D30" s="410" t="s">
        <v>191</v>
      </c>
      <c r="E30" s="410"/>
      <c r="F30" s="410"/>
      <c r="G30" s="410">
        <v>0</v>
      </c>
      <c r="H30" s="410">
        <v>185988.83515062524</v>
      </c>
      <c r="I30" s="410">
        <v>0</v>
      </c>
      <c r="J30" s="410">
        <v>0</v>
      </c>
      <c r="K30" s="410">
        <v>0</v>
      </c>
      <c r="L30" s="410">
        <v>0</v>
      </c>
      <c r="M30" s="410">
        <v>0</v>
      </c>
      <c r="N30" s="410">
        <v>0</v>
      </c>
      <c r="O30" s="410">
        <v>0</v>
      </c>
      <c r="P30" s="410">
        <v>0</v>
      </c>
      <c r="Q30" s="410">
        <v>0</v>
      </c>
      <c r="R30" s="410">
        <v>0</v>
      </c>
      <c r="S30" s="410">
        <v>1092325.9646306131</v>
      </c>
      <c r="T30" s="410">
        <v>0</v>
      </c>
      <c r="U30" s="410">
        <v>0</v>
      </c>
      <c r="V30" s="410">
        <v>0</v>
      </c>
      <c r="W30" s="410">
        <v>0</v>
      </c>
      <c r="X30" s="410">
        <v>0</v>
      </c>
      <c r="Y30" s="410">
        <v>0</v>
      </c>
      <c r="Z30" s="410">
        <f t="shared" ref="Z30:Z33" si="2">SUM(G30:Y30)</f>
        <v>1278314.7997812384</v>
      </c>
      <c r="AA30" s="410"/>
    </row>
    <row r="31" spans="1:27" x14ac:dyDescent="0.2">
      <c r="A31" s="406">
        <f t="shared" si="1"/>
        <v>20</v>
      </c>
      <c r="B31" s="404"/>
      <c r="C31" s="410"/>
      <c r="D31" s="410" t="s">
        <v>218</v>
      </c>
      <c r="E31" s="410"/>
      <c r="F31" s="410"/>
      <c r="G31" s="410">
        <v>0</v>
      </c>
      <c r="H31" s="410">
        <v>-220019.96431156172</v>
      </c>
      <c r="I31" s="410">
        <v>0</v>
      </c>
      <c r="J31" s="410">
        <v>0</v>
      </c>
      <c r="K31" s="410">
        <v>0</v>
      </c>
      <c r="L31" s="410">
        <v>0</v>
      </c>
      <c r="M31" s="410">
        <v>-663256.65271177026</v>
      </c>
      <c r="N31" s="410">
        <v>0</v>
      </c>
      <c r="O31" s="410">
        <v>0</v>
      </c>
      <c r="P31" s="410">
        <v>0</v>
      </c>
      <c r="Q31" s="410">
        <v>0</v>
      </c>
      <c r="R31" s="410">
        <v>0</v>
      </c>
      <c r="S31" s="410">
        <v>0</v>
      </c>
      <c r="T31" s="410">
        <v>0</v>
      </c>
      <c r="U31" s="410">
        <v>0</v>
      </c>
      <c r="V31" s="410">
        <v>0</v>
      </c>
      <c r="W31" s="410">
        <v>0</v>
      </c>
      <c r="X31" s="410">
        <v>1639.949506282125</v>
      </c>
      <c r="Y31" s="410">
        <v>0</v>
      </c>
      <c r="Z31" s="410">
        <f t="shared" si="2"/>
        <v>-881636.66751704994</v>
      </c>
      <c r="AA31" s="410"/>
    </row>
    <row r="32" spans="1:27" x14ac:dyDescent="0.2">
      <c r="A32" s="406">
        <f t="shared" si="1"/>
        <v>21</v>
      </c>
      <c r="B32" s="404"/>
      <c r="C32" s="410"/>
      <c r="D32" s="410" t="s">
        <v>192</v>
      </c>
      <c r="E32" s="410"/>
      <c r="F32" s="410"/>
      <c r="G32" s="410">
        <v>0</v>
      </c>
      <c r="H32" s="410">
        <v>709464.14706320944</v>
      </c>
      <c r="I32" s="410">
        <v>0</v>
      </c>
      <c r="J32" s="410">
        <v>0</v>
      </c>
      <c r="K32" s="410">
        <v>0</v>
      </c>
      <c r="L32" s="410">
        <v>-24829836.381773278</v>
      </c>
      <c r="M32" s="410">
        <v>0</v>
      </c>
      <c r="N32" s="410">
        <v>0</v>
      </c>
      <c r="O32" s="410">
        <v>0</v>
      </c>
      <c r="P32" s="410">
        <v>-6175.079999999999</v>
      </c>
      <c r="Q32" s="410">
        <v>0</v>
      </c>
      <c r="R32" s="410">
        <v>0</v>
      </c>
      <c r="S32" s="410">
        <v>0</v>
      </c>
      <c r="T32" s="410">
        <v>0</v>
      </c>
      <c r="U32" s="410">
        <v>0</v>
      </c>
      <c r="V32" s="410">
        <v>0</v>
      </c>
      <c r="W32" s="410">
        <v>0</v>
      </c>
      <c r="X32" s="410">
        <v>0</v>
      </c>
      <c r="Y32" s="410">
        <v>0</v>
      </c>
      <c r="Z32" s="410">
        <f t="shared" si="2"/>
        <v>-24126547.314710066</v>
      </c>
      <c r="AA32" s="410"/>
    </row>
    <row r="33" spans="1:27" ht="13.5" thickBot="1" x14ac:dyDescent="0.25">
      <c r="A33" s="406">
        <f t="shared" si="1"/>
        <v>22</v>
      </c>
      <c r="B33" s="404"/>
      <c r="C33" s="410"/>
      <c r="D33" s="410" t="s">
        <v>193</v>
      </c>
      <c r="E33" s="410"/>
      <c r="F33" s="410"/>
      <c r="G33" s="410">
        <v>0</v>
      </c>
      <c r="H33" s="410">
        <v>-871706.74756230984</v>
      </c>
      <c r="I33" s="410">
        <v>0</v>
      </c>
      <c r="J33" s="410">
        <v>0</v>
      </c>
      <c r="K33" s="410">
        <v>0</v>
      </c>
      <c r="L33" s="410">
        <v>0</v>
      </c>
      <c r="M33" s="410">
        <v>0</v>
      </c>
      <c r="N33" s="410">
        <v>-1301370.2881566761</v>
      </c>
      <c r="O33" s="410">
        <v>0</v>
      </c>
      <c r="P33" s="410">
        <v>0</v>
      </c>
      <c r="Q33" s="410">
        <v>-151520.98825537215</v>
      </c>
      <c r="R33" s="410">
        <v>-370548.18669399992</v>
      </c>
      <c r="S33" s="410">
        <v>0</v>
      </c>
      <c r="T33" s="410">
        <v>0</v>
      </c>
      <c r="U33" s="410">
        <v>0</v>
      </c>
      <c r="V33" s="410">
        <v>0</v>
      </c>
      <c r="W33" s="410">
        <v>-500000</v>
      </c>
      <c r="X33" s="410">
        <v>0</v>
      </c>
      <c r="Y33" s="410">
        <v>5448127</v>
      </c>
      <c r="Z33" s="410">
        <f t="shared" si="2"/>
        <v>2252980.789331642</v>
      </c>
      <c r="AA33" s="410"/>
    </row>
    <row r="34" spans="1:27" x14ac:dyDescent="0.2">
      <c r="A34" s="406">
        <f t="shared" si="1"/>
        <v>23</v>
      </c>
      <c r="B34" s="404"/>
      <c r="C34" s="410"/>
      <c r="D34" s="410" t="s">
        <v>194</v>
      </c>
      <c r="E34" s="410"/>
      <c r="F34" s="410"/>
      <c r="G34" s="413">
        <v>0</v>
      </c>
      <c r="H34" s="413">
        <v>-178624.68015103694</v>
      </c>
      <c r="I34" s="413">
        <v>0</v>
      </c>
      <c r="J34" s="413">
        <v>0</v>
      </c>
      <c r="K34" s="413">
        <v>0</v>
      </c>
      <c r="L34" s="413">
        <v>-24829836.381773278</v>
      </c>
      <c r="M34" s="413">
        <v>-663256.65271177026</v>
      </c>
      <c r="N34" s="413">
        <v>-1301370.2881566761</v>
      </c>
      <c r="O34" s="413">
        <v>0</v>
      </c>
      <c r="P34" s="413">
        <v>-6175.079999999999</v>
      </c>
      <c r="Q34" s="413">
        <v>-151520.98825537215</v>
      </c>
      <c r="R34" s="413">
        <v>-370548.18669399992</v>
      </c>
      <c r="S34" s="413">
        <v>1092325.9646306131</v>
      </c>
      <c r="T34" s="413">
        <v>0</v>
      </c>
      <c r="U34" s="413">
        <v>0</v>
      </c>
      <c r="V34" s="413">
        <v>0</v>
      </c>
      <c r="W34" s="413">
        <v>-500000</v>
      </c>
      <c r="X34" s="413">
        <v>1639.949506282125</v>
      </c>
      <c r="Y34" s="413">
        <v>5448127</v>
      </c>
      <c r="Z34" s="413">
        <f>SUM(Z29:Z33)</f>
        <v>-21459239.343605235</v>
      </c>
      <c r="AA34" s="411"/>
    </row>
    <row r="35" spans="1:27" x14ac:dyDescent="0.2">
      <c r="A35" s="406"/>
      <c r="B35" s="404"/>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row>
    <row r="36" spans="1:27" x14ac:dyDescent="0.2">
      <c r="A36" s="406">
        <f>+A34+1</f>
        <v>24</v>
      </c>
      <c r="B36" s="404"/>
      <c r="C36" s="410" t="s">
        <v>195</v>
      </c>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row>
    <row r="37" spans="1:27" x14ac:dyDescent="0.2">
      <c r="A37" s="406">
        <f>+A36+1</f>
        <v>25</v>
      </c>
      <c r="B37" s="404"/>
      <c r="C37" s="410"/>
      <c r="D37" s="410" t="s">
        <v>352</v>
      </c>
      <c r="E37" s="410"/>
      <c r="F37" s="410"/>
      <c r="G37" s="410">
        <v>0</v>
      </c>
      <c r="H37" s="410">
        <v>14987965.404997421</v>
      </c>
      <c r="I37" s="410">
        <v>0</v>
      </c>
      <c r="J37" s="410">
        <v>0</v>
      </c>
      <c r="K37" s="410">
        <v>0</v>
      </c>
      <c r="L37" s="410">
        <v>0</v>
      </c>
      <c r="M37" s="410">
        <v>0</v>
      </c>
      <c r="N37" s="410">
        <v>0</v>
      </c>
      <c r="O37" s="410">
        <v>0</v>
      </c>
      <c r="P37" s="410">
        <v>0</v>
      </c>
      <c r="Q37" s="410">
        <v>0</v>
      </c>
      <c r="R37" s="410">
        <v>0</v>
      </c>
      <c r="S37" s="410">
        <v>0</v>
      </c>
      <c r="T37" s="410">
        <v>0</v>
      </c>
      <c r="U37" s="410">
        <v>0</v>
      </c>
      <c r="V37" s="410">
        <v>0</v>
      </c>
      <c r="W37" s="410">
        <v>0</v>
      </c>
      <c r="X37" s="410">
        <v>0</v>
      </c>
      <c r="Y37" s="410">
        <v>0</v>
      </c>
      <c r="Z37" s="410">
        <f t="shared" ref="Z37:Z39" si="3">SUM(G37:Y37)</f>
        <v>14987965.404997421</v>
      </c>
      <c r="AA37" s="410"/>
    </row>
    <row r="38" spans="1:27" x14ac:dyDescent="0.2">
      <c r="A38" s="406">
        <f>+A37+1</f>
        <v>26</v>
      </c>
      <c r="B38" s="404"/>
      <c r="C38" s="410"/>
      <c r="D38" s="410" t="s">
        <v>197</v>
      </c>
      <c r="E38" s="410"/>
      <c r="F38" s="410"/>
      <c r="G38" s="410">
        <v>0</v>
      </c>
      <c r="H38" s="410">
        <v>5436865.3562249867</v>
      </c>
      <c r="I38" s="410">
        <v>0</v>
      </c>
      <c r="J38" s="410">
        <v>0</v>
      </c>
      <c r="K38" s="410">
        <v>0</v>
      </c>
      <c r="L38" s="410">
        <v>0</v>
      </c>
      <c r="M38" s="410">
        <v>0</v>
      </c>
      <c r="N38" s="410">
        <v>0</v>
      </c>
      <c r="O38" s="410">
        <v>0</v>
      </c>
      <c r="P38" s="410">
        <v>0</v>
      </c>
      <c r="Q38" s="410">
        <v>0</v>
      </c>
      <c r="R38" s="410">
        <v>0</v>
      </c>
      <c r="S38" s="410">
        <v>0</v>
      </c>
      <c r="T38" s="410">
        <v>0</v>
      </c>
      <c r="U38" s="410">
        <v>0</v>
      </c>
      <c r="V38" s="410">
        <v>0</v>
      </c>
      <c r="W38" s="410">
        <v>0</v>
      </c>
      <c r="X38" s="410">
        <v>0</v>
      </c>
      <c r="Y38" s="410">
        <v>0</v>
      </c>
      <c r="Z38" s="410">
        <f t="shared" si="3"/>
        <v>5436865.3562249867</v>
      </c>
      <c r="AA38" s="410"/>
    </row>
    <row r="39" spans="1:27" ht="13.5" thickBot="1" x14ac:dyDescent="0.25">
      <c r="A39" s="406">
        <f>+A38+1</f>
        <v>27</v>
      </c>
      <c r="B39" s="404"/>
      <c r="C39" s="410"/>
      <c r="D39" s="410" t="s">
        <v>198</v>
      </c>
      <c r="E39" s="410"/>
      <c r="F39" s="410"/>
      <c r="G39" s="410">
        <v>0</v>
      </c>
      <c r="H39" s="410">
        <v>-5498752.3582114158</v>
      </c>
      <c r="I39" s="410">
        <v>1140158.8069273939</v>
      </c>
      <c r="J39" s="410">
        <v>0</v>
      </c>
      <c r="K39" s="410">
        <v>0</v>
      </c>
      <c r="L39" s="410">
        <v>6145402.9042653739</v>
      </c>
      <c r="M39" s="410">
        <v>164156.51304252163</v>
      </c>
      <c r="N39" s="410">
        <v>322090.11067963985</v>
      </c>
      <c r="O39" s="410">
        <v>0</v>
      </c>
      <c r="P39" s="410">
        <v>1528.3368759500804</v>
      </c>
      <c r="Q39" s="410">
        <v>37501.556875552109</v>
      </c>
      <c r="R39" s="410">
        <v>91710.950795920871</v>
      </c>
      <c r="S39" s="410">
        <v>-270351.48569779005</v>
      </c>
      <c r="T39" s="410">
        <v>0</v>
      </c>
      <c r="U39" s="410">
        <v>0</v>
      </c>
      <c r="V39" s="410">
        <v>1388546.4567271164</v>
      </c>
      <c r="W39" s="410">
        <v>123750.37051747351</v>
      </c>
      <c r="X39" s="410">
        <v>147857.40069284377</v>
      </c>
      <c r="Y39" s="410">
        <v>-1348415.4697525029</v>
      </c>
      <c r="Z39" s="410">
        <f t="shared" si="3"/>
        <v>2445184.0937380781</v>
      </c>
      <c r="AA39" s="410"/>
    </row>
    <row r="40" spans="1:27" x14ac:dyDescent="0.2">
      <c r="A40" s="406">
        <f>+A39+1</f>
        <v>28</v>
      </c>
      <c r="B40" s="404"/>
      <c r="C40" s="410"/>
      <c r="D40" s="410" t="s">
        <v>199</v>
      </c>
      <c r="E40" s="410"/>
      <c r="F40" s="410"/>
      <c r="G40" s="413">
        <v>0</v>
      </c>
      <c r="H40" s="413">
        <v>14926078.40301099</v>
      </c>
      <c r="I40" s="413">
        <v>1140158.8069273939</v>
      </c>
      <c r="J40" s="413">
        <v>0</v>
      </c>
      <c r="K40" s="413">
        <v>0</v>
      </c>
      <c r="L40" s="413">
        <v>6145402.9042653739</v>
      </c>
      <c r="M40" s="413">
        <v>164156.51304252163</v>
      </c>
      <c r="N40" s="413">
        <v>322090.11067963985</v>
      </c>
      <c r="O40" s="413">
        <v>0</v>
      </c>
      <c r="P40" s="413">
        <v>1528.3368759500804</v>
      </c>
      <c r="Q40" s="413">
        <v>37501.556875552109</v>
      </c>
      <c r="R40" s="413">
        <v>91710.950795920871</v>
      </c>
      <c r="S40" s="413">
        <v>-270351.48569779005</v>
      </c>
      <c r="T40" s="413">
        <v>0</v>
      </c>
      <c r="U40" s="413">
        <v>0</v>
      </c>
      <c r="V40" s="413">
        <v>1388546.4567271164</v>
      </c>
      <c r="W40" s="413">
        <v>123750.37051747351</v>
      </c>
      <c r="X40" s="413">
        <v>147857.40069284377</v>
      </c>
      <c r="Y40" s="413">
        <v>-1348415.4697525029</v>
      </c>
      <c r="Z40" s="413">
        <f>SUM(Z37:Z39)</f>
        <v>22870014.854960486</v>
      </c>
      <c r="AA40" s="411"/>
    </row>
    <row r="41" spans="1:27" ht="13.5" thickBot="1" x14ac:dyDescent="0.25">
      <c r="A41" s="406"/>
      <c r="B41" s="404"/>
      <c r="C41" s="410"/>
      <c r="D41" s="410"/>
      <c r="E41" s="410"/>
      <c r="F41" s="410"/>
      <c r="G41" s="414"/>
      <c r="H41" s="414"/>
      <c r="I41" s="414"/>
      <c r="J41" s="414"/>
      <c r="K41" s="414"/>
      <c r="L41" s="414"/>
      <c r="M41" s="414"/>
      <c r="N41" s="414"/>
      <c r="O41" s="414"/>
      <c r="P41" s="414"/>
      <c r="Q41" s="414"/>
      <c r="R41" s="414"/>
      <c r="S41" s="414"/>
      <c r="T41" s="414"/>
      <c r="U41" s="414"/>
      <c r="V41" s="414"/>
      <c r="W41" s="414"/>
      <c r="X41" s="414"/>
      <c r="Y41" s="414"/>
      <c r="Z41" s="414"/>
      <c r="AA41" s="411"/>
    </row>
    <row r="42" spans="1:27" ht="13.5" thickTop="1" x14ac:dyDescent="0.2">
      <c r="A42" s="406"/>
      <c r="B42" s="404"/>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row>
    <row r="43" spans="1:27" x14ac:dyDescent="0.2">
      <c r="A43" s="406">
        <f>+A40+1</f>
        <v>29</v>
      </c>
      <c r="B43" s="404"/>
      <c r="C43" s="404" t="s">
        <v>200</v>
      </c>
      <c r="D43" s="410"/>
      <c r="E43" s="410"/>
      <c r="F43" s="410"/>
      <c r="G43" s="410">
        <v>0</v>
      </c>
      <c r="H43" s="410">
        <v>14747453.722859953</v>
      </c>
      <c r="I43" s="410">
        <v>-265510.55289070727</v>
      </c>
      <c r="J43" s="410">
        <v>0</v>
      </c>
      <c r="K43" s="410">
        <v>0</v>
      </c>
      <c r="L43" s="410">
        <v>-18684433.477507904</v>
      </c>
      <c r="M43" s="410">
        <v>-499100.1396692486</v>
      </c>
      <c r="N43" s="410">
        <v>-979280.17747703625</v>
      </c>
      <c r="O43" s="410">
        <v>0</v>
      </c>
      <c r="P43" s="410">
        <v>-4646.7431240499191</v>
      </c>
      <c r="Q43" s="410">
        <v>-114019.43137982005</v>
      </c>
      <c r="R43" s="410">
        <v>-278837.23589807906</v>
      </c>
      <c r="S43" s="410">
        <v>821974.47893282305</v>
      </c>
      <c r="T43" s="410">
        <v>0</v>
      </c>
      <c r="U43" s="410">
        <v>0</v>
      </c>
      <c r="V43" s="410">
        <v>1388546.4567271164</v>
      </c>
      <c r="W43" s="410">
        <v>-376249.62948252651</v>
      </c>
      <c r="X43" s="410">
        <v>149497.35019912591</v>
      </c>
      <c r="Y43" s="410">
        <v>4099711.5302474974</v>
      </c>
      <c r="Z43" s="410">
        <f>+Z22+Z26+Z34+Z40</f>
        <v>5106.1515371501446</v>
      </c>
      <c r="AA43" s="410"/>
    </row>
    <row r="44" spans="1:27" ht="13.5" thickBot="1" x14ac:dyDescent="0.25">
      <c r="A44" s="406"/>
      <c r="B44" s="404"/>
      <c r="C44" s="410"/>
      <c r="D44" s="410"/>
      <c r="E44" s="410"/>
      <c r="F44" s="410"/>
      <c r="G44" s="414"/>
      <c r="H44" s="414"/>
      <c r="I44" s="414"/>
      <c r="J44" s="414"/>
      <c r="K44" s="414"/>
      <c r="L44" s="414"/>
      <c r="M44" s="414"/>
      <c r="N44" s="414"/>
      <c r="O44" s="414"/>
      <c r="P44" s="414"/>
      <c r="Q44" s="414"/>
      <c r="R44" s="414"/>
      <c r="S44" s="414"/>
      <c r="T44" s="414"/>
      <c r="U44" s="414"/>
      <c r="V44" s="414"/>
      <c r="W44" s="414"/>
      <c r="X44" s="414"/>
      <c r="Y44" s="414"/>
      <c r="Z44" s="414"/>
      <c r="AA44" s="411"/>
    </row>
    <row r="45" spans="1:27" ht="13.5" thickTop="1" x14ac:dyDescent="0.2">
      <c r="A45" s="406"/>
      <c r="B45" s="404"/>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row>
    <row r="46" spans="1:27" x14ac:dyDescent="0.2">
      <c r="A46" s="406">
        <f>+A43+1</f>
        <v>30</v>
      </c>
      <c r="B46" s="404" t="s">
        <v>201</v>
      </c>
      <c r="C46" s="410"/>
      <c r="D46" s="410"/>
      <c r="E46" s="410"/>
      <c r="F46" s="410"/>
      <c r="G46" s="410">
        <v>0</v>
      </c>
      <c r="H46" s="410">
        <v>-14747453.722859953</v>
      </c>
      <c r="I46" s="410">
        <v>3466529.6504877857</v>
      </c>
      <c r="J46" s="410">
        <v>0</v>
      </c>
      <c r="K46" s="410">
        <v>0</v>
      </c>
      <c r="L46" s="410">
        <v>18684433.477507904</v>
      </c>
      <c r="M46" s="410">
        <v>499100.1396692486</v>
      </c>
      <c r="N46" s="410">
        <v>979280.17747703625</v>
      </c>
      <c r="O46" s="410">
        <v>0</v>
      </c>
      <c r="P46" s="410">
        <v>4646.7431240499191</v>
      </c>
      <c r="Q46" s="410">
        <v>114019.43137982005</v>
      </c>
      <c r="R46" s="410">
        <v>278837.23589807906</v>
      </c>
      <c r="S46" s="410">
        <v>-821974.47893282305</v>
      </c>
      <c r="T46" s="410">
        <v>0</v>
      </c>
      <c r="U46" s="410">
        <v>0</v>
      </c>
      <c r="V46" s="410">
        <v>4221725.4597155666</v>
      </c>
      <c r="W46" s="410">
        <v>376249.62948252651</v>
      </c>
      <c r="X46" s="410">
        <v>449544.44980087399</v>
      </c>
      <c r="Y46" s="410">
        <v>-4099711.5302474974</v>
      </c>
      <c r="Z46" s="410">
        <f>+Z16-Z43</f>
        <v>9405226.6625026111</v>
      </c>
      <c r="AA46" s="410"/>
    </row>
    <row r="47" spans="1:27" ht="13.5" thickBot="1" x14ac:dyDescent="0.25">
      <c r="A47" s="406"/>
      <c r="B47" s="415"/>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1"/>
    </row>
    <row r="48" spans="1:27" x14ac:dyDescent="0.2">
      <c r="A48" s="40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x14ac:dyDescent="0.2">
      <c r="A49" s="406">
        <f>+A46+1</f>
        <v>31</v>
      </c>
      <c r="B49" s="432" t="s">
        <v>202</v>
      </c>
      <c r="C49" s="432"/>
      <c r="D49" s="432"/>
      <c r="E49" s="432"/>
      <c r="F49" s="432"/>
      <c r="G49" s="410"/>
      <c r="H49" s="410"/>
      <c r="I49" s="410"/>
      <c r="J49" s="410"/>
      <c r="K49" s="410"/>
      <c r="L49" s="410"/>
      <c r="M49" s="410"/>
      <c r="N49" s="410"/>
      <c r="O49" s="410"/>
      <c r="P49" s="410"/>
      <c r="Q49" s="410"/>
      <c r="R49" s="410"/>
      <c r="S49" s="410"/>
      <c r="T49" s="410"/>
      <c r="U49" s="410"/>
      <c r="V49" s="410"/>
      <c r="W49" s="410"/>
      <c r="X49" s="410"/>
      <c r="Y49" s="410"/>
      <c r="Z49" s="410"/>
      <c r="AA49" s="410"/>
    </row>
    <row r="50" spans="1:27" x14ac:dyDescent="0.2">
      <c r="A50" s="406"/>
      <c r="B50" s="402"/>
      <c r="C50" s="402"/>
      <c r="D50" s="402"/>
      <c r="E50" s="402"/>
      <c r="F50" s="402"/>
      <c r="G50" s="410"/>
      <c r="H50" s="410"/>
      <c r="I50" s="410"/>
      <c r="J50" s="410"/>
      <c r="K50" s="410"/>
      <c r="L50" s="410"/>
      <c r="M50" s="410"/>
      <c r="N50" s="410"/>
      <c r="O50" s="410"/>
      <c r="P50" s="410"/>
      <c r="Q50" s="410"/>
      <c r="R50" s="410"/>
      <c r="S50" s="410"/>
      <c r="T50" s="410"/>
      <c r="U50" s="410"/>
      <c r="V50" s="410"/>
      <c r="W50" s="410"/>
      <c r="X50" s="410"/>
      <c r="Y50" s="410"/>
      <c r="Z50" s="410"/>
      <c r="AA50" s="410"/>
    </row>
    <row r="51" spans="1:27" x14ac:dyDescent="0.2">
      <c r="A51" s="406">
        <f>+A49+1</f>
        <v>32</v>
      </c>
      <c r="B51" s="404" t="s">
        <v>203</v>
      </c>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row>
    <row r="52" spans="1:27" x14ac:dyDescent="0.2">
      <c r="A52" s="406">
        <f t="shared" ref="A52:A58" si="4">+A51+1</f>
        <v>33</v>
      </c>
      <c r="B52" s="19"/>
      <c r="C52" s="416">
        <v>101</v>
      </c>
      <c r="D52" s="410" t="s">
        <v>7</v>
      </c>
      <c r="E52" s="410"/>
      <c r="F52" s="410"/>
      <c r="G52" s="410">
        <v>370106481.21883625</v>
      </c>
      <c r="H52" s="410">
        <v>0</v>
      </c>
      <c r="I52" s="410">
        <v>0</v>
      </c>
      <c r="J52" s="410">
        <v>0</v>
      </c>
      <c r="K52" s="410">
        <v>-5037992.5680000009</v>
      </c>
      <c r="L52" s="410">
        <v>0</v>
      </c>
      <c r="M52" s="410">
        <v>0</v>
      </c>
      <c r="N52" s="410">
        <v>0</v>
      </c>
      <c r="O52" s="410">
        <v>0</v>
      </c>
      <c r="P52" s="410">
        <v>0</v>
      </c>
      <c r="Q52" s="410">
        <v>0</v>
      </c>
      <c r="R52" s="410">
        <v>0</v>
      </c>
      <c r="S52" s="410">
        <v>0</v>
      </c>
      <c r="T52" s="410">
        <v>0</v>
      </c>
      <c r="U52" s="410">
        <v>0</v>
      </c>
      <c r="V52" s="410">
        <v>0</v>
      </c>
      <c r="W52" s="410">
        <v>0</v>
      </c>
      <c r="X52" s="410">
        <v>0</v>
      </c>
      <c r="Y52" s="410">
        <v>0</v>
      </c>
      <c r="Z52" s="410">
        <f t="shared" ref="Z52:Z57" si="5">SUM(G52:Y52)</f>
        <v>365068488.65083623</v>
      </c>
      <c r="AA52" s="410"/>
    </row>
    <row r="53" spans="1:27" x14ac:dyDescent="0.2">
      <c r="A53" s="406">
        <f t="shared" si="4"/>
        <v>34</v>
      </c>
      <c r="B53" s="19"/>
      <c r="C53" s="416">
        <v>105</v>
      </c>
      <c r="D53" s="410" t="s">
        <v>64</v>
      </c>
      <c r="E53" s="410"/>
      <c r="F53" s="410"/>
      <c r="G53" s="410">
        <v>5036.8300000000008</v>
      </c>
      <c r="H53" s="410">
        <v>0</v>
      </c>
      <c r="I53" s="410">
        <v>0</v>
      </c>
      <c r="J53" s="410">
        <v>0</v>
      </c>
      <c r="K53" s="410">
        <v>0</v>
      </c>
      <c r="L53" s="410">
        <v>0</v>
      </c>
      <c r="M53" s="410">
        <v>0</v>
      </c>
      <c r="N53" s="410">
        <v>0</v>
      </c>
      <c r="O53" s="410">
        <v>0</v>
      </c>
      <c r="P53" s="410">
        <v>0</v>
      </c>
      <c r="Q53" s="410">
        <v>0</v>
      </c>
      <c r="R53" s="410">
        <v>0</v>
      </c>
      <c r="S53" s="410">
        <v>0</v>
      </c>
      <c r="T53" s="410">
        <v>0</v>
      </c>
      <c r="U53" s="410">
        <v>0</v>
      </c>
      <c r="V53" s="410">
        <v>0</v>
      </c>
      <c r="W53" s="410">
        <v>0</v>
      </c>
      <c r="X53" s="410">
        <v>0</v>
      </c>
      <c r="Y53" s="410">
        <v>0</v>
      </c>
      <c r="Z53" s="410">
        <f t="shared" si="5"/>
        <v>5036.8300000000008</v>
      </c>
      <c r="AA53" s="410"/>
    </row>
    <row r="54" spans="1:27" x14ac:dyDescent="0.2">
      <c r="A54" s="406">
        <f t="shared" si="4"/>
        <v>35</v>
      </c>
      <c r="B54" s="19"/>
      <c r="C54" s="416">
        <v>106</v>
      </c>
      <c r="D54" s="410" t="s">
        <v>85</v>
      </c>
      <c r="E54" s="410"/>
      <c r="F54" s="410"/>
      <c r="G54" s="410">
        <v>-90575015.069999993</v>
      </c>
      <c r="H54" s="410">
        <v>0</v>
      </c>
      <c r="I54" s="410">
        <v>0</v>
      </c>
      <c r="J54" s="410">
        <v>0</v>
      </c>
      <c r="K54" s="410">
        <v>0</v>
      </c>
      <c r="L54" s="410">
        <v>0</v>
      </c>
      <c r="M54" s="410">
        <v>0</v>
      </c>
      <c r="N54" s="410">
        <v>0</v>
      </c>
      <c r="O54" s="410">
        <v>0</v>
      </c>
      <c r="P54" s="410">
        <v>0</v>
      </c>
      <c r="Q54" s="410">
        <v>0</v>
      </c>
      <c r="R54" s="410">
        <v>0</v>
      </c>
      <c r="S54" s="410">
        <v>0</v>
      </c>
      <c r="T54" s="410">
        <v>0</v>
      </c>
      <c r="U54" s="410">
        <v>0</v>
      </c>
      <c r="V54" s="410">
        <v>0</v>
      </c>
      <c r="W54" s="410">
        <v>0</v>
      </c>
      <c r="X54" s="410">
        <v>0</v>
      </c>
      <c r="Y54" s="410">
        <v>0</v>
      </c>
      <c r="Z54" s="410">
        <f t="shared" si="5"/>
        <v>-90575015.069999993</v>
      </c>
      <c r="AA54" s="410"/>
    </row>
    <row r="55" spans="1:27" x14ac:dyDescent="0.2">
      <c r="A55" s="406">
        <f t="shared" si="4"/>
        <v>36</v>
      </c>
      <c r="B55" s="19"/>
      <c r="C55" s="416">
        <v>108</v>
      </c>
      <c r="D55" s="410" t="s">
        <v>93</v>
      </c>
      <c r="E55" s="410"/>
      <c r="F55" s="410"/>
      <c r="G55" s="410">
        <v>-48223387.929305762</v>
      </c>
      <c r="H55" s="410">
        <v>0</v>
      </c>
      <c r="I55" s="410">
        <v>0</v>
      </c>
      <c r="J55" s="410">
        <v>0</v>
      </c>
      <c r="K55" s="410">
        <v>4462711.9686449943</v>
      </c>
      <c r="L55" s="410">
        <v>0</v>
      </c>
      <c r="M55" s="410">
        <v>0</v>
      </c>
      <c r="N55" s="410">
        <v>0</v>
      </c>
      <c r="O55" s="410">
        <v>0</v>
      </c>
      <c r="P55" s="410">
        <v>0</v>
      </c>
      <c r="Q55" s="410">
        <v>0</v>
      </c>
      <c r="R55" s="410">
        <v>0</v>
      </c>
      <c r="S55" s="410">
        <v>0</v>
      </c>
      <c r="T55" s="410">
        <v>0</v>
      </c>
      <c r="U55" s="410">
        <v>0</v>
      </c>
      <c r="V55" s="410">
        <v>0</v>
      </c>
      <c r="W55" s="410">
        <v>0</v>
      </c>
      <c r="X55" s="410">
        <v>0</v>
      </c>
      <c r="Y55" s="410">
        <v>0</v>
      </c>
      <c r="Z55" s="410">
        <f t="shared" si="5"/>
        <v>-43760675.960660771</v>
      </c>
      <c r="AA55" s="410"/>
    </row>
    <row r="56" spans="1:27" x14ac:dyDescent="0.2">
      <c r="A56" s="406">
        <f t="shared" si="4"/>
        <v>37</v>
      </c>
      <c r="B56" s="19"/>
      <c r="C56" s="416">
        <v>111</v>
      </c>
      <c r="D56" s="410" t="s">
        <v>95</v>
      </c>
      <c r="E56" s="410"/>
      <c r="F56" s="410"/>
      <c r="G56" s="410">
        <v>0</v>
      </c>
      <c r="H56" s="410">
        <v>0</v>
      </c>
      <c r="I56" s="410">
        <v>0</v>
      </c>
      <c r="J56" s="410">
        <v>0</v>
      </c>
      <c r="K56" s="410">
        <v>387467.42957999994</v>
      </c>
      <c r="L56" s="410">
        <v>0</v>
      </c>
      <c r="M56" s="410">
        <v>0</v>
      </c>
      <c r="N56" s="410">
        <v>0</v>
      </c>
      <c r="O56" s="410">
        <v>0</v>
      </c>
      <c r="P56" s="410">
        <v>0</v>
      </c>
      <c r="Q56" s="410">
        <v>0</v>
      </c>
      <c r="R56" s="410">
        <v>0</v>
      </c>
      <c r="S56" s="410">
        <v>0</v>
      </c>
      <c r="T56" s="410">
        <v>0</v>
      </c>
      <c r="U56" s="410">
        <v>0</v>
      </c>
      <c r="V56" s="410">
        <v>0</v>
      </c>
      <c r="W56" s="410">
        <v>0</v>
      </c>
      <c r="X56" s="410">
        <v>0</v>
      </c>
      <c r="Y56" s="410">
        <v>0</v>
      </c>
      <c r="Z56" s="410">
        <f t="shared" si="5"/>
        <v>387467.42957999994</v>
      </c>
      <c r="AA56" s="410"/>
    </row>
    <row r="57" spans="1:27" ht="13.5" thickBot="1" x14ac:dyDescent="0.25">
      <c r="A57" s="406">
        <f t="shared" si="4"/>
        <v>38</v>
      </c>
      <c r="B57" s="19"/>
      <c r="C57" s="416">
        <v>254</v>
      </c>
      <c r="D57" s="410" t="s">
        <v>453</v>
      </c>
      <c r="E57" s="410"/>
      <c r="F57" s="410"/>
      <c r="G57" s="410">
        <v>-5134406.7245959733</v>
      </c>
      <c r="H57" s="410">
        <v>0</v>
      </c>
      <c r="I57" s="410">
        <v>0</v>
      </c>
      <c r="J57" s="410">
        <v>0</v>
      </c>
      <c r="K57" s="410">
        <v>0</v>
      </c>
      <c r="L57" s="410">
        <v>0</v>
      </c>
      <c r="M57" s="410">
        <v>0</v>
      </c>
      <c r="N57" s="410">
        <v>0</v>
      </c>
      <c r="O57" s="410">
        <v>0</v>
      </c>
      <c r="P57" s="410">
        <v>0</v>
      </c>
      <c r="Q57" s="410">
        <v>0</v>
      </c>
      <c r="R57" s="410">
        <v>0</v>
      </c>
      <c r="S57" s="410">
        <v>0</v>
      </c>
      <c r="T57" s="410">
        <v>0</v>
      </c>
      <c r="U57" s="410">
        <v>0</v>
      </c>
      <c r="V57" s="410">
        <v>4665535.4210488871</v>
      </c>
      <c r="W57" s="410">
        <v>0</v>
      </c>
      <c r="X57" s="410">
        <v>0</v>
      </c>
      <c r="Y57" s="410">
        <v>0</v>
      </c>
      <c r="Z57" s="410">
        <f t="shared" si="5"/>
        <v>-468871.30354708619</v>
      </c>
      <c r="AA57" s="410"/>
    </row>
    <row r="58" spans="1:27" x14ac:dyDescent="0.2">
      <c r="A58" s="406">
        <f t="shared" si="4"/>
        <v>39</v>
      </c>
      <c r="B58" s="19"/>
      <c r="C58" s="51" t="s">
        <v>204</v>
      </c>
      <c r="D58" s="410"/>
      <c r="E58" s="410"/>
      <c r="F58" s="410"/>
      <c r="G58" s="413">
        <v>226178708.32493451</v>
      </c>
      <c r="H58" s="413">
        <v>0</v>
      </c>
      <c r="I58" s="413">
        <v>0</v>
      </c>
      <c r="J58" s="413">
        <v>0</v>
      </c>
      <c r="K58" s="413">
        <v>-187813.16977500665</v>
      </c>
      <c r="L58" s="413">
        <v>0</v>
      </c>
      <c r="M58" s="413">
        <v>0</v>
      </c>
      <c r="N58" s="413">
        <v>0</v>
      </c>
      <c r="O58" s="413">
        <v>0</v>
      </c>
      <c r="P58" s="413">
        <v>0</v>
      </c>
      <c r="Q58" s="413">
        <v>0</v>
      </c>
      <c r="R58" s="413">
        <v>0</v>
      </c>
      <c r="S58" s="413">
        <v>0</v>
      </c>
      <c r="T58" s="413">
        <v>0</v>
      </c>
      <c r="U58" s="413">
        <v>0</v>
      </c>
      <c r="V58" s="413">
        <v>4665535.4210488871</v>
      </c>
      <c r="W58" s="413">
        <v>0</v>
      </c>
      <c r="X58" s="413">
        <v>0</v>
      </c>
      <c r="Y58" s="413">
        <v>0</v>
      </c>
      <c r="Z58" s="413">
        <f>SUM(Z52:Z57)</f>
        <v>230656430.57620838</v>
      </c>
      <c r="AA58" s="411"/>
    </row>
    <row r="59" spans="1:27" x14ac:dyDescent="0.2">
      <c r="A59" s="406"/>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row>
    <row r="60" spans="1:27" x14ac:dyDescent="0.2">
      <c r="A60" s="406">
        <f>+A58+1</f>
        <v>40</v>
      </c>
      <c r="B60" s="404" t="s">
        <v>205</v>
      </c>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row>
    <row r="61" spans="1:27" x14ac:dyDescent="0.2">
      <c r="A61" s="406">
        <f t="shared" ref="A61:A71" si="6">+A60+1</f>
        <v>41</v>
      </c>
      <c r="B61" s="19"/>
      <c r="C61" s="416">
        <v>154</v>
      </c>
      <c r="D61" s="410" t="s">
        <v>87</v>
      </c>
      <c r="E61" s="410"/>
      <c r="F61" s="410"/>
      <c r="G61" s="410">
        <v>2915282.7416666681</v>
      </c>
      <c r="H61" s="410">
        <v>0</v>
      </c>
      <c r="I61" s="410">
        <v>0</v>
      </c>
      <c r="J61" s="410">
        <v>0</v>
      </c>
      <c r="K61" s="410">
        <v>0</v>
      </c>
      <c r="L61" s="410">
        <v>0</v>
      </c>
      <c r="M61" s="410">
        <v>0</v>
      </c>
      <c r="N61" s="410">
        <v>0</v>
      </c>
      <c r="O61" s="410">
        <v>0</v>
      </c>
      <c r="P61" s="410">
        <v>0</v>
      </c>
      <c r="Q61" s="410">
        <v>0</v>
      </c>
      <c r="R61" s="410">
        <v>0</v>
      </c>
      <c r="S61" s="410">
        <v>0</v>
      </c>
      <c r="T61" s="410">
        <v>0</v>
      </c>
      <c r="U61" s="410">
        <v>0</v>
      </c>
      <c r="V61" s="410">
        <v>0</v>
      </c>
      <c r="W61" s="410">
        <v>0</v>
      </c>
      <c r="X61" s="410">
        <v>0</v>
      </c>
      <c r="Y61" s="410">
        <v>0</v>
      </c>
      <c r="Z61" s="410">
        <f t="shared" ref="Z61:Z70" si="7">SUM(G61:Y61)</f>
        <v>2915282.7416666681</v>
      </c>
      <c r="AA61" s="410"/>
    </row>
    <row r="62" spans="1:27" x14ac:dyDescent="0.2">
      <c r="A62" s="406">
        <f t="shared" si="6"/>
        <v>42</v>
      </c>
      <c r="B62" s="19"/>
      <c r="C62" s="416" t="s">
        <v>206</v>
      </c>
      <c r="D62" s="410" t="s">
        <v>65</v>
      </c>
      <c r="E62" s="410"/>
      <c r="F62" s="410"/>
      <c r="G62" s="410">
        <v>0</v>
      </c>
      <c r="H62" s="410">
        <v>0</v>
      </c>
      <c r="I62" s="410">
        <v>0</v>
      </c>
      <c r="J62" s="410">
        <v>-44167774.479999997</v>
      </c>
      <c r="K62" s="410">
        <v>0</v>
      </c>
      <c r="L62" s="410">
        <v>0</v>
      </c>
      <c r="M62" s="410">
        <v>0</v>
      </c>
      <c r="N62" s="410">
        <v>0</v>
      </c>
      <c r="O62" s="410">
        <v>0</v>
      </c>
      <c r="P62" s="410">
        <v>0</v>
      </c>
      <c r="Q62" s="410">
        <v>0</v>
      </c>
      <c r="R62" s="410">
        <v>0</v>
      </c>
      <c r="S62" s="410">
        <v>0</v>
      </c>
      <c r="T62" s="410">
        <v>0</v>
      </c>
      <c r="U62" s="410">
        <v>0</v>
      </c>
      <c r="V62" s="410">
        <v>0</v>
      </c>
      <c r="W62" s="410">
        <v>0</v>
      </c>
      <c r="X62" s="410">
        <v>0</v>
      </c>
      <c r="Y62" s="410">
        <v>0</v>
      </c>
      <c r="Z62" s="410">
        <f t="shared" si="7"/>
        <v>-44167774.479999997</v>
      </c>
      <c r="AA62" s="410"/>
    </row>
    <row r="63" spans="1:27" x14ac:dyDescent="0.2">
      <c r="A63" s="406">
        <f t="shared" si="6"/>
        <v>43</v>
      </c>
      <c r="B63" s="19"/>
      <c r="C63" s="416">
        <v>165</v>
      </c>
      <c r="D63" s="410" t="s">
        <v>67</v>
      </c>
      <c r="E63" s="410"/>
      <c r="F63" s="410"/>
      <c r="G63" s="410">
        <v>-219830.71083333343</v>
      </c>
      <c r="H63" s="410">
        <v>0</v>
      </c>
      <c r="I63" s="410">
        <v>0</v>
      </c>
      <c r="J63" s="410">
        <v>0</v>
      </c>
      <c r="K63" s="410">
        <v>0</v>
      </c>
      <c r="L63" s="410">
        <v>0</v>
      </c>
      <c r="M63" s="410">
        <v>0</v>
      </c>
      <c r="N63" s="410">
        <v>0</v>
      </c>
      <c r="O63" s="410">
        <v>0</v>
      </c>
      <c r="P63" s="410">
        <v>0</v>
      </c>
      <c r="Q63" s="410">
        <v>0</v>
      </c>
      <c r="R63" s="410">
        <v>0</v>
      </c>
      <c r="S63" s="410">
        <v>0</v>
      </c>
      <c r="T63" s="410">
        <v>0</v>
      </c>
      <c r="U63" s="410">
        <v>0</v>
      </c>
      <c r="V63" s="410">
        <v>0</v>
      </c>
      <c r="W63" s="410">
        <v>0</v>
      </c>
      <c r="X63" s="410">
        <v>0</v>
      </c>
      <c r="Y63" s="410">
        <v>0</v>
      </c>
      <c r="Z63" s="410">
        <f t="shared" si="7"/>
        <v>-219830.71083333343</v>
      </c>
      <c r="AA63" s="410"/>
    </row>
    <row r="64" spans="1:27" x14ac:dyDescent="0.2">
      <c r="A64" s="406">
        <f t="shared" si="6"/>
        <v>44</v>
      </c>
      <c r="B64" s="19"/>
      <c r="C64" s="416">
        <v>190</v>
      </c>
      <c r="D64" s="410" t="s">
        <v>213</v>
      </c>
      <c r="E64" s="410"/>
      <c r="F64" s="410"/>
      <c r="G64" s="410">
        <v>0</v>
      </c>
      <c r="H64" s="410">
        <v>0</v>
      </c>
      <c r="I64" s="410">
        <v>0</v>
      </c>
      <c r="J64" s="410">
        <v>0</v>
      </c>
      <c r="K64" s="410">
        <v>0</v>
      </c>
      <c r="L64" s="410">
        <v>0</v>
      </c>
      <c r="M64" s="410">
        <v>0</v>
      </c>
      <c r="N64" s="410">
        <v>0</v>
      </c>
      <c r="O64" s="410">
        <v>0</v>
      </c>
      <c r="P64" s="410">
        <v>0</v>
      </c>
      <c r="Q64" s="410">
        <v>0</v>
      </c>
      <c r="R64" s="410">
        <v>0</v>
      </c>
      <c r="S64" s="410">
        <v>0</v>
      </c>
      <c r="T64" s="410">
        <v>0</v>
      </c>
      <c r="U64" s="410">
        <v>0</v>
      </c>
      <c r="V64" s="410">
        <v>0</v>
      </c>
      <c r="W64" s="410">
        <v>0</v>
      </c>
      <c r="X64" s="410">
        <v>0</v>
      </c>
      <c r="Y64" s="410">
        <v>0</v>
      </c>
      <c r="Z64" s="410">
        <f t="shared" si="7"/>
        <v>0</v>
      </c>
      <c r="AA64" s="410"/>
    </row>
    <row r="65" spans="1:27" x14ac:dyDescent="0.2">
      <c r="A65" s="406">
        <f t="shared" si="6"/>
        <v>45</v>
      </c>
      <c r="B65" s="19"/>
      <c r="C65" s="416" t="s">
        <v>210</v>
      </c>
      <c r="D65" s="410" t="s">
        <v>68</v>
      </c>
      <c r="E65" s="410"/>
      <c r="F65" s="410"/>
      <c r="G65" s="410">
        <v>155355.94833333377</v>
      </c>
      <c r="H65" s="410">
        <v>0</v>
      </c>
      <c r="I65" s="410">
        <v>0</v>
      </c>
      <c r="J65" s="410">
        <v>0</v>
      </c>
      <c r="K65" s="410">
        <v>0</v>
      </c>
      <c r="L65" s="410">
        <v>0</v>
      </c>
      <c r="M65" s="410">
        <v>0</v>
      </c>
      <c r="N65" s="410">
        <v>0</v>
      </c>
      <c r="O65" s="410">
        <v>0</v>
      </c>
      <c r="P65" s="410">
        <v>0</v>
      </c>
      <c r="Q65" s="410">
        <v>0</v>
      </c>
      <c r="R65" s="410">
        <v>0</v>
      </c>
      <c r="S65" s="410">
        <v>0</v>
      </c>
      <c r="T65" s="410">
        <v>0</v>
      </c>
      <c r="U65" s="410">
        <v>0</v>
      </c>
      <c r="V65" s="410">
        <v>0</v>
      </c>
      <c r="W65" s="410">
        <v>0</v>
      </c>
      <c r="X65" s="410">
        <v>0</v>
      </c>
      <c r="Y65" s="410">
        <v>0</v>
      </c>
      <c r="Z65" s="410">
        <f t="shared" si="7"/>
        <v>155355.94833333377</v>
      </c>
      <c r="AA65" s="410"/>
    </row>
    <row r="66" spans="1:27" x14ac:dyDescent="0.2">
      <c r="A66" s="406">
        <f t="shared" si="6"/>
        <v>46</v>
      </c>
      <c r="B66" s="19"/>
      <c r="C66" s="417">
        <v>252</v>
      </c>
      <c r="D66" s="410" t="s">
        <v>69</v>
      </c>
      <c r="E66" s="410"/>
      <c r="F66" s="410"/>
      <c r="G66" s="410">
        <v>2640376.5899999943</v>
      </c>
      <c r="H66" s="410">
        <v>0</v>
      </c>
      <c r="I66" s="410">
        <v>0</v>
      </c>
      <c r="J66" s="410">
        <v>0</v>
      </c>
      <c r="K66" s="410">
        <v>0</v>
      </c>
      <c r="L66" s="410">
        <v>0</v>
      </c>
      <c r="M66" s="410">
        <v>0</v>
      </c>
      <c r="N66" s="410">
        <v>0</v>
      </c>
      <c r="O66" s="410">
        <v>0</v>
      </c>
      <c r="P66" s="410">
        <v>0</v>
      </c>
      <c r="Q66" s="410">
        <v>0</v>
      </c>
      <c r="R66" s="410">
        <v>0</v>
      </c>
      <c r="S66" s="410">
        <v>0</v>
      </c>
      <c r="T66" s="410">
        <v>0</v>
      </c>
      <c r="U66" s="410">
        <v>0</v>
      </c>
      <c r="V66" s="410">
        <v>0</v>
      </c>
      <c r="W66" s="410">
        <v>0</v>
      </c>
      <c r="X66" s="410">
        <v>0</v>
      </c>
      <c r="Y66" s="410">
        <v>0</v>
      </c>
      <c r="Z66" s="410">
        <f t="shared" si="7"/>
        <v>2640376.5899999943</v>
      </c>
      <c r="AA66" s="410"/>
    </row>
    <row r="67" spans="1:27" x14ac:dyDescent="0.2">
      <c r="A67" s="406">
        <f t="shared" si="6"/>
        <v>47</v>
      </c>
      <c r="B67" s="19"/>
      <c r="C67" s="416" t="s">
        <v>212</v>
      </c>
      <c r="D67" s="410" t="s">
        <v>70</v>
      </c>
      <c r="E67" s="410"/>
      <c r="F67" s="410"/>
      <c r="G67" s="410">
        <v>5102.6324999999852</v>
      </c>
      <c r="H67" s="410">
        <v>0</v>
      </c>
      <c r="I67" s="410">
        <v>0</v>
      </c>
      <c r="J67" s="410">
        <v>0</v>
      </c>
      <c r="K67" s="410">
        <v>0</v>
      </c>
      <c r="L67" s="410">
        <v>0</v>
      </c>
      <c r="M67" s="410">
        <v>0</v>
      </c>
      <c r="N67" s="410">
        <v>0</v>
      </c>
      <c r="O67" s="410">
        <v>0</v>
      </c>
      <c r="P67" s="410">
        <v>0</v>
      </c>
      <c r="Q67" s="410">
        <v>0</v>
      </c>
      <c r="R67" s="410">
        <v>0</v>
      </c>
      <c r="S67" s="410">
        <v>0</v>
      </c>
      <c r="T67" s="410">
        <v>0</v>
      </c>
      <c r="U67" s="410">
        <v>0</v>
      </c>
      <c r="V67" s="410">
        <v>0</v>
      </c>
      <c r="W67" s="410">
        <v>0</v>
      </c>
      <c r="X67" s="410">
        <v>0</v>
      </c>
      <c r="Y67" s="410">
        <v>0</v>
      </c>
      <c r="Z67" s="410">
        <f t="shared" si="7"/>
        <v>5102.6324999999852</v>
      </c>
      <c r="AA67" s="410"/>
    </row>
    <row r="68" spans="1:27" x14ac:dyDescent="0.2">
      <c r="A68" s="406">
        <f t="shared" si="6"/>
        <v>48</v>
      </c>
      <c r="B68" s="19"/>
      <c r="C68" s="416">
        <v>255</v>
      </c>
      <c r="D68" s="410" t="s">
        <v>71</v>
      </c>
      <c r="E68" s="410"/>
      <c r="F68" s="410"/>
      <c r="G68" s="410">
        <v>0</v>
      </c>
      <c r="H68" s="410">
        <v>0</v>
      </c>
      <c r="I68" s="410">
        <v>0</v>
      </c>
      <c r="J68" s="410">
        <v>0</v>
      </c>
      <c r="K68" s="410">
        <v>0</v>
      </c>
      <c r="L68" s="410">
        <v>0</v>
      </c>
      <c r="M68" s="410">
        <v>0</v>
      </c>
      <c r="N68" s="410">
        <v>0</v>
      </c>
      <c r="O68" s="410">
        <v>0</v>
      </c>
      <c r="P68" s="410">
        <v>0</v>
      </c>
      <c r="Q68" s="410">
        <v>0</v>
      </c>
      <c r="R68" s="410">
        <v>0</v>
      </c>
      <c r="S68" s="410">
        <v>0</v>
      </c>
      <c r="T68" s="410">
        <v>0</v>
      </c>
      <c r="U68" s="410">
        <v>0</v>
      </c>
      <c r="V68" s="410">
        <v>0</v>
      </c>
      <c r="W68" s="410">
        <v>0</v>
      </c>
      <c r="X68" s="410">
        <v>0</v>
      </c>
      <c r="Y68" s="410">
        <v>0</v>
      </c>
      <c r="Z68" s="410">
        <f t="shared" si="7"/>
        <v>0</v>
      </c>
      <c r="AA68" s="410"/>
    </row>
    <row r="69" spans="1:27" x14ac:dyDescent="0.2">
      <c r="A69" s="406">
        <f t="shared" si="6"/>
        <v>49</v>
      </c>
      <c r="B69" s="19"/>
      <c r="C69" s="416">
        <v>282</v>
      </c>
      <c r="D69" s="410" t="s">
        <v>213</v>
      </c>
      <c r="E69" s="410"/>
      <c r="F69" s="410"/>
      <c r="G69" s="410">
        <v>-9998590.3004994877</v>
      </c>
      <c r="H69" s="410">
        <v>0</v>
      </c>
      <c r="I69" s="410">
        <v>0</v>
      </c>
      <c r="J69" s="410">
        <v>0</v>
      </c>
      <c r="K69" s="410">
        <v>0</v>
      </c>
      <c r="L69" s="410">
        <v>0</v>
      </c>
      <c r="M69" s="410">
        <v>0</v>
      </c>
      <c r="N69" s="410">
        <v>0</v>
      </c>
      <c r="O69" s="410">
        <v>0</v>
      </c>
      <c r="P69" s="410">
        <v>0</v>
      </c>
      <c r="Q69" s="410">
        <v>0</v>
      </c>
      <c r="R69" s="410">
        <v>0</v>
      </c>
      <c r="S69" s="410">
        <v>0</v>
      </c>
      <c r="T69" s="410">
        <v>0</v>
      </c>
      <c r="U69" s="410">
        <v>0</v>
      </c>
      <c r="V69" s="410">
        <v>0</v>
      </c>
      <c r="W69" s="410">
        <v>0</v>
      </c>
      <c r="X69" s="410">
        <v>0</v>
      </c>
      <c r="Y69" s="410">
        <v>-84655166.210000023</v>
      </c>
      <c r="Z69" s="410">
        <f t="shared" si="7"/>
        <v>-94653756.510499507</v>
      </c>
      <c r="AA69" s="410"/>
    </row>
    <row r="70" spans="1:27" ht="13.5" thickBot="1" x14ac:dyDescent="0.25">
      <c r="A70" s="406">
        <f t="shared" si="6"/>
        <v>50</v>
      </c>
      <c r="B70" s="19"/>
      <c r="C70" s="410"/>
      <c r="D70" s="410" t="s">
        <v>89</v>
      </c>
      <c r="E70" s="410"/>
      <c r="F70" s="410"/>
      <c r="G70" s="410">
        <v>0</v>
      </c>
      <c r="H70" s="410">
        <v>4985.088701732956</v>
      </c>
      <c r="I70" s="410">
        <v>-5352.4017758077371</v>
      </c>
      <c r="J70" s="410">
        <v>0</v>
      </c>
      <c r="K70" s="410">
        <v>0</v>
      </c>
      <c r="L70" s="410">
        <v>-376657.70281507709</v>
      </c>
      <c r="M70" s="410">
        <v>-10061.31185667488</v>
      </c>
      <c r="N70" s="410">
        <v>-19741.21519418091</v>
      </c>
      <c r="O70" s="410">
        <v>0</v>
      </c>
      <c r="P70" s="410">
        <v>-93.67324905961452</v>
      </c>
      <c r="Q70" s="410">
        <v>-2298.5067838156597</v>
      </c>
      <c r="R70" s="410">
        <v>-5621.0531006522342</v>
      </c>
      <c r="S70" s="410">
        <v>16570.104701336197</v>
      </c>
      <c r="T70" s="410">
        <v>0</v>
      </c>
      <c r="U70" s="410">
        <v>0</v>
      </c>
      <c r="V70" s="410">
        <v>27991.574872871566</v>
      </c>
      <c r="W70" s="410">
        <v>-7584.7802020066574</v>
      </c>
      <c r="X70" s="410">
        <v>3013.7027473018311</v>
      </c>
      <c r="Y70" s="410">
        <v>82645.691615235846</v>
      </c>
      <c r="Z70" s="410">
        <f t="shared" si="7"/>
        <v>-292204.48233879637</v>
      </c>
      <c r="AA70" s="410"/>
    </row>
    <row r="71" spans="1:27" x14ac:dyDescent="0.2">
      <c r="A71" s="406">
        <f t="shared" si="6"/>
        <v>51</v>
      </c>
      <c r="B71" s="19"/>
      <c r="C71" s="51" t="s">
        <v>214</v>
      </c>
      <c r="D71" s="410"/>
      <c r="E71" s="410"/>
      <c r="F71" s="410"/>
      <c r="G71" s="413">
        <v>-4502303.0988328252</v>
      </c>
      <c r="H71" s="413">
        <v>4985.088701732956</v>
      </c>
      <c r="I71" s="413">
        <v>-5352.4017758077371</v>
      </c>
      <c r="J71" s="413">
        <v>-44167774.479999997</v>
      </c>
      <c r="K71" s="413">
        <v>0</v>
      </c>
      <c r="L71" s="413">
        <v>-376657.70281507709</v>
      </c>
      <c r="M71" s="413">
        <v>-10061.31185667488</v>
      </c>
      <c r="N71" s="413">
        <v>-19741.21519418091</v>
      </c>
      <c r="O71" s="413">
        <v>0</v>
      </c>
      <c r="P71" s="413">
        <v>-93.67324905961452</v>
      </c>
      <c r="Q71" s="413">
        <v>-2298.5067838156597</v>
      </c>
      <c r="R71" s="413">
        <v>-5621.0531006522342</v>
      </c>
      <c r="S71" s="413">
        <v>16570.104701336197</v>
      </c>
      <c r="T71" s="413">
        <v>0</v>
      </c>
      <c r="U71" s="413">
        <v>0</v>
      </c>
      <c r="V71" s="413">
        <v>27991.574872871566</v>
      </c>
      <c r="W71" s="413">
        <v>-7584.7802020066574</v>
      </c>
      <c r="X71" s="413">
        <v>3013.7027473018311</v>
      </c>
      <c r="Y71" s="413">
        <v>-84572520.518384784</v>
      </c>
      <c r="Z71" s="413">
        <f>SUM(Z61:Z70)</f>
        <v>-133617448.27117164</v>
      </c>
      <c r="AA71" s="411"/>
    </row>
    <row r="72" spans="1:27" ht="13.5" thickBot="1" x14ac:dyDescent="0.25">
      <c r="A72" s="406"/>
      <c r="B72" s="404"/>
      <c r="C72" s="410"/>
      <c r="D72" s="410"/>
      <c r="E72" s="410"/>
      <c r="F72" s="410"/>
      <c r="G72" s="414"/>
      <c r="H72" s="414"/>
      <c r="I72" s="414"/>
      <c r="J72" s="414"/>
      <c r="K72" s="414"/>
      <c r="L72" s="414"/>
      <c r="M72" s="414"/>
      <c r="N72" s="414"/>
      <c r="O72" s="414"/>
      <c r="P72" s="414"/>
      <c r="Q72" s="414"/>
      <c r="R72" s="414"/>
      <c r="S72" s="414"/>
      <c r="T72" s="414"/>
      <c r="U72" s="414"/>
      <c r="V72" s="414"/>
      <c r="W72" s="414"/>
      <c r="X72" s="414"/>
      <c r="Y72" s="414"/>
      <c r="Z72" s="414"/>
      <c r="AA72" s="411"/>
    </row>
    <row r="73" spans="1:27" ht="13.5" thickTop="1" x14ac:dyDescent="0.2">
      <c r="A73" s="406"/>
      <c r="B73" s="404"/>
      <c r="C73" s="410"/>
      <c r="D73" s="410"/>
      <c r="E73" s="410"/>
      <c r="F73" s="410"/>
      <c r="G73" s="410"/>
      <c r="H73" s="410"/>
      <c r="I73" s="410"/>
      <c r="J73" s="410"/>
      <c r="K73" s="410"/>
      <c r="L73" s="410"/>
      <c r="M73" s="410"/>
      <c r="N73" s="410"/>
      <c r="O73" s="410"/>
      <c r="P73" s="410"/>
      <c r="Q73" s="410"/>
      <c r="R73" s="410"/>
      <c r="S73" s="410"/>
      <c r="T73" s="410"/>
      <c r="U73" s="410"/>
      <c r="V73" s="410"/>
      <c r="W73" s="410"/>
      <c r="X73" s="410"/>
      <c r="Y73" s="410"/>
      <c r="Z73" s="410"/>
      <c r="AA73" s="410"/>
    </row>
    <row r="74" spans="1:27" x14ac:dyDescent="0.2">
      <c r="A74" s="406">
        <f>+A71+1</f>
        <v>52</v>
      </c>
      <c r="B74" s="51" t="s">
        <v>215</v>
      </c>
      <c r="C74" s="410"/>
      <c r="D74" s="410"/>
      <c r="E74" s="410"/>
      <c r="F74" s="410"/>
      <c r="G74" s="410">
        <v>221676405.2261017</v>
      </c>
      <c r="H74" s="410">
        <v>4985.088701732956</v>
      </c>
      <c r="I74" s="410">
        <v>-5352.4017758077371</v>
      </c>
      <c r="J74" s="410">
        <v>-44167774.479999997</v>
      </c>
      <c r="K74" s="410">
        <v>-187813.16977500665</v>
      </c>
      <c r="L74" s="410">
        <v>-376657.70281507709</v>
      </c>
      <c r="M74" s="410">
        <v>-10061.31185667488</v>
      </c>
      <c r="N74" s="410">
        <v>-19741.21519418091</v>
      </c>
      <c r="O74" s="410">
        <v>0</v>
      </c>
      <c r="P74" s="410">
        <v>-93.67324905961452</v>
      </c>
      <c r="Q74" s="410">
        <v>-2298.5067838156597</v>
      </c>
      <c r="R74" s="410">
        <v>-5621.0531006522342</v>
      </c>
      <c r="S74" s="410">
        <v>16570.104701336197</v>
      </c>
      <c r="T74" s="410">
        <v>0</v>
      </c>
      <c r="U74" s="410">
        <v>0</v>
      </c>
      <c r="V74" s="410">
        <v>4693526.9959217589</v>
      </c>
      <c r="W74" s="410">
        <v>-7584.7802020066574</v>
      </c>
      <c r="X74" s="410">
        <v>3013.7027473018311</v>
      </c>
      <c r="Y74" s="410">
        <v>-84572520.518384784</v>
      </c>
      <c r="Z74" s="410">
        <f>+Z58+Z71</f>
        <v>97038982.305036739</v>
      </c>
      <c r="AA74" s="410"/>
    </row>
    <row r="75" spans="1:27" x14ac:dyDescent="0.2">
      <c r="A75" s="406"/>
      <c r="B75" s="51"/>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row>
  </sheetData>
  <pageMargins left="0.25" right="0.25" top="0.75" bottom="0.75" header="0.3" footer="0.3"/>
  <pageSetup scale="43" orientation="landscape" r:id="rId1"/>
  <colBreaks count="1" manualBreakCount="1">
    <brk id="27" max="7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selection activeCell="L68" sqref="L68"/>
    </sheetView>
  </sheetViews>
  <sheetFormatPr defaultRowHeight="12.75" x14ac:dyDescent="0.2"/>
  <cols>
    <col min="1" max="1" width="3.85546875" customWidth="1"/>
    <col min="2" max="2" width="6.7109375" customWidth="1"/>
    <col min="3" max="3" width="8.140625" customWidth="1"/>
    <col min="4" max="4" width="18" customWidth="1"/>
    <col min="5" max="5" width="13.85546875" bestFit="1" customWidth="1"/>
    <col min="6" max="6" width="14.42578125" customWidth="1"/>
    <col min="7" max="8" width="13.85546875" bestFit="1" customWidth="1"/>
    <col min="9" max="9" width="12" customWidth="1"/>
    <col min="10" max="10" width="12.42578125" bestFit="1" customWidth="1"/>
    <col min="11" max="11" width="2.28515625" customWidth="1"/>
  </cols>
  <sheetData>
    <row r="1" spans="1:11" ht="15.75" x14ac:dyDescent="0.25">
      <c r="I1" s="99"/>
    </row>
    <row r="2" spans="1:11" ht="15.75" x14ac:dyDescent="0.25">
      <c r="I2" s="100"/>
    </row>
    <row r="3" spans="1:11" ht="15.75" x14ac:dyDescent="0.25">
      <c r="I3" s="100"/>
    </row>
    <row r="4" spans="1:11" ht="15.75" x14ac:dyDescent="0.25">
      <c r="A4" s="8"/>
      <c r="B4" s="8"/>
      <c r="C4" s="8"/>
      <c r="D4" s="8"/>
      <c r="E4" s="8"/>
      <c r="F4" s="8"/>
      <c r="G4" s="8"/>
      <c r="H4" s="8"/>
      <c r="I4" s="99"/>
    </row>
    <row r="5" spans="1:11" x14ac:dyDescent="0.2">
      <c r="A5" s="8"/>
      <c r="B5" s="8"/>
      <c r="C5" s="8"/>
      <c r="D5" s="8"/>
      <c r="E5" s="8"/>
      <c r="F5" s="8"/>
      <c r="G5" s="8"/>
      <c r="H5" s="8"/>
      <c r="I5" s="8"/>
      <c r="J5" s="8"/>
    </row>
    <row r="6" spans="1:11" ht="26.25" x14ac:dyDescent="0.4">
      <c r="A6" s="804" t="s">
        <v>572</v>
      </c>
      <c r="B6" s="804"/>
      <c r="C6" s="804"/>
      <c r="D6" s="804"/>
      <c r="E6" s="804"/>
      <c r="F6" s="804"/>
      <c r="G6" s="804"/>
      <c r="H6" s="804"/>
      <c r="I6" s="804"/>
      <c r="J6" s="804"/>
    </row>
    <row r="7" spans="1:11" ht="18" x14ac:dyDescent="0.25">
      <c r="A7" s="805"/>
      <c r="B7" s="805"/>
      <c r="C7" s="805"/>
      <c r="D7" s="805"/>
      <c r="E7" s="805"/>
      <c r="F7" s="805"/>
      <c r="G7" s="805"/>
      <c r="H7" s="805"/>
      <c r="I7" s="805"/>
      <c r="J7" s="805"/>
    </row>
    <row r="8" spans="1:11" x14ac:dyDescent="0.2">
      <c r="A8" s="130"/>
      <c r="F8" s="8"/>
      <c r="G8" s="8"/>
      <c r="H8" s="8"/>
      <c r="I8" s="8"/>
      <c r="J8" s="8"/>
      <c r="K8" s="8"/>
    </row>
    <row r="9" spans="1:11" ht="15" x14ac:dyDescent="0.25">
      <c r="A9" s="15"/>
      <c r="D9" s="806" t="s">
        <v>512</v>
      </c>
      <c r="E9" s="806"/>
      <c r="F9" s="806"/>
      <c r="G9" s="806"/>
      <c r="H9" s="806"/>
      <c r="I9" s="8"/>
      <c r="J9" s="8"/>
      <c r="K9" s="8"/>
    </row>
    <row r="10" spans="1:11" x14ac:dyDescent="0.2">
      <c r="A10" s="15"/>
      <c r="F10" s="8"/>
      <c r="G10" s="8"/>
      <c r="H10" s="8"/>
      <c r="I10" s="8"/>
      <c r="J10" s="8"/>
      <c r="K10" s="8"/>
    </row>
    <row r="11" spans="1:11" ht="15" x14ac:dyDescent="0.25">
      <c r="A11" s="15"/>
      <c r="B11" s="570"/>
      <c r="C11" s="570"/>
      <c r="D11" s="571" t="s">
        <v>3</v>
      </c>
      <c r="E11" s="571" t="s">
        <v>4</v>
      </c>
      <c r="F11" s="571" t="s">
        <v>75</v>
      </c>
      <c r="G11" s="571" t="s">
        <v>112</v>
      </c>
      <c r="H11" s="571" t="s">
        <v>111</v>
      </c>
      <c r="I11" s="8"/>
      <c r="J11" s="8"/>
      <c r="K11" s="8"/>
    </row>
    <row r="12" spans="1:11" ht="15" x14ac:dyDescent="0.25">
      <c r="A12" s="15"/>
      <c r="B12" s="578">
        <v>1</v>
      </c>
      <c r="C12" s="570"/>
      <c r="D12" s="570"/>
      <c r="E12" s="570"/>
      <c r="G12" s="570"/>
      <c r="H12" s="570"/>
      <c r="I12" s="8"/>
      <c r="J12" s="8"/>
      <c r="K12" s="8"/>
    </row>
    <row r="13" spans="1:11" ht="15" x14ac:dyDescent="0.25">
      <c r="A13" s="15"/>
      <c r="B13" s="578">
        <v>2</v>
      </c>
      <c r="C13" s="570"/>
      <c r="D13" s="570"/>
      <c r="E13" s="570"/>
      <c r="F13" s="570"/>
      <c r="G13" s="570"/>
      <c r="H13" s="570"/>
      <c r="I13" s="8"/>
      <c r="J13" s="8"/>
      <c r="K13" s="8"/>
    </row>
    <row r="14" spans="1:11" ht="15" x14ac:dyDescent="0.25">
      <c r="A14" s="15"/>
      <c r="B14" s="578">
        <v>3</v>
      </c>
      <c r="C14" s="572" t="s">
        <v>513</v>
      </c>
      <c r="D14" s="570"/>
      <c r="E14" s="573" t="s">
        <v>514</v>
      </c>
      <c r="F14" s="573" t="s">
        <v>515</v>
      </c>
      <c r="G14" s="573" t="s">
        <v>516</v>
      </c>
      <c r="H14" s="573" t="s">
        <v>28</v>
      </c>
      <c r="I14" s="8"/>
      <c r="J14" s="8"/>
      <c r="K14" s="8"/>
    </row>
    <row r="15" spans="1:11" ht="15" x14ac:dyDescent="0.25">
      <c r="A15" s="15"/>
      <c r="B15" s="578">
        <v>4</v>
      </c>
      <c r="C15" s="571"/>
      <c r="D15" s="570" t="s">
        <v>517</v>
      </c>
      <c r="E15" s="636">
        <v>15385529</v>
      </c>
      <c r="F15" s="636">
        <v>15914692</v>
      </c>
      <c r="G15" s="636">
        <v>37564549.039999999</v>
      </c>
      <c r="H15" s="637">
        <v>68864770.039999992</v>
      </c>
      <c r="I15" s="8"/>
      <c r="J15" s="8"/>
      <c r="K15" s="8"/>
    </row>
    <row r="16" spans="1:11" ht="15" x14ac:dyDescent="0.25">
      <c r="A16" s="15"/>
      <c r="B16" s="578">
        <v>5</v>
      </c>
      <c r="C16" s="571"/>
      <c r="D16" s="570" t="s">
        <v>573</v>
      </c>
      <c r="E16" s="637">
        <v>0</v>
      </c>
      <c r="F16" s="636">
        <v>1852701</v>
      </c>
      <c r="G16" s="636">
        <v>5678156</v>
      </c>
      <c r="H16" s="637">
        <v>7530857</v>
      </c>
      <c r="I16" s="8"/>
      <c r="J16" s="8"/>
      <c r="K16" s="8"/>
    </row>
    <row r="17" spans="1:11" ht="15" x14ac:dyDescent="0.25">
      <c r="A17" s="15"/>
      <c r="B17" s="578">
        <v>6</v>
      </c>
      <c r="C17" s="572" t="s">
        <v>115</v>
      </c>
      <c r="D17" s="570"/>
      <c r="E17" s="576"/>
      <c r="F17" s="576"/>
      <c r="G17" s="576"/>
      <c r="H17" s="576"/>
      <c r="I17" s="8"/>
      <c r="J17" s="8"/>
      <c r="K17" s="8"/>
    </row>
    <row r="18" spans="1:11" ht="15" x14ac:dyDescent="0.25">
      <c r="A18" s="15"/>
      <c r="B18" s="578">
        <v>7</v>
      </c>
      <c r="C18" s="571"/>
      <c r="D18" s="570" t="s">
        <v>517</v>
      </c>
      <c r="E18" s="636">
        <v>964979</v>
      </c>
      <c r="F18" s="636">
        <v>1136618</v>
      </c>
      <c r="G18" s="636">
        <v>2682664</v>
      </c>
      <c r="H18" s="637">
        <v>4784261</v>
      </c>
      <c r="I18" s="8"/>
      <c r="J18" s="8"/>
      <c r="K18" s="8"/>
    </row>
    <row r="19" spans="1:11" ht="15" x14ac:dyDescent="0.25">
      <c r="A19" s="15"/>
      <c r="B19" s="578">
        <v>8</v>
      </c>
      <c r="C19" s="571"/>
      <c r="D19" s="570" t="s">
        <v>573</v>
      </c>
      <c r="E19" s="637">
        <v>0</v>
      </c>
      <c r="F19" s="636">
        <v>777372</v>
      </c>
      <c r="G19" s="636">
        <v>2382675</v>
      </c>
      <c r="H19" s="637">
        <v>3160047</v>
      </c>
      <c r="I19" s="8"/>
      <c r="J19" s="8"/>
      <c r="K19" s="8"/>
    </row>
    <row r="20" spans="1:11" ht="15" x14ac:dyDescent="0.25">
      <c r="A20" s="8"/>
      <c r="B20" s="578">
        <v>9</v>
      </c>
      <c r="C20" s="571"/>
      <c r="D20" s="570"/>
      <c r="E20" s="574"/>
      <c r="F20" s="574"/>
      <c r="G20" s="574"/>
      <c r="H20" s="574"/>
      <c r="I20" s="8"/>
      <c r="J20" s="8"/>
      <c r="K20" s="8"/>
    </row>
    <row r="21" spans="1:11" ht="15" x14ac:dyDescent="0.25">
      <c r="A21" s="15"/>
      <c r="B21" s="578">
        <v>10</v>
      </c>
      <c r="C21" s="739" t="s">
        <v>614</v>
      </c>
      <c r="D21" s="570"/>
      <c r="E21" s="570"/>
      <c r="F21" s="570"/>
      <c r="G21" s="570"/>
      <c r="H21" s="570"/>
      <c r="I21" s="8"/>
      <c r="J21" s="8"/>
      <c r="K21" s="8"/>
    </row>
    <row r="22" spans="1:11" ht="15" x14ac:dyDescent="0.25">
      <c r="B22" s="578">
        <v>11</v>
      </c>
      <c r="C22" s="740"/>
      <c r="D22" s="570" t="s">
        <v>517</v>
      </c>
      <c r="E22" s="577">
        <v>0.5</v>
      </c>
      <c r="F22" s="577">
        <v>0</v>
      </c>
      <c r="G22" s="577">
        <v>0</v>
      </c>
      <c r="H22" s="570"/>
      <c r="I22" s="8"/>
      <c r="J22" s="8"/>
      <c r="K22" s="8"/>
    </row>
    <row r="23" spans="1:11" ht="15" x14ac:dyDescent="0.25">
      <c r="B23" s="578">
        <v>12</v>
      </c>
      <c r="C23" s="740"/>
      <c r="D23" s="570" t="s">
        <v>573</v>
      </c>
      <c r="E23" s="577">
        <v>0.5</v>
      </c>
      <c r="F23" s="577">
        <v>0.35</v>
      </c>
      <c r="G23" s="577">
        <v>0.25</v>
      </c>
      <c r="H23" s="570"/>
      <c r="I23" s="8"/>
      <c r="J23" s="8"/>
      <c r="K23" s="8"/>
    </row>
    <row r="24" spans="1:11" ht="15" x14ac:dyDescent="0.25">
      <c r="B24" s="578">
        <v>13</v>
      </c>
      <c r="C24" s="739" t="s">
        <v>615</v>
      </c>
      <c r="D24" s="570"/>
      <c r="E24" s="570"/>
      <c r="F24" s="570"/>
      <c r="G24" s="570"/>
      <c r="H24" s="570"/>
      <c r="I24" s="8"/>
      <c r="J24" s="8"/>
      <c r="K24" s="8"/>
    </row>
    <row r="25" spans="1:11" ht="15" x14ac:dyDescent="0.25">
      <c r="B25" s="578">
        <v>14</v>
      </c>
      <c r="C25" s="571"/>
      <c r="D25" s="570" t="s">
        <v>517</v>
      </c>
      <c r="E25" s="574">
        <f>E18*E22</f>
        <v>482489.5</v>
      </c>
      <c r="F25" s="574">
        <f>F18*F22</f>
        <v>0</v>
      </c>
      <c r="G25" s="574">
        <f>G18*G22</f>
        <v>0</v>
      </c>
      <c r="H25" s="575">
        <f>SUM(E25:G25)</f>
        <v>482489.5</v>
      </c>
      <c r="I25" s="8"/>
      <c r="J25" s="8"/>
      <c r="K25" s="8"/>
    </row>
    <row r="26" spans="1:11" ht="15" x14ac:dyDescent="0.25">
      <c r="B26" s="578">
        <v>15</v>
      </c>
      <c r="C26" s="571"/>
      <c r="D26" s="570" t="s">
        <v>573</v>
      </c>
      <c r="E26" s="574"/>
      <c r="F26" s="574">
        <f>F19*F23</f>
        <v>272080.2</v>
      </c>
      <c r="G26" s="574">
        <f>G19*G23</f>
        <v>595668.75</v>
      </c>
      <c r="H26" s="575">
        <f>SUM(F26:G26)</f>
        <v>867748.95</v>
      </c>
      <c r="I26" s="8"/>
      <c r="J26" s="8"/>
      <c r="K26" s="8"/>
    </row>
    <row r="27" spans="1:11" ht="15" x14ac:dyDescent="0.25">
      <c r="B27" s="578">
        <v>16</v>
      </c>
      <c r="C27" s="571"/>
      <c r="D27" s="570" t="s">
        <v>28</v>
      </c>
      <c r="E27" s="635">
        <f>SUM(E25:E26)</f>
        <v>482489.5</v>
      </c>
      <c r="F27" s="635">
        <f t="shared" ref="F27" si="0">SUM(F25:F26)</f>
        <v>272080.2</v>
      </c>
      <c r="G27" s="635">
        <f>SUM(G25:G26)</f>
        <v>595668.75</v>
      </c>
      <c r="H27" s="635">
        <f>SUM(H25:H26)</f>
        <v>1350238.45</v>
      </c>
      <c r="I27" s="8"/>
      <c r="J27" s="8"/>
      <c r="K27" s="8"/>
    </row>
    <row r="28" spans="1:11" x14ac:dyDescent="0.2">
      <c r="F28" s="8"/>
      <c r="G28" s="8"/>
      <c r="H28" s="8"/>
      <c r="I28" s="8"/>
      <c r="J28" s="8"/>
      <c r="K28" s="8"/>
    </row>
    <row r="29" spans="1:11" x14ac:dyDescent="0.2">
      <c r="F29" s="8"/>
      <c r="G29" s="8"/>
      <c r="H29" s="8"/>
      <c r="I29" s="8"/>
      <c r="J29" s="8"/>
      <c r="K29" s="8"/>
    </row>
    <row r="30" spans="1:11" x14ac:dyDescent="0.2">
      <c r="F30" s="8"/>
      <c r="G30" s="8"/>
      <c r="H30" s="8"/>
      <c r="I30" s="8"/>
      <c r="J30" s="8"/>
      <c r="K30" s="8"/>
    </row>
    <row r="31" spans="1:11" x14ac:dyDescent="0.2">
      <c r="F31" s="8"/>
      <c r="G31" s="8"/>
      <c r="H31" s="8"/>
      <c r="I31" s="8"/>
      <c r="J31" s="8"/>
      <c r="K31" s="8"/>
    </row>
    <row r="32" spans="1:11" x14ac:dyDescent="0.2">
      <c r="F32" s="8"/>
      <c r="G32" s="8"/>
      <c r="H32" s="8"/>
      <c r="I32" s="8"/>
      <c r="J32" s="8"/>
      <c r="K32" s="8"/>
    </row>
    <row r="33" spans="6:11" x14ac:dyDescent="0.2">
      <c r="F33" s="8"/>
      <c r="G33" s="8"/>
      <c r="H33" s="8"/>
      <c r="I33" s="8"/>
      <c r="J33" s="8"/>
      <c r="K33" s="8"/>
    </row>
    <row r="34" spans="6:11" x14ac:dyDescent="0.2">
      <c r="F34" s="8"/>
      <c r="G34" s="8"/>
      <c r="H34" s="8"/>
      <c r="I34" s="8"/>
      <c r="J34" s="8"/>
      <c r="K34" s="8"/>
    </row>
    <row r="35" spans="6:11" x14ac:dyDescent="0.2">
      <c r="F35" s="8"/>
      <c r="G35" s="8"/>
      <c r="H35" s="8"/>
      <c r="I35" s="8"/>
      <c r="J35" s="8"/>
      <c r="K35" s="8"/>
    </row>
    <row r="36" spans="6:11" x14ac:dyDescent="0.2">
      <c r="F36" s="8"/>
      <c r="G36" s="8"/>
      <c r="H36" s="8"/>
      <c r="I36" s="8"/>
      <c r="J36" s="8"/>
      <c r="K36" s="8"/>
    </row>
    <row r="37" spans="6:11" x14ac:dyDescent="0.2">
      <c r="F37" s="8"/>
      <c r="G37" s="8"/>
      <c r="H37" s="8"/>
      <c r="I37" s="8"/>
      <c r="J37" s="8"/>
      <c r="K37" s="8"/>
    </row>
    <row r="38" spans="6:11" x14ac:dyDescent="0.2">
      <c r="F38" s="8"/>
      <c r="G38" s="8"/>
      <c r="H38" s="8"/>
      <c r="I38" s="8"/>
      <c r="J38" s="8"/>
      <c r="K38" s="8"/>
    </row>
    <row r="39" spans="6:11" x14ac:dyDescent="0.2">
      <c r="F39" s="8"/>
      <c r="G39" s="8"/>
      <c r="H39" s="8"/>
      <c r="I39" s="8"/>
      <c r="J39" s="8"/>
      <c r="K39" s="8"/>
    </row>
    <row r="40" spans="6:11" x14ac:dyDescent="0.2">
      <c r="F40" s="8"/>
      <c r="G40" s="8"/>
      <c r="H40" s="8"/>
      <c r="I40" s="8"/>
      <c r="J40" s="8"/>
      <c r="K40" s="8"/>
    </row>
    <row r="41" spans="6:11" x14ac:dyDescent="0.2">
      <c r="F41" s="8"/>
      <c r="G41" s="8"/>
      <c r="H41" s="8"/>
      <c r="I41" s="8"/>
      <c r="J41" s="8"/>
      <c r="K41" s="8"/>
    </row>
    <row r="42" spans="6:11" x14ac:dyDescent="0.2">
      <c r="F42" s="8"/>
      <c r="G42" s="8"/>
      <c r="H42" s="8"/>
      <c r="I42" s="8"/>
      <c r="J42" s="8"/>
      <c r="K42" s="8"/>
    </row>
    <row r="43" spans="6:11" x14ac:dyDescent="0.2">
      <c r="F43" s="8"/>
      <c r="G43" s="8"/>
      <c r="H43" s="8"/>
      <c r="I43" s="8"/>
      <c r="J43" s="8"/>
      <c r="K43" s="8"/>
    </row>
    <row r="44" spans="6:11" x14ac:dyDescent="0.2">
      <c r="F44" s="8"/>
      <c r="G44" s="8"/>
      <c r="H44" s="8"/>
      <c r="I44" s="8"/>
      <c r="J44" s="8"/>
      <c r="K44" s="8"/>
    </row>
    <row r="45" spans="6:11" x14ac:dyDescent="0.2">
      <c r="F45" s="8"/>
      <c r="G45" s="8"/>
      <c r="H45" s="8"/>
      <c r="I45" s="8"/>
      <c r="J45" s="8"/>
      <c r="K45" s="8"/>
    </row>
  </sheetData>
  <mergeCells count="3">
    <mergeCell ref="A7:J7"/>
    <mergeCell ref="A6:J6"/>
    <mergeCell ref="D9:H9"/>
  </mergeCells>
  <phoneticPr fontId="4" type="noConversion"/>
  <pageMargins left="0.55000000000000004" right="0.17" top="0.35" bottom="1" header="0.18" footer="0.5"/>
  <pageSetup scale="8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K20" sqref="K20"/>
    </sheetView>
  </sheetViews>
  <sheetFormatPr defaultRowHeight="12.75" x14ac:dyDescent="0.2"/>
  <cols>
    <col min="1" max="1" width="3.42578125" customWidth="1"/>
    <col min="3" max="3" width="17.85546875" bestFit="1" customWidth="1"/>
    <col min="4" max="4" width="2.85546875" customWidth="1"/>
    <col min="5" max="5" width="15.28515625" bestFit="1" customWidth="1"/>
    <col min="6" max="7" width="11.28515625" bestFit="1" customWidth="1"/>
    <col min="8" max="8" width="26.28515625" customWidth="1"/>
  </cols>
  <sheetData>
    <row r="1" spans="1:10" ht="15.75" x14ac:dyDescent="0.25">
      <c r="A1" s="15"/>
      <c r="B1" s="47"/>
      <c r="C1" s="47"/>
      <c r="D1" s="47"/>
      <c r="E1" s="47"/>
      <c r="F1" s="47"/>
      <c r="G1" s="47"/>
      <c r="H1" s="99"/>
    </row>
    <row r="2" spans="1:10" ht="15.75" x14ac:dyDescent="0.25">
      <c r="A2" s="15"/>
      <c r="B2" s="47"/>
      <c r="C2" s="47"/>
      <c r="D2" s="47"/>
      <c r="E2" s="47"/>
      <c r="F2" s="47"/>
      <c r="G2" s="47"/>
      <c r="H2" s="100"/>
    </row>
    <row r="3" spans="1:10" ht="15.75" x14ac:dyDescent="0.25">
      <c r="A3" s="15"/>
      <c r="B3" s="47"/>
      <c r="C3" s="47"/>
      <c r="D3" s="47"/>
      <c r="E3" s="47"/>
      <c r="F3" s="47"/>
      <c r="G3" s="47"/>
      <c r="H3" s="100"/>
    </row>
    <row r="4" spans="1:10" ht="15.75" x14ac:dyDescent="0.25">
      <c r="A4" s="15"/>
      <c r="B4" s="47"/>
      <c r="C4" s="47"/>
      <c r="D4" s="47"/>
      <c r="E4" s="47"/>
      <c r="F4" s="47"/>
      <c r="G4" s="47"/>
      <c r="H4" s="99"/>
    </row>
    <row r="5" spans="1:10" ht="20.25" customHeight="1" x14ac:dyDescent="0.3">
      <c r="A5" s="807" t="s">
        <v>110</v>
      </c>
      <c r="B5" s="807"/>
      <c r="C5" s="807"/>
      <c r="D5" s="807"/>
      <c r="E5" s="807"/>
      <c r="F5" s="807"/>
      <c r="G5" s="807"/>
      <c r="H5" s="807"/>
    </row>
    <row r="6" spans="1:10" ht="18" x14ac:dyDescent="0.25">
      <c r="A6" s="805"/>
      <c r="B6" s="805"/>
      <c r="C6" s="805"/>
      <c r="D6" s="805"/>
      <c r="E6" s="805"/>
      <c r="F6" s="805"/>
      <c r="G6" s="805"/>
      <c r="H6" s="805"/>
    </row>
    <row r="7" spans="1:10" x14ac:dyDescent="0.2">
      <c r="F7" s="8"/>
      <c r="G7" s="8"/>
      <c r="H7" s="8"/>
      <c r="I7" s="8"/>
      <c r="J7" s="8"/>
    </row>
    <row r="8" spans="1:10" ht="16.5" customHeight="1" thickBot="1" x14ac:dyDescent="0.25">
      <c r="B8" s="540"/>
      <c r="C8" s="541" t="s">
        <v>3</v>
      </c>
      <c r="D8" s="541"/>
      <c r="E8" s="541" t="s">
        <v>4</v>
      </c>
      <c r="F8" s="541" t="s">
        <v>75</v>
      </c>
      <c r="G8" s="541" t="s">
        <v>112</v>
      </c>
      <c r="H8" s="542"/>
      <c r="I8" s="8"/>
      <c r="J8" s="8"/>
    </row>
    <row r="9" spans="1:10" ht="24" customHeight="1" x14ac:dyDescent="0.2">
      <c r="B9" s="540">
        <v>1</v>
      </c>
      <c r="C9" s="490" t="s">
        <v>511</v>
      </c>
      <c r="D9" s="243"/>
      <c r="E9" s="543"/>
      <c r="F9" s="377">
        <v>-1.8243268660862537E-3</v>
      </c>
      <c r="G9" s="377">
        <v>-3.4430731822491206E-2</v>
      </c>
      <c r="H9" s="543"/>
      <c r="I9" s="8"/>
      <c r="J9" s="8"/>
    </row>
    <row r="10" spans="1:10" ht="24" customHeight="1" x14ac:dyDescent="0.2">
      <c r="B10" s="540">
        <v>2</v>
      </c>
      <c r="C10" s="490"/>
      <c r="D10" s="243"/>
      <c r="E10" s="569">
        <v>2018</v>
      </c>
      <c r="F10" s="569">
        <v>2019</v>
      </c>
      <c r="G10" s="569">
        <v>2020</v>
      </c>
      <c r="H10" s="543"/>
      <c r="I10" s="8"/>
      <c r="J10" s="8"/>
    </row>
    <row r="11" spans="1:10" ht="20.25" customHeight="1" x14ac:dyDescent="0.2">
      <c r="B11" s="540">
        <v>3</v>
      </c>
      <c r="C11" s="490" t="s">
        <v>517</v>
      </c>
      <c r="D11" s="544" t="s">
        <v>140</v>
      </c>
      <c r="E11" s="567">
        <v>-482489.5</v>
      </c>
      <c r="F11" s="568">
        <v>-481609.28144254547</v>
      </c>
      <c r="G11" s="568">
        <v>-465027.1214299745</v>
      </c>
      <c r="H11" s="545"/>
      <c r="I11" s="8"/>
      <c r="J11" s="8"/>
    </row>
    <row r="13" spans="1:10" x14ac:dyDescent="0.2">
      <c r="B13" s="540">
        <f>B11+1</f>
        <v>4</v>
      </c>
      <c r="C13" s="490" t="s">
        <v>573</v>
      </c>
      <c r="D13" s="544" t="s">
        <v>140</v>
      </c>
      <c r="E13" s="567">
        <v>-867748.95</v>
      </c>
      <c r="F13" s="568">
        <v>-866165.89227749687</v>
      </c>
      <c r="G13" s="568">
        <v>-836343.16672670154</v>
      </c>
      <c r="H13" s="545"/>
      <c r="I13" s="8"/>
      <c r="J13" s="8"/>
    </row>
    <row r="14" spans="1:10" x14ac:dyDescent="0.2">
      <c r="B14" s="540"/>
      <c r="C14" s="243"/>
      <c r="D14" s="243"/>
      <c r="E14" s="543"/>
      <c r="F14" s="401"/>
      <c r="G14" s="401"/>
      <c r="H14" s="543"/>
      <c r="I14" s="8"/>
      <c r="J14" s="8"/>
    </row>
    <row r="15" spans="1:10" x14ac:dyDescent="0.2">
      <c r="B15" s="540">
        <v>5</v>
      </c>
      <c r="C15" s="243" t="s">
        <v>28</v>
      </c>
      <c r="D15" s="546"/>
      <c r="E15" s="547">
        <v>-1350238.45</v>
      </c>
      <c r="F15" s="548">
        <v>-1347775.1737200422</v>
      </c>
      <c r="G15" s="548">
        <v>-1301370.2881566761</v>
      </c>
      <c r="H15" s="549"/>
      <c r="I15" s="8"/>
      <c r="J15" s="8"/>
    </row>
    <row r="16" spans="1:10" x14ac:dyDescent="0.2">
      <c r="B16" s="540"/>
      <c r="C16" s="550"/>
      <c r="D16" s="550"/>
      <c r="E16" s="550"/>
      <c r="F16" s="551"/>
      <c r="G16" s="551"/>
      <c r="H16" s="543"/>
      <c r="I16" s="8"/>
      <c r="J16" s="8"/>
    </row>
    <row r="17" spans="2:10" x14ac:dyDescent="0.2">
      <c r="B17" s="552">
        <v>6</v>
      </c>
      <c r="C17" s="553" t="s">
        <v>27</v>
      </c>
      <c r="D17" s="543"/>
      <c r="E17" s="554">
        <v>-1304001.1642492586</v>
      </c>
      <c r="F17" s="555">
        <v>-1301622.2398919109</v>
      </c>
      <c r="G17" s="555">
        <v>-1256806.4336160023</v>
      </c>
      <c r="H17" s="554"/>
      <c r="I17" s="8"/>
      <c r="J17" s="8"/>
    </row>
    <row r="18" spans="2:10" ht="13.5" thickBot="1" x14ac:dyDescent="0.25">
      <c r="B18" s="540">
        <v>7</v>
      </c>
      <c r="C18" s="556" t="s">
        <v>26</v>
      </c>
      <c r="D18" s="557"/>
      <c r="E18" s="558">
        <v>-46237.285750741343</v>
      </c>
      <c r="F18" s="559">
        <v>-46152.933828131354</v>
      </c>
      <c r="G18" s="559">
        <v>-44563.854540673783</v>
      </c>
      <c r="H18" s="554"/>
      <c r="I18" s="8"/>
      <c r="J18" s="8"/>
    </row>
    <row r="19" spans="2:10" x14ac:dyDescent="0.2">
      <c r="B19" s="560">
        <v>8</v>
      </c>
      <c r="C19" s="243" t="s">
        <v>28</v>
      </c>
      <c r="D19" s="243"/>
      <c r="E19" s="561">
        <v>-1350238.45</v>
      </c>
      <c r="F19" s="562">
        <v>-1347775.1737200422</v>
      </c>
      <c r="G19" s="562">
        <v>-1301370.2881566761</v>
      </c>
      <c r="H19" s="563"/>
      <c r="I19" s="8"/>
      <c r="J19" s="8"/>
    </row>
    <row r="20" spans="2:10" x14ac:dyDescent="0.2">
      <c r="B20" s="560"/>
      <c r="C20" s="243"/>
      <c r="D20" s="243"/>
      <c r="E20" s="561"/>
      <c r="F20" s="562"/>
      <c r="G20" s="562"/>
      <c r="H20" s="563"/>
      <c r="I20" s="8"/>
      <c r="J20" s="8"/>
    </row>
    <row r="21" spans="2:10" x14ac:dyDescent="0.2">
      <c r="B21" s="560" t="s">
        <v>140</v>
      </c>
      <c r="C21" s="393" t="s">
        <v>616</v>
      </c>
      <c r="D21" s="243"/>
      <c r="E21" s="243"/>
      <c r="F21" s="243"/>
      <c r="G21" s="243"/>
      <c r="H21" s="543"/>
      <c r="I21" s="8"/>
      <c r="J21" s="8"/>
    </row>
    <row r="22" spans="2:10" x14ac:dyDescent="0.2">
      <c r="B22" s="540"/>
      <c r="C22" s="564"/>
      <c r="D22" s="564"/>
      <c r="E22" s="243"/>
      <c r="F22" s="243"/>
      <c r="G22" s="243"/>
      <c r="H22" s="243"/>
      <c r="I22" s="8"/>
      <c r="J22" s="8"/>
    </row>
    <row r="23" spans="2:10" x14ac:dyDescent="0.2">
      <c r="B23" s="540"/>
      <c r="C23" s="243"/>
      <c r="D23" s="243"/>
      <c r="E23" s="243"/>
      <c r="F23" s="243"/>
      <c r="G23" s="243"/>
      <c r="H23" s="243"/>
      <c r="I23" s="8"/>
      <c r="J23" s="8"/>
    </row>
    <row r="24" spans="2:10" x14ac:dyDescent="0.2">
      <c r="B24" s="540"/>
      <c r="C24" s="565"/>
      <c r="D24" s="243"/>
      <c r="E24" s="566"/>
      <c r="F24" s="566"/>
      <c r="G24" s="566"/>
      <c r="H24" s="566"/>
      <c r="I24" s="8"/>
      <c r="J24" s="8"/>
    </row>
    <row r="25" spans="2:10" x14ac:dyDescent="0.2">
      <c r="B25" s="540"/>
      <c r="C25" s="243"/>
      <c r="D25" s="243"/>
      <c r="E25" s="243"/>
      <c r="F25" s="243"/>
      <c r="G25" s="243"/>
      <c r="H25" s="243"/>
      <c r="I25" s="8"/>
      <c r="J25" s="8"/>
    </row>
    <row r="26" spans="2:10" x14ac:dyDescent="0.2">
      <c r="B26" s="540"/>
      <c r="C26" s="564"/>
      <c r="D26" s="243"/>
      <c r="E26" s="243"/>
      <c r="F26" s="243"/>
      <c r="G26" s="243"/>
      <c r="H26" s="243"/>
    </row>
  </sheetData>
  <mergeCells count="2">
    <mergeCell ref="A5:H5"/>
    <mergeCell ref="A6:H6"/>
  </mergeCells>
  <phoneticPr fontId="4" type="noConversion"/>
  <pageMargins left="0.75" right="0.24" top="0.3" bottom="0.33" header="0.17" footer="0.17"/>
  <pageSetup scale="9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3"/>
  <sheetViews>
    <sheetView workbookViewId="0">
      <selection activeCell="F9" sqref="F9:G9"/>
    </sheetView>
  </sheetViews>
  <sheetFormatPr defaultRowHeight="12.75" x14ac:dyDescent="0.2"/>
  <cols>
    <col min="1" max="1" width="3" customWidth="1"/>
    <col min="2" max="2" width="35.5703125" style="183" customWidth="1"/>
    <col min="3" max="3" width="16.42578125" style="183" customWidth="1"/>
    <col min="4" max="4" width="17" style="183" customWidth="1"/>
    <col min="5" max="6" width="18.5703125" style="183" bestFit="1" customWidth="1"/>
    <col min="7" max="7" width="11.85546875" style="183" bestFit="1" customWidth="1"/>
    <col min="8" max="8" width="18" style="183" customWidth="1"/>
    <col min="9" max="9" width="11.42578125" style="8" customWidth="1"/>
    <col min="11" max="14" width="2.7109375" customWidth="1"/>
  </cols>
  <sheetData>
    <row r="1" spans="1:15" ht="42.75" customHeight="1" x14ac:dyDescent="0.2">
      <c r="B1" s="182" t="s">
        <v>114</v>
      </c>
      <c r="C1" s="182"/>
      <c r="D1" s="195"/>
      <c r="F1" s="329"/>
      <c r="G1" s="54"/>
    </row>
    <row r="2" spans="1:15" x14ac:dyDescent="0.2">
      <c r="B2" s="182" t="s">
        <v>473</v>
      </c>
      <c r="C2" s="182"/>
      <c r="D2" s="185"/>
      <c r="E2" s="185"/>
      <c r="F2" s="185"/>
      <c r="G2" s="324"/>
      <c r="K2" s="8"/>
      <c r="L2" s="8"/>
      <c r="M2" s="8"/>
    </row>
    <row r="3" spans="1:15" x14ac:dyDescent="0.2">
      <c r="B3" s="182" t="s">
        <v>509</v>
      </c>
      <c r="C3" s="182"/>
      <c r="D3" s="185"/>
      <c r="E3" s="185"/>
      <c r="F3" s="54"/>
      <c r="K3" s="8"/>
      <c r="L3" s="8"/>
      <c r="M3" s="8"/>
    </row>
    <row r="4" spans="1:15" x14ac:dyDescent="0.2">
      <c r="B4" s="182"/>
      <c r="C4" s="182"/>
      <c r="D4" s="185"/>
      <c r="E4" s="185"/>
      <c r="F4" s="54"/>
      <c r="K4" s="8"/>
      <c r="L4" s="8"/>
      <c r="M4" s="8"/>
    </row>
    <row r="5" spans="1:15" x14ac:dyDescent="0.2">
      <c r="D5" s="185"/>
      <c r="E5" s="185"/>
      <c r="K5" s="8"/>
      <c r="L5" s="8"/>
      <c r="M5" s="8"/>
    </row>
    <row r="6" spans="1:15" x14ac:dyDescent="0.2">
      <c r="B6" s="196" t="s">
        <v>397</v>
      </c>
      <c r="C6" s="196"/>
      <c r="D6" s="54"/>
      <c r="E6" s="54"/>
      <c r="K6" s="8"/>
      <c r="L6" s="8"/>
      <c r="M6" s="8"/>
    </row>
    <row r="7" spans="1:15" x14ac:dyDescent="0.2">
      <c r="B7" s="196"/>
      <c r="C7" s="196"/>
      <c r="D7" s="54"/>
      <c r="E7" s="54"/>
      <c r="K7" s="8"/>
      <c r="L7" s="8"/>
      <c r="M7" s="8"/>
    </row>
    <row r="8" spans="1:15" ht="13.5" thickBot="1" x14ac:dyDescent="0.25">
      <c r="B8" s="184" t="s">
        <v>3</v>
      </c>
      <c r="C8" s="196" t="s">
        <v>4</v>
      </c>
      <c r="D8" s="196" t="s">
        <v>75</v>
      </c>
      <c r="E8" s="196" t="s">
        <v>112</v>
      </c>
      <c r="F8" s="196" t="s">
        <v>111</v>
      </c>
      <c r="G8" s="196" t="s">
        <v>78</v>
      </c>
      <c r="H8" s="196" t="s">
        <v>236</v>
      </c>
      <c r="I8" s="196" t="s">
        <v>237</v>
      </c>
      <c r="K8" s="8"/>
      <c r="L8" s="8"/>
      <c r="M8" s="8"/>
    </row>
    <row r="9" spans="1:15" x14ac:dyDescent="0.2">
      <c r="B9" s="330"/>
      <c r="C9" s="330"/>
      <c r="D9" s="54"/>
      <c r="E9" s="54"/>
      <c r="F9" s="808" t="s">
        <v>116</v>
      </c>
      <c r="G9" s="809"/>
      <c r="H9" s="810" t="s">
        <v>401</v>
      </c>
      <c r="I9" s="811"/>
      <c r="K9" s="8"/>
      <c r="L9" s="8"/>
      <c r="M9" s="8"/>
    </row>
    <row r="10" spans="1:15" x14ac:dyDescent="0.2">
      <c r="B10" s="195" t="s">
        <v>398</v>
      </c>
      <c r="C10" s="184" t="s">
        <v>573</v>
      </c>
      <c r="D10" s="184" t="s">
        <v>117</v>
      </c>
      <c r="E10" s="191" t="s">
        <v>118</v>
      </c>
      <c r="F10" s="331" t="s">
        <v>119</v>
      </c>
      <c r="G10" s="332" t="s">
        <v>399</v>
      </c>
      <c r="H10" s="438" t="s">
        <v>119</v>
      </c>
      <c r="I10" s="332" t="s">
        <v>399</v>
      </c>
      <c r="K10" s="8"/>
      <c r="L10" s="8"/>
      <c r="M10" s="8"/>
    </row>
    <row r="11" spans="1:15" ht="13.5" thickBot="1" x14ac:dyDescent="0.25">
      <c r="B11" s="195"/>
      <c r="C11" s="333" t="s">
        <v>120</v>
      </c>
      <c r="D11" s="333" t="s">
        <v>517</v>
      </c>
      <c r="E11" s="334" t="s">
        <v>487</v>
      </c>
      <c r="F11" s="335" t="s">
        <v>121</v>
      </c>
      <c r="G11" s="336" t="s">
        <v>400</v>
      </c>
      <c r="H11" s="439" t="s">
        <v>121</v>
      </c>
      <c r="I11" s="336" t="s">
        <v>400</v>
      </c>
      <c r="K11" s="8"/>
      <c r="L11" s="8"/>
      <c r="M11" s="8"/>
    </row>
    <row r="12" spans="1:15" x14ac:dyDescent="0.2">
      <c r="A12">
        <v>1</v>
      </c>
      <c r="B12" s="185" t="s">
        <v>575</v>
      </c>
      <c r="C12" s="337">
        <v>0</v>
      </c>
      <c r="D12" s="337">
        <v>0</v>
      </c>
      <c r="E12" s="437">
        <v>1</v>
      </c>
      <c r="F12" s="337">
        <v>0</v>
      </c>
      <c r="G12" s="337">
        <v>0</v>
      </c>
      <c r="H12" s="337">
        <v>0</v>
      </c>
      <c r="I12" s="337">
        <v>0</v>
      </c>
      <c r="K12" s="8"/>
      <c r="L12" s="8"/>
      <c r="M12" s="8"/>
      <c r="O12" t="s">
        <v>297</v>
      </c>
    </row>
    <row r="13" spans="1:15" x14ac:dyDescent="0.2">
      <c r="A13">
        <v>2</v>
      </c>
      <c r="B13" s="185" t="s">
        <v>122</v>
      </c>
      <c r="C13" s="337">
        <v>0</v>
      </c>
      <c r="D13" s="337">
        <v>5260</v>
      </c>
      <c r="E13" s="437">
        <v>1</v>
      </c>
      <c r="F13" s="337">
        <v>0</v>
      </c>
      <c r="G13" s="337">
        <v>0</v>
      </c>
      <c r="H13" s="337">
        <v>5260</v>
      </c>
      <c r="I13" s="337">
        <v>0</v>
      </c>
      <c r="K13" s="8"/>
      <c r="L13" s="8"/>
      <c r="M13" s="8"/>
    </row>
    <row r="14" spans="1:15" x14ac:dyDescent="0.2">
      <c r="A14">
        <v>3</v>
      </c>
      <c r="B14" s="183" t="s">
        <v>393</v>
      </c>
      <c r="C14" s="337">
        <v>0</v>
      </c>
      <c r="D14" s="337">
        <v>0</v>
      </c>
      <c r="E14" s="437">
        <v>0</v>
      </c>
      <c r="F14" s="337">
        <v>0</v>
      </c>
      <c r="G14" s="337">
        <v>0</v>
      </c>
      <c r="H14" s="337">
        <v>0</v>
      </c>
      <c r="I14" s="337">
        <v>0</v>
      </c>
      <c r="K14" s="8"/>
      <c r="L14" s="8"/>
      <c r="M14" s="8"/>
    </row>
    <row r="15" spans="1:15" x14ac:dyDescent="0.2">
      <c r="A15">
        <v>4</v>
      </c>
      <c r="B15" s="185" t="s">
        <v>123</v>
      </c>
      <c r="C15" s="436">
        <f>SUM(C12:C14)</f>
        <v>0</v>
      </c>
      <c r="D15" s="436">
        <f t="shared" ref="D15:I15" si="0">SUM(D12:D14)</f>
        <v>5260</v>
      </c>
      <c r="E15" s="440"/>
      <c r="F15" s="436">
        <f t="shared" si="0"/>
        <v>0</v>
      </c>
      <c r="G15" s="436">
        <f t="shared" si="0"/>
        <v>0</v>
      </c>
      <c r="H15" s="436">
        <f t="shared" si="0"/>
        <v>5260</v>
      </c>
      <c r="I15" s="436">
        <f t="shared" si="0"/>
        <v>0</v>
      </c>
      <c r="K15" s="8"/>
      <c r="L15" s="8"/>
      <c r="M15" s="8"/>
    </row>
    <row r="16" spans="1:15" x14ac:dyDescent="0.2">
      <c r="A16">
        <v>5</v>
      </c>
      <c r="D16" s="338"/>
      <c r="E16" s="338"/>
    </row>
    <row r="17" spans="1:14" x14ac:dyDescent="0.2">
      <c r="A17">
        <v>6</v>
      </c>
      <c r="D17" s="54"/>
      <c r="E17" s="339"/>
      <c r="F17" s="338"/>
      <c r="G17" s="338"/>
    </row>
    <row r="18" spans="1:14" x14ac:dyDescent="0.2">
      <c r="A18">
        <v>7</v>
      </c>
    </row>
    <row r="19" spans="1:14" x14ac:dyDescent="0.2">
      <c r="A19">
        <v>8</v>
      </c>
      <c r="C19" s="441" t="s">
        <v>456</v>
      </c>
      <c r="D19" s="339"/>
      <c r="E19" s="186"/>
    </row>
    <row r="20" spans="1:14" x14ac:dyDescent="0.2">
      <c r="A20">
        <v>9</v>
      </c>
      <c r="C20" s="338"/>
    </row>
    <row r="21" spans="1:14" x14ac:dyDescent="0.2">
      <c r="A21">
        <v>10</v>
      </c>
      <c r="B21" s="187"/>
      <c r="C21" s="186" t="s">
        <v>119</v>
      </c>
    </row>
    <row r="22" spans="1:14" ht="13.5" thickBot="1" x14ac:dyDescent="0.25">
      <c r="A22">
        <v>11</v>
      </c>
      <c r="B22" s="325"/>
      <c r="C22" s="340" t="s">
        <v>121</v>
      </c>
      <c r="D22" s="340" t="s">
        <v>124</v>
      </c>
      <c r="E22" s="340" t="s">
        <v>28</v>
      </c>
    </row>
    <row r="23" spans="1:14" ht="15" customHeight="1" thickTop="1" x14ac:dyDescent="0.2">
      <c r="A23">
        <v>12</v>
      </c>
      <c r="B23" s="325" t="s">
        <v>394</v>
      </c>
      <c r="C23" s="187">
        <v>352</v>
      </c>
      <c r="D23" s="187">
        <v>0</v>
      </c>
      <c r="E23" s="187">
        <f>C23+D23</f>
        <v>352</v>
      </c>
    </row>
    <row r="24" spans="1:14" x14ac:dyDescent="0.2">
      <c r="A24">
        <v>13</v>
      </c>
      <c r="B24" s="183" t="s">
        <v>393</v>
      </c>
      <c r="C24" s="187">
        <v>0</v>
      </c>
      <c r="D24" s="187">
        <v>0</v>
      </c>
      <c r="E24" s="183">
        <f>SUM(C24:D24)</f>
        <v>0</v>
      </c>
    </row>
    <row r="25" spans="1:14" x14ac:dyDescent="0.2">
      <c r="A25">
        <v>14</v>
      </c>
      <c r="B25" s="325" t="s">
        <v>395</v>
      </c>
      <c r="C25" s="326">
        <f>SUM(C23:C24)</f>
        <v>352</v>
      </c>
      <c r="D25" s="326">
        <f>SUM(D23:D24)</f>
        <v>0</v>
      </c>
      <c r="E25" s="326">
        <f>SUM(E23:E24)</f>
        <v>352</v>
      </c>
    </row>
    <row r="26" spans="1:14" x14ac:dyDescent="0.2">
      <c r="A26">
        <v>15</v>
      </c>
      <c r="B26" s="325" t="s">
        <v>396</v>
      </c>
      <c r="C26" s="327">
        <f>C25/E25</f>
        <v>1</v>
      </c>
      <c r="D26" s="327">
        <f xml:space="preserve"> D25/E25</f>
        <v>0</v>
      </c>
      <c r="E26" s="327">
        <f>E25/E25</f>
        <v>1</v>
      </c>
    </row>
    <row r="27" spans="1:14" x14ac:dyDescent="0.2">
      <c r="D27" s="8"/>
      <c r="E27" s="8"/>
      <c r="F27" s="8"/>
      <c r="G27" s="8"/>
    </row>
    <row r="28" spans="1:14" x14ac:dyDescent="0.2">
      <c r="D28" s="8"/>
      <c r="H28" s="8"/>
      <c r="K28" s="8"/>
      <c r="L28" s="8"/>
      <c r="M28" s="8"/>
    </row>
    <row r="29" spans="1:14" x14ac:dyDescent="0.2">
      <c r="A29">
        <v>16</v>
      </c>
      <c r="B29" s="50" t="s">
        <v>574</v>
      </c>
      <c r="D29" s="8"/>
      <c r="E29" s="638">
        <v>0</v>
      </c>
      <c r="F29" s="8"/>
      <c r="G29" s="8"/>
      <c r="H29" s="8"/>
      <c r="K29" s="8"/>
      <c r="L29" s="8"/>
      <c r="M29" s="8"/>
    </row>
    <row r="30" spans="1:14" ht="110.25" customHeight="1" x14ac:dyDescent="0.2">
      <c r="G30" s="8"/>
      <c r="H30" s="8"/>
      <c r="K30" s="8"/>
      <c r="L30" s="8"/>
      <c r="M30" s="8"/>
    </row>
    <row r="31" spans="1:14" x14ac:dyDescent="0.2">
      <c r="B31" s="8"/>
      <c r="C31" s="8"/>
      <c r="G31" s="8"/>
      <c r="H31" s="8"/>
      <c r="K31" s="505"/>
      <c r="L31" s="506"/>
      <c r="M31" s="507"/>
      <c r="N31" s="508"/>
    </row>
    <row r="32" spans="1:14" x14ac:dyDescent="0.2">
      <c r="B32" s="8"/>
      <c r="C32" s="8"/>
      <c r="G32" s="325"/>
      <c r="H32" s="8"/>
      <c r="K32" s="287"/>
      <c r="L32" s="287"/>
      <c r="M32" s="287"/>
      <c r="N32" s="286"/>
    </row>
    <row r="33" spans="7:14" x14ac:dyDescent="0.2">
      <c r="G33" s="8"/>
      <c r="H33" s="8"/>
      <c r="K33" s="287"/>
      <c r="L33" s="287"/>
      <c r="M33" s="287"/>
      <c r="N33" s="286"/>
    </row>
    <row r="34" spans="7:14" x14ac:dyDescent="0.2">
      <c r="G34" s="8"/>
      <c r="H34" s="8"/>
      <c r="K34" s="287"/>
      <c r="L34" s="287"/>
      <c r="M34" s="287"/>
      <c r="N34" s="286"/>
    </row>
    <row r="35" spans="7:14" ht="12.75" customHeight="1" x14ac:dyDescent="0.2">
      <c r="G35" s="325"/>
      <c r="H35" s="8"/>
      <c r="K35" s="287"/>
      <c r="L35" s="287"/>
      <c r="M35" s="287"/>
      <c r="N35" s="286"/>
    </row>
    <row r="36" spans="7:14" x14ac:dyDescent="0.2">
      <c r="G36" s="341"/>
      <c r="H36" s="8"/>
      <c r="K36" s="287"/>
      <c r="L36" s="287"/>
      <c r="M36" s="287"/>
      <c r="N36" s="286"/>
    </row>
    <row r="37" spans="7:14" x14ac:dyDescent="0.2">
      <c r="G37" s="53"/>
      <c r="H37" s="8"/>
      <c r="K37" s="287"/>
      <c r="L37" s="287"/>
      <c r="M37" s="287"/>
      <c r="N37" s="286"/>
    </row>
    <row r="38" spans="7:14" x14ac:dyDescent="0.2">
      <c r="G38" s="185"/>
      <c r="H38" s="8"/>
      <c r="K38" s="287"/>
      <c r="L38" s="287"/>
      <c r="M38" s="287"/>
      <c r="N38" s="286"/>
    </row>
    <row r="39" spans="7:14" x14ac:dyDescent="0.2">
      <c r="G39" s="8"/>
      <c r="H39" s="8"/>
      <c r="K39" s="287"/>
      <c r="L39" s="287"/>
      <c r="M39" s="287"/>
      <c r="N39" s="286"/>
    </row>
    <row r="40" spans="7:14" x14ac:dyDescent="0.2">
      <c r="G40" s="325"/>
      <c r="H40" s="8"/>
      <c r="K40" s="287"/>
      <c r="L40" s="287"/>
      <c r="M40" s="287"/>
      <c r="N40" s="286"/>
    </row>
    <row r="41" spans="7:14" x14ac:dyDescent="0.2">
      <c r="G41" s="341"/>
      <c r="H41" s="8"/>
      <c r="K41" s="287"/>
      <c r="L41" s="287"/>
      <c r="M41" s="287"/>
      <c r="N41" s="286"/>
    </row>
    <row r="42" spans="7:14" x14ac:dyDescent="0.2">
      <c r="G42" s="53"/>
      <c r="H42" s="8"/>
      <c r="K42" s="287"/>
      <c r="L42" s="287"/>
      <c r="M42" s="287"/>
      <c r="N42" s="286"/>
    </row>
    <row r="43" spans="7:14" x14ac:dyDescent="0.2">
      <c r="G43" s="185"/>
      <c r="H43" s="8"/>
    </row>
    <row r="44" spans="7:14" x14ac:dyDescent="0.2">
      <c r="G44" s="8"/>
      <c r="H44" s="8"/>
    </row>
    <row r="45" spans="7:14" x14ac:dyDescent="0.2">
      <c r="G45" s="325"/>
      <c r="H45" s="8"/>
    </row>
    <row r="46" spans="7:14" x14ac:dyDescent="0.2">
      <c r="G46" s="341"/>
      <c r="H46" s="8"/>
    </row>
    <row r="47" spans="7:14" x14ac:dyDescent="0.2">
      <c r="G47" s="53"/>
      <c r="H47" s="8"/>
      <c r="K47" s="8"/>
      <c r="L47" s="8"/>
      <c r="M47" s="8"/>
    </row>
    <row r="48" spans="7:14" x14ac:dyDescent="0.2">
      <c r="G48" s="8"/>
      <c r="H48" s="8"/>
      <c r="K48" s="8"/>
      <c r="L48" s="8"/>
      <c r="M48" s="8"/>
    </row>
    <row r="49" spans="2:13" x14ac:dyDescent="0.2">
      <c r="G49" s="48"/>
      <c r="H49" s="8"/>
      <c r="K49" s="8"/>
      <c r="L49" s="8"/>
      <c r="M49" s="8"/>
    </row>
    <row r="50" spans="2:13" x14ac:dyDescent="0.2">
      <c r="G50" s="48"/>
      <c r="H50" s="8"/>
      <c r="K50" s="8"/>
      <c r="L50" s="8"/>
      <c r="M50" s="8"/>
    </row>
    <row r="51" spans="2:13" x14ac:dyDescent="0.2">
      <c r="G51" s="8"/>
      <c r="H51" s="8"/>
      <c r="K51" s="8"/>
      <c r="L51" s="8"/>
      <c r="M51" s="8"/>
    </row>
    <row r="52" spans="2:13" x14ac:dyDescent="0.2">
      <c r="G52" s="8"/>
      <c r="H52" s="8"/>
      <c r="K52" s="8"/>
      <c r="L52" s="8"/>
      <c r="M52" s="8"/>
    </row>
    <row r="53" spans="2:13" x14ac:dyDescent="0.2">
      <c r="G53" s="8"/>
      <c r="H53" s="8"/>
      <c r="K53" s="8"/>
      <c r="L53" s="8"/>
      <c r="M53" s="8"/>
    </row>
    <row r="54" spans="2:13" x14ac:dyDescent="0.2">
      <c r="H54" s="8"/>
      <c r="K54" s="8"/>
      <c r="L54" s="8"/>
      <c r="M54" s="8"/>
    </row>
    <row r="55" spans="2:13" x14ac:dyDescent="0.2">
      <c r="H55" s="8"/>
      <c r="K55" s="8"/>
      <c r="L55" s="8"/>
      <c r="M55" s="8"/>
    </row>
    <row r="56" spans="2:13" x14ac:dyDescent="0.2">
      <c r="D56" s="8"/>
      <c r="E56" s="8"/>
      <c r="F56" s="8"/>
      <c r="G56" s="8"/>
      <c r="H56" s="8"/>
      <c r="K56" s="8"/>
      <c r="L56" s="8"/>
      <c r="M56" s="8"/>
    </row>
    <row r="57" spans="2:13" x14ac:dyDescent="0.2">
      <c r="D57" s="8"/>
      <c r="E57" s="8"/>
      <c r="F57" s="8"/>
      <c r="G57" s="8"/>
      <c r="H57" s="8"/>
      <c r="K57" s="8"/>
      <c r="L57" s="8"/>
      <c r="M57" s="8"/>
    </row>
    <row r="58" spans="2:13" x14ac:dyDescent="0.2">
      <c r="D58" s="8"/>
      <c r="E58" s="8"/>
      <c r="F58" s="8"/>
      <c r="G58" s="8"/>
      <c r="H58" s="8"/>
      <c r="K58" s="8"/>
      <c r="L58" s="8"/>
      <c r="M58" s="8"/>
    </row>
    <row r="59" spans="2:13" x14ac:dyDescent="0.2">
      <c r="B59" s="8"/>
      <c r="C59" s="8"/>
      <c r="D59" s="8"/>
      <c r="E59" s="8"/>
      <c r="F59" s="8"/>
      <c r="G59" s="8"/>
      <c r="H59" s="8"/>
      <c r="K59" s="8"/>
      <c r="L59" s="8"/>
      <c r="M59" s="8"/>
    </row>
    <row r="60" spans="2:13" x14ac:dyDescent="0.2">
      <c r="B60" s="8"/>
      <c r="C60" s="8"/>
      <c r="D60" s="8"/>
      <c r="E60" s="8"/>
      <c r="F60" s="8"/>
      <c r="G60" s="8"/>
      <c r="H60" s="8"/>
      <c r="K60" s="8"/>
      <c r="L60" s="8"/>
      <c r="M60" s="8"/>
    </row>
    <row r="61" spans="2:13" x14ac:dyDescent="0.2">
      <c r="B61" s="8"/>
      <c r="C61" s="8"/>
      <c r="D61" s="8"/>
      <c r="E61" s="8"/>
      <c r="F61" s="8"/>
      <c r="G61" s="8"/>
      <c r="H61" s="8"/>
      <c r="K61" s="8"/>
      <c r="L61" s="8"/>
      <c r="M61" s="8"/>
    </row>
    <row r="62" spans="2:13" x14ac:dyDescent="0.2">
      <c r="B62" s="8"/>
      <c r="C62" s="8"/>
      <c r="D62" s="8"/>
      <c r="E62" s="8"/>
      <c r="F62" s="8"/>
      <c r="G62" s="8"/>
      <c r="H62" s="8"/>
      <c r="K62" s="8"/>
      <c r="L62" s="8"/>
      <c r="M62" s="8"/>
    </row>
    <row r="63" spans="2:13" x14ac:dyDescent="0.2">
      <c r="B63" s="8"/>
      <c r="C63" s="8"/>
      <c r="D63" s="8"/>
      <c r="E63" s="8"/>
      <c r="F63" s="8"/>
      <c r="G63" s="8"/>
      <c r="H63" s="8"/>
      <c r="K63" s="8"/>
      <c r="L63" s="8"/>
      <c r="M63" s="8"/>
    </row>
    <row r="64" spans="2:13" x14ac:dyDescent="0.2">
      <c r="B64" s="8"/>
      <c r="C64" s="8"/>
      <c r="D64" s="8"/>
      <c r="E64" s="8"/>
      <c r="F64" s="8"/>
      <c r="G64" s="8"/>
      <c r="H64" s="8"/>
      <c r="K64" s="8"/>
      <c r="L64" s="8"/>
      <c r="M64" s="8"/>
    </row>
    <row r="65" spans="2:13" x14ac:dyDescent="0.2">
      <c r="B65" s="8"/>
      <c r="C65" s="8"/>
      <c r="D65" s="8"/>
      <c r="E65" s="8"/>
      <c r="F65" s="8"/>
      <c r="G65" s="8"/>
      <c r="H65" s="8"/>
      <c r="K65" s="8"/>
      <c r="L65" s="8"/>
      <c r="M65" s="8"/>
    </row>
    <row r="66" spans="2:13" x14ac:dyDescent="0.2">
      <c r="B66" s="8"/>
      <c r="C66" s="8"/>
      <c r="D66" s="8"/>
      <c r="E66" s="8"/>
      <c r="F66" s="8"/>
      <c r="G66" s="8"/>
      <c r="H66" s="8"/>
      <c r="K66" s="8"/>
      <c r="L66" s="8"/>
      <c r="M66" s="8"/>
    </row>
    <row r="67" spans="2:13" x14ac:dyDescent="0.2">
      <c r="B67" s="8"/>
      <c r="C67" s="8"/>
      <c r="D67" s="8"/>
      <c r="E67" s="8"/>
      <c r="F67" s="8"/>
      <c r="G67" s="8"/>
      <c r="H67" s="8"/>
      <c r="K67" s="8"/>
      <c r="L67" s="8"/>
      <c r="M67" s="8"/>
    </row>
    <row r="68" spans="2:13" x14ac:dyDescent="0.2">
      <c r="B68" s="8"/>
      <c r="C68" s="8"/>
      <c r="D68" s="8"/>
      <c r="E68" s="8"/>
      <c r="F68" s="8"/>
      <c r="G68" s="8"/>
      <c r="H68" s="8"/>
    </row>
    <row r="69" spans="2:13" x14ac:dyDescent="0.2">
      <c r="B69" s="8"/>
      <c r="C69" s="8"/>
      <c r="D69" s="8"/>
      <c r="E69" s="8"/>
      <c r="F69" s="8"/>
      <c r="G69" s="8"/>
      <c r="H69" s="8"/>
    </row>
    <row r="70" spans="2:13" x14ac:dyDescent="0.2">
      <c r="B70" s="8"/>
      <c r="C70" s="8"/>
      <c r="D70" s="8"/>
      <c r="E70" s="8"/>
      <c r="F70" s="8"/>
      <c r="G70" s="8"/>
      <c r="H70" s="8"/>
    </row>
    <row r="71" spans="2:13" x14ac:dyDescent="0.2">
      <c r="B71" s="8"/>
      <c r="C71" s="8"/>
      <c r="D71" s="8"/>
      <c r="E71" s="8"/>
      <c r="F71" s="8"/>
      <c r="G71" s="8"/>
      <c r="H71" s="8"/>
    </row>
    <row r="72" spans="2:13" x14ac:dyDescent="0.2">
      <c r="B72" s="8"/>
      <c r="C72" s="8"/>
      <c r="D72" s="8"/>
      <c r="E72" s="8"/>
      <c r="F72" s="8"/>
      <c r="G72" s="8"/>
      <c r="H72" s="8"/>
    </row>
    <row r="73" spans="2:13" x14ac:dyDescent="0.2">
      <c r="B73" s="8"/>
      <c r="C73" s="8"/>
      <c r="D73" s="8"/>
      <c r="E73" s="8"/>
      <c r="F73" s="8"/>
      <c r="G73" s="8"/>
      <c r="H73" s="8"/>
    </row>
    <row r="74" spans="2:13" x14ac:dyDescent="0.2">
      <c r="B74" s="8"/>
      <c r="C74" s="8"/>
      <c r="D74" s="8"/>
      <c r="E74" s="8"/>
      <c r="F74" s="8"/>
      <c r="G74" s="8"/>
      <c r="H74" s="8"/>
    </row>
    <row r="75" spans="2:13" x14ac:dyDescent="0.2">
      <c r="B75" s="8"/>
      <c r="C75" s="8"/>
      <c r="D75" s="8"/>
      <c r="E75" s="8"/>
      <c r="F75" s="8"/>
      <c r="G75" s="8"/>
      <c r="H75" s="8"/>
    </row>
    <row r="76" spans="2:13" x14ac:dyDescent="0.2">
      <c r="B76" s="8"/>
      <c r="C76" s="8"/>
      <c r="D76" s="8"/>
      <c r="E76" s="8"/>
      <c r="F76" s="8"/>
      <c r="G76" s="8"/>
      <c r="H76" s="8"/>
    </row>
    <row r="77" spans="2:13" x14ac:dyDescent="0.2">
      <c r="B77" s="8"/>
      <c r="C77" s="8"/>
      <c r="D77" s="8"/>
      <c r="E77" s="8"/>
      <c r="F77" s="8"/>
      <c r="G77" s="8"/>
      <c r="H77" s="8"/>
    </row>
    <row r="78" spans="2:13" x14ac:dyDescent="0.2">
      <c r="B78" s="8"/>
      <c r="C78" s="8"/>
      <c r="D78" s="8"/>
      <c r="E78" s="8"/>
      <c r="F78" s="8"/>
      <c r="G78" s="8"/>
      <c r="H78" s="8"/>
    </row>
    <row r="79" spans="2:13" x14ac:dyDescent="0.2">
      <c r="B79" s="8"/>
      <c r="C79" s="8"/>
      <c r="D79" s="8"/>
      <c r="E79" s="8"/>
      <c r="F79" s="8"/>
      <c r="G79" s="8"/>
      <c r="H79" s="8"/>
    </row>
    <row r="80" spans="2:13" x14ac:dyDescent="0.2">
      <c r="B80" s="8"/>
      <c r="C80" s="8"/>
      <c r="D80" s="8"/>
      <c r="E80" s="8"/>
      <c r="F80" s="8"/>
      <c r="G80" s="8"/>
    </row>
    <row r="81" spans="2:7" x14ac:dyDescent="0.2">
      <c r="B81" s="8"/>
      <c r="C81" s="8"/>
      <c r="D81" s="8"/>
      <c r="E81" s="8"/>
      <c r="F81" s="8"/>
      <c r="G81" s="8"/>
    </row>
    <row r="82" spans="2:7" x14ac:dyDescent="0.2">
      <c r="B82" s="8"/>
      <c r="C82" s="8"/>
      <c r="D82" s="8"/>
      <c r="E82" s="8"/>
      <c r="F82" s="8"/>
      <c r="G82" s="8"/>
    </row>
    <row r="83" spans="2:7" x14ac:dyDescent="0.2">
      <c r="B83" s="8"/>
      <c r="C83" s="8"/>
      <c r="D83" s="8"/>
      <c r="E83" s="8"/>
      <c r="F83" s="8"/>
      <c r="G83" s="8"/>
    </row>
    <row r="84" spans="2:7" x14ac:dyDescent="0.2">
      <c r="B84" s="8"/>
      <c r="C84" s="8"/>
      <c r="D84" s="8"/>
      <c r="E84" s="8"/>
      <c r="F84" s="8"/>
      <c r="G84" s="8"/>
    </row>
    <row r="85" spans="2:7" x14ac:dyDescent="0.2">
      <c r="B85" s="8"/>
      <c r="C85" s="8"/>
      <c r="D85" s="8"/>
      <c r="E85" s="8"/>
      <c r="F85" s="8"/>
      <c r="G85" s="8"/>
    </row>
    <row r="86" spans="2:7" x14ac:dyDescent="0.2">
      <c r="B86" s="8"/>
      <c r="C86" s="8"/>
      <c r="D86" s="8"/>
      <c r="E86" s="8"/>
      <c r="F86" s="8"/>
      <c r="G86" s="8"/>
    </row>
    <row r="87" spans="2:7" x14ac:dyDescent="0.2">
      <c r="B87" s="8"/>
      <c r="C87" s="8"/>
      <c r="D87" s="8"/>
      <c r="E87" s="8"/>
      <c r="F87" s="8"/>
      <c r="G87" s="8"/>
    </row>
    <row r="88" spans="2:7" x14ac:dyDescent="0.2">
      <c r="B88" s="8"/>
      <c r="C88" s="8"/>
      <c r="D88" s="8"/>
      <c r="E88" s="8"/>
      <c r="F88" s="8"/>
    </row>
    <row r="89" spans="2:7" x14ac:dyDescent="0.2">
      <c r="B89" s="8"/>
      <c r="C89" s="8"/>
      <c r="D89" s="8"/>
      <c r="E89" s="8"/>
      <c r="F89" s="8"/>
    </row>
    <row r="90" spans="2:7" x14ac:dyDescent="0.2">
      <c r="B90" s="8"/>
      <c r="C90" s="8"/>
      <c r="D90" s="8"/>
      <c r="E90" s="8"/>
      <c r="F90" s="8"/>
    </row>
    <row r="91" spans="2:7" x14ac:dyDescent="0.2">
      <c r="B91" s="8"/>
      <c r="C91" s="8"/>
    </row>
    <row r="92" spans="2:7" x14ac:dyDescent="0.2">
      <c r="B92" s="8"/>
      <c r="C92" s="8"/>
    </row>
    <row r="93" spans="2:7" x14ac:dyDescent="0.2">
      <c r="B93" s="8"/>
      <c r="C93" s="8"/>
    </row>
  </sheetData>
  <mergeCells count="2">
    <mergeCell ref="F9:G9"/>
    <mergeCell ref="H9:I9"/>
  </mergeCells>
  <phoneticPr fontId="4" type="noConversion"/>
  <pageMargins left="0.2" right="0.2" top="0.61" bottom="0.28999999999999998" header="0.21" footer="0.17"/>
  <pageSetup scale="80" orientation="landscape"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4"/>
  <sheetViews>
    <sheetView workbookViewId="0">
      <selection activeCell="I21" sqref="I21"/>
    </sheetView>
  </sheetViews>
  <sheetFormatPr defaultRowHeight="12.75" x14ac:dyDescent="0.2"/>
  <cols>
    <col min="1" max="1" width="4" style="8" customWidth="1"/>
    <col min="2" max="2" width="11.42578125" style="50" customWidth="1"/>
    <col min="3" max="3" width="32.42578125" style="50" customWidth="1"/>
    <col min="4" max="4" width="2.85546875" style="50" customWidth="1"/>
    <col min="5" max="5" width="13.28515625" style="50" customWidth="1"/>
    <col min="6" max="6" width="10" style="50" customWidth="1"/>
    <col min="7" max="7" width="12.42578125" style="50" customWidth="1"/>
    <col min="8" max="8" width="13.140625" style="50" customWidth="1"/>
    <col min="9" max="9" width="13.42578125" style="50" customWidth="1"/>
    <col min="10" max="10" width="12.5703125" style="50" customWidth="1"/>
    <col min="11" max="11" width="2.7109375" style="50" customWidth="1"/>
    <col min="12" max="14" width="2.7109375" customWidth="1"/>
    <col min="15" max="16" width="3" style="8" customWidth="1"/>
    <col min="17" max="16384" width="9.140625" style="8"/>
  </cols>
  <sheetData>
    <row r="1" spans="1:18" ht="24.75" customHeight="1" x14ac:dyDescent="0.4">
      <c r="A1" s="812" t="s">
        <v>403</v>
      </c>
      <c r="B1" s="812"/>
      <c r="C1" s="812"/>
      <c r="D1" s="812"/>
      <c r="E1" s="812"/>
      <c r="F1" s="812"/>
      <c r="G1" s="812"/>
      <c r="H1" s="812"/>
      <c r="I1" s="812"/>
      <c r="J1" s="812"/>
      <c r="K1" s="82"/>
      <c r="O1" s="52"/>
    </row>
    <row r="2" spans="1:18" ht="24.75" customHeight="1" x14ac:dyDescent="0.4">
      <c r="A2" s="191"/>
      <c r="B2" s="191"/>
      <c r="C2" s="191"/>
      <c r="D2" s="191"/>
      <c r="E2" s="191"/>
      <c r="F2" s="191"/>
      <c r="G2" s="191"/>
      <c r="H2" s="191"/>
      <c r="I2" s="191"/>
      <c r="J2" s="191"/>
      <c r="K2" s="82"/>
      <c r="O2" s="52"/>
    </row>
    <row r="3" spans="1:18" ht="13.5" customHeight="1" x14ac:dyDescent="0.25">
      <c r="A3" s="73"/>
      <c r="B3" s="70"/>
      <c r="C3" s="186" t="s">
        <v>0</v>
      </c>
      <c r="D3" s="186"/>
      <c r="E3" s="188" t="s">
        <v>1</v>
      </c>
      <c r="F3" s="186" t="s">
        <v>149</v>
      </c>
      <c r="G3" s="186" t="s">
        <v>148</v>
      </c>
      <c r="H3" s="188" t="s">
        <v>2</v>
      </c>
      <c r="I3" s="188" t="s">
        <v>151</v>
      </c>
      <c r="J3" s="188" t="s">
        <v>152</v>
      </c>
      <c r="K3" s="83"/>
      <c r="O3" s="61"/>
    </row>
    <row r="4" spans="1:18" ht="15.75" x14ac:dyDescent="0.25">
      <c r="A4" s="73"/>
      <c r="B4" s="183"/>
      <c r="C4" s="183"/>
      <c r="D4" s="183"/>
      <c r="E4" s="186" t="s">
        <v>120</v>
      </c>
      <c r="F4" s="186" t="s">
        <v>120</v>
      </c>
      <c r="G4" s="186" t="s">
        <v>115</v>
      </c>
      <c r="H4" s="186" t="s">
        <v>28</v>
      </c>
      <c r="I4" s="188" t="s">
        <v>128</v>
      </c>
      <c r="J4" s="188" t="s">
        <v>129</v>
      </c>
      <c r="K4" s="83"/>
      <c r="O4" s="62"/>
    </row>
    <row r="5" spans="1:18" ht="15.75" x14ac:dyDescent="0.25">
      <c r="A5" s="73"/>
      <c r="B5" s="183"/>
      <c r="C5" s="186"/>
      <c r="D5" s="186"/>
      <c r="E5" s="186" t="s">
        <v>131</v>
      </c>
      <c r="F5" s="186" t="s">
        <v>131</v>
      </c>
      <c r="G5" s="189" t="s">
        <v>578</v>
      </c>
      <c r="H5" s="186" t="s">
        <v>132</v>
      </c>
      <c r="I5" s="186" t="s">
        <v>109</v>
      </c>
      <c r="J5" s="186" t="s">
        <v>109</v>
      </c>
      <c r="K5" s="71"/>
      <c r="O5" s="4"/>
    </row>
    <row r="6" spans="1:18" ht="16.5" thickBot="1" x14ac:dyDescent="0.3">
      <c r="A6" s="73"/>
      <c r="B6" s="343" t="s">
        <v>103</v>
      </c>
      <c r="C6" s="344" t="s">
        <v>130</v>
      </c>
      <c r="D6" s="344"/>
      <c r="E6" s="344" t="s">
        <v>576</v>
      </c>
      <c r="F6" s="345" t="s">
        <v>577</v>
      </c>
      <c r="G6" s="345" t="s">
        <v>576</v>
      </c>
      <c r="H6" s="343"/>
      <c r="I6" s="344"/>
      <c r="J6" s="344"/>
      <c r="K6" s="96"/>
      <c r="O6" s="19"/>
    </row>
    <row r="7" spans="1:18" ht="15" x14ac:dyDescent="0.2">
      <c r="A7" s="13">
        <v>1</v>
      </c>
      <c r="B7" s="183">
        <v>909003</v>
      </c>
      <c r="C7" s="342" t="s">
        <v>127</v>
      </c>
      <c r="D7" s="70"/>
      <c r="E7" s="197">
        <v>0</v>
      </c>
      <c r="F7" s="197">
        <v>0</v>
      </c>
      <c r="G7" s="197">
        <v>0</v>
      </c>
      <c r="H7" s="197">
        <v>0</v>
      </c>
      <c r="I7" s="346">
        <v>0</v>
      </c>
      <c r="J7" s="197">
        <f>H7</f>
        <v>0</v>
      </c>
      <c r="K7" s="84"/>
      <c r="O7" s="19"/>
    </row>
    <row r="8" spans="1:18" ht="15" x14ac:dyDescent="0.2">
      <c r="A8" s="13">
        <v>2</v>
      </c>
      <c r="B8" s="183">
        <v>909005</v>
      </c>
      <c r="C8" s="183" t="s">
        <v>402</v>
      </c>
      <c r="D8" s="85"/>
      <c r="E8" s="197">
        <v>0</v>
      </c>
      <c r="F8" s="197">
        <v>0</v>
      </c>
      <c r="G8" s="197">
        <v>0</v>
      </c>
      <c r="H8" s="197">
        <v>0</v>
      </c>
      <c r="I8" s="346">
        <v>0</v>
      </c>
      <c r="J8" s="197">
        <f>H8</f>
        <v>0</v>
      </c>
      <c r="K8" s="53"/>
      <c r="O8" s="50"/>
    </row>
    <row r="9" spans="1:18" ht="15" x14ac:dyDescent="0.2">
      <c r="A9" s="13">
        <v>3</v>
      </c>
      <c r="B9" s="328">
        <v>930100</v>
      </c>
      <c r="C9" s="53" t="s">
        <v>74</v>
      </c>
      <c r="D9" s="85"/>
      <c r="E9" s="197">
        <v>0</v>
      </c>
      <c r="F9" s="197">
        <v>0</v>
      </c>
      <c r="G9" s="197">
        <v>0</v>
      </c>
      <c r="H9" s="197">
        <v>0</v>
      </c>
      <c r="I9" s="346">
        <v>0</v>
      </c>
      <c r="J9" s="197">
        <f>H9</f>
        <v>0</v>
      </c>
      <c r="K9" s="72"/>
      <c r="O9" s="50"/>
    </row>
    <row r="10" spans="1:18" ht="15" x14ac:dyDescent="0.2">
      <c r="A10" s="13">
        <v>4</v>
      </c>
      <c r="B10" s="328">
        <v>930101</v>
      </c>
      <c r="C10" s="53" t="s">
        <v>125</v>
      </c>
      <c r="D10" s="70"/>
      <c r="E10" s="197">
        <v>0</v>
      </c>
      <c r="F10" s="197">
        <v>6000</v>
      </c>
      <c r="G10" s="197">
        <v>0</v>
      </c>
      <c r="H10" s="197">
        <v>0</v>
      </c>
      <c r="I10" s="346">
        <v>0</v>
      </c>
      <c r="J10" s="197">
        <v>6000</v>
      </c>
      <c r="K10" s="53"/>
    </row>
    <row r="11" spans="1:18" ht="15" x14ac:dyDescent="0.2">
      <c r="A11" s="13">
        <v>5</v>
      </c>
      <c r="B11" s="328">
        <v>930102</v>
      </c>
      <c r="C11" s="53" t="s">
        <v>126</v>
      </c>
      <c r="D11" s="85"/>
      <c r="E11" s="197">
        <v>0</v>
      </c>
      <c r="F11" s="197">
        <v>0</v>
      </c>
      <c r="G11" s="197">
        <v>0</v>
      </c>
      <c r="H11" s="197">
        <v>0</v>
      </c>
      <c r="I11" s="346">
        <v>0</v>
      </c>
      <c r="J11" s="197">
        <f>H11</f>
        <v>0</v>
      </c>
      <c r="K11" s="72"/>
    </row>
    <row r="12" spans="1:18" ht="12.75" customHeight="1" thickBot="1" x14ac:dyDescent="0.25">
      <c r="A12" s="13">
        <v>6</v>
      </c>
      <c r="B12" s="86"/>
      <c r="C12" s="72"/>
      <c r="D12" s="72"/>
      <c r="E12" s="72"/>
      <c r="F12" s="73"/>
      <c r="G12" s="73"/>
      <c r="H12" s="72"/>
      <c r="I12" s="72"/>
      <c r="J12" s="72"/>
      <c r="K12" s="72"/>
      <c r="O12" s="45"/>
      <c r="P12" s="56"/>
      <c r="Q12" s="45"/>
      <c r="R12" s="45"/>
    </row>
    <row r="13" spans="1:18" ht="12.75" customHeight="1" thickTop="1" x14ac:dyDescent="0.2">
      <c r="A13" s="13">
        <v>7</v>
      </c>
      <c r="B13" s="73"/>
      <c r="C13" s="87"/>
      <c r="D13" s="87"/>
      <c r="E13" s="88"/>
      <c r="F13" s="87"/>
      <c r="G13" s="87"/>
      <c r="H13" s="87"/>
      <c r="I13" s="87"/>
      <c r="J13" s="87"/>
      <c r="K13" s="97"/>
      <c r="O13" s="45"/>
      <c r="P13" s="56"/>
      <c r="Q13" s="45"/>
      <c r="R13" s="45"/>
    </row>
    <row r="14" spans="1:18" ht="12.75" customHeight="1" x14ac:dyDescent="0.25">
      <c r="A14" s="13">
        <v>8</v>
      </c>
      <c r="B14" s="73"/>
      <c r="C14" s="79" t="s">
        <v>28</v>
      </c>
      <c r="D14" s="79"/>
      <c r="E14" s="53">
        <f t="shared" ref="E14:J14" si="0">SUM(E7:E12)</f>
        <v>0</v>
      </c>
      <c r="F14" s="53">
        <f t="shared" si="0"/>
        <v>6000</v>
      </c>
      <c r="G14" s="53">
        <f t="shared" si="0"/>
        <v>0</v>
      </c>
      <c r="H14" s="53">
        <f t="shared" si="0"/>
        <v>0</v>
      </c>
      <c r="I14" s="53">
        <f t="shared" si="0"/>
        <v>0</v>
      </c>
      <c r="J14" s="53">
        <f t="shared" si="0"/>
        <v>6000</v>
      </c>
      <c r="K14" s="75"/>
      <c r="O14" s="45"/>
      <c r="P14" s="56"/>
      <c r="Q14" s="45"/>
      <c r="R14" s="45"/>
    </row>
    <row r="15" spans="1:18" ht="16.5" customHeight="1" thickBot="1" x14ac:dyDescent="0.3">
      <c r="A15" s="13">
        <v>9</v>
      </c>
      <c r="B15" s="73"/>
      <c r="C15" s="89"/>
      <c r="D15" s="89"/>
      <c r="E15" s="90"/>
      <c r="F15" s="90"/>
      <c r="G15" s="90"/>
      <c r="H15" s="90"/>
      <c r="I15" s="90"/>
      <c r="J15" s="91"/>
      <c r="K15" s="98"/>
      <c r="O15" s="45"/>
      <c r="P15" s="56"/>
      <c r="Q15" s="45"/>
      <c r="R15" s="45"/>
    </row>
    <row r="16" spans="1:18" ht="16.5" customHeight="1" thickTop="1" x14ac:dyDescent="0.25">
      <c r="A16" s="13">
        <v>10</v>
      </c>
      <c r="B16" s="73"/>
      <c r="C16" s="97"/>
      <c r="D16" s="97"/>
      <c r="E16" s="74"/>
      <c r="F16" s="74"/>
      <c r="G16" s="74"/>
      <c r="H16" s="74"/>
      <c r="I16" s="74"/>
      <c r="J16" s="98"/>
      <c r="K16" s="98"/>
      <c r="O16" s="45"/>
      <c r="P16" s="56"/>
      <c r="Q16" s="45"/>
      <c r="R16" s="45"/>
    </row>
    <row r="17" spans="1:18" ht="15.75" x14ac:dyDescent="0.25">
      <c r="A17" s="13">
        <v>11</v>
      </c>
      <c r="B17" s="73"/>
      <c r="C17" s="195" t="s">
        <v>6</v>
      </c>
      <c r="D17" s="81"/>
      <c r="E17" s="72"/>
      <c r="F17" s="72"/>
      <c r="G17" s="72"/>
      <c r="H17" s="72"/>
      <c r="I17" s="72"/>
      <c r="J17" s="322">
        <f>-J14</f>
        <v>-6000</v>
      </c>
      <c r="K17" s="92"/>
      <c r="O17" s="45"/>
      <c r="P17" s="56"/>
      <c r="Q17" s="45"/>
      <c r="R17" s="45"/>
    </row>
    <row r="18" spans="1:18" ht="15.75" x14ac:dyDescent="0.25">
      <c r="A18" s="13"/>
      <c r="B18" s="73"/>
      <c r="C18" s="195"/>
      <c r="D18" s="81"/>
      <c r="E18" s="72"/>
      <c r="F18" s="72"/>
      <c r="G18" s="72"/>
      <c r="H18" s="72"/>
      <c r="I18" s="72"/>
      <c r="J18" s="322"/>
      <c r="K18" s="92"/>
      <c r="O18" s="45"/>
      <c r="P18" s="56"/>
      <c r="Q18" s="45"/>
      <c r="R18" s="45"/>
    </row>
    <row r="19" spans="1:18" ht="12.75" customHeight="1" x14ac:dyDescent="0.2">
      <c r="A19" s="13">
        <v>12</v>
      </c>
      <c r="B19" s="73"/>
      <c r="C19" s="8"/>
      <c r="D19" s="73"/>
      <c r="E19" s="73"/>
      <c r="F19" s="73"/>
      <c r="G19" s="53" t="s">
        <v>488</v>
      </c>
      <c r="H19" s="73"/>
      <c r="I19" s="443">
        <v>0.02</v>
      </c>
      <c r="J19" s="5">
        <f>J17*(1+I19)</f>
        <v>-6120</v>
      </c>
      <c r="K19" s="73"/>
      <c r="O19" s="45"/>
      <c r="P19" s="56"/>
      <c r="Q19" s="45"/>
      <c r="R19" s="45"/>
    </row>
    <row r="20" spans="1:18" ht="12.75" customHeight="1" x14ac:dyDescent="0.25">
      <c r="A20" s="13">
        <v>13</v>
      </c>
      <c r="B20" s="73"/>
      <c r="C20" s="8"/>
      <c r="D20" s="81"/>
      <c r="E20" s="73"/>
      <c r="F20" s="73"/>
      <c r="G20" s="53" t="s">
        <v>489</v>
      </c>
      <c r="H20" s="73"/>
      <c r="I20" s="444">
        <v>8.9999999999999993E-3</v>
      </c>
      <c r="J20" s="5">
        <f>J19*(1+I20)</f>
        <v>-6175.079999999999</v>
      </c>
      <c r="K20" s="93"/>
      <c r="O20" s="45"/>
      <c r="P20" s="56"/>
      <c r="Q20" s="45"/>
      <c r="R20" s="45"/>
    </row>
    <row r="21" spans="1:18" ht="12.75" customHeight="1" x14ac:dyDescent="0.25">
      <c r="B21" s="73"/>
      <c r="C21" s="81"/>
      <c r="D21" s="81"/>
      <c r="E21" s="73"/>
      <c r="F21" s="73"/>
      <c r="G21" s="73"/>
      <c r="H21" s="73"/>
      <c r="I21" s="73"/>
      <c r="J21" s="93"/>
      <c r="K21" s="93"/>
      <c r="O21" s="45"/>
      <c r="P21" s="56"/>
      <c r="Q21" s="45"/>
      <c r="R21" s="45"/>
    </row>
    <row r="22" spans="1:18" ht="12.75" customHeight="1" x14ac:dyDescent="0.25">
      <c r="A22" s="13">
        <v>14</v>
      </c>
      <c r="B22" s="73"/>
      <c r="C22" s="195" t="s">
        <v>113</v>
      </c>
      <c r="D22" s="81"/>
      <c r="E22" s="73"/>
      <c r="F22" s="73"/>
      <c r="G22" s="73"/>
      <c r="H22" s="73"/>
      <c r="I22" s="73"/>
      <c r="J22" s="322">
        <f>J20</f>
        <v>-6175.079999999999</v>
      </c>
      <c r="K22" s="93"/>
      <c r="O22" s="45"/>
      <c r="P22" s="56"/>
      <c r="Q22" s="45"/>
      <c r="R22" s="45"/>
    </row>
    <row r="23" spans="1:18" ht="12.75" customHeight="1" x14ac:dyDescent="0.25">
      <c r="A23" s="13"/>
      <c r="B23" s="73"/>
      <c r="C23" s="81"/>
      <c r="D23" s="81"/>
      <c r="E23" s="73"/>
      <c r="F23" s="73"/>
      <c r="G23" s="73"/>
      <c r="H23" s="73"/>
      <c r="I23" s="73"/>
      <c r="J23" s="93"/>
      <c r="K23" s="93"/>
      <c r="O23" s="45"/>
      <c r="P23" s="56"/>
      <c r="Q23" s="45"/>
      <c r="R23" s="45"/>
    </row>
    <row r="24" spans="1:18" ht="12.75" customHeight="1" x14ac:dyDescent="0.25">
      <c r="A24" s="13">
        <v>15</v>
      </c>
      <c r="B24" s="348"/>
      <c r="C24" s="347"/>
      <c r="D24" s="94"/>
      <c r="E24" s="72"/>
      <c r="F24" s="73"/>
      <c r="G24" s="77"/>
      <c r="H24" s="95"/>
      <c r="I24" s="77"/>
      <c r="J24" s="72"/>
      <c r="K24" s="93"/>
      <c r="O24" s="45"/>
      <c r="P24" s="46"/>
      <c r="Q24" s="45"/>
      <c r="R24" s="45"/>
    </row>
    <row r="25" spans="1:18" ht="12.75" customHeight="1" x14ac:dyDescent="0.25">
      <c r="A25" s="13"/>
      <c r="B25" s="460"/>
      <c r="C25" s="416"/>
      <c r="D25" s="94"/>
      <c r="E25" s="73"/>
      <c r="F25" s="73"/>
      <c r="G25" s="73"/>
      <c r="H25" s="73"/>
      <c r="I25" s="73"/>
      <c r="J25" s="73"/>
      <c r="K25" s="815"/>
      <c r="L25" s="814"/>
      <c r="M25" s="813"/>
      <c r="N25" s="813"/>
    </row>
    <row r="26" spans="1:18" ht="56.25" customHeight="1" x14ac:dyDescent="0.25">
      <c r="A26" s="13"/>
      <c r="B26" s="267"/>
      <c r="C26" s="347"/>
      <c r="D26" s="94"/>
      <c r="E26" s="73"/>
      <c r="F26" s="73"/>
      <c r="G26" s="73"/>
      <c r="H26" s="73"/>
      <c r="I26" s="73"/>
      <c r="J26" s="73"/>
      <c r="K26" s="816"/>
      <c r="L26" s="813"/>
      <c r="M26" s="813"/>
      <c r="N26" s="813"/>
    </row>
    <row r="27" spans="1:18" ht="15.75" x14ac:dyDescent="0.25">
      <c r="A27" s="13"/>
      <c r="B27" s="267"/>
      <c r="C27" s="347"/>
      <c r="D27" s="94"/>
      <c r="E27" s="73"/>
      <c r="F27" s="73"/>
      <c r="G27" s="73"/>
      <c r="H27" s="73"/>
      <c r="I27" s="73"/>
      <c r="J27" s="73"/>
      <c r="K27" s="816"/>
      <c r="L27" s="813"/>
      <c r="M27" s="813"/>
      <c r="N27" s="813"/>
    </row>
    <row r="28" spans="1:18" x14ac:dyDescent="0.2">
      <c r="K28" s="816"/>
      <c r="L28" s="813"/>
      <c r="M28" s="813"/>
      <c r="N28" s="813"/>
    </row>
    <row r="29" spans="1:18" x14ac:dyDescent="0.2">
      <c r="K29" s="816"/>
      <c r="L29" s="813"/>
      <c r="M29" s="813"/>
      <c r="N29" s="813"/>
    </row>
    <row r="30" spans="1:18" x14ac:dyDescent="0.2">
      <c r="K30" s="816"/>
      <c r="L30" s="813"/>
      <c r="M30" s="813"/>
      <c r="N30" s="813"/>
    </row>
    <row r="31" spans="1:18" x14ac:dyDescent="0.2">
      <c r="K31" s="816"/>
      <c r="L31" s="813"/>
      <c r="M31" s="813"/>
      <c r="N31" s="813"/>
    </row>
    <row r="32" spans="1:18" x14ac:dyDescent="0.2">
      <c r="K32" s="816"/>
      <c r="L32" s="813"/>
      <c r="M32" s="813"/>
      <c r="N32" s="813"/>
    </row>
    <row r="33" spans="11:14" x14ac:dyDescent="0.2">
      <c r="K33" s="816"/>
      <c r="L33" s="813"/>
      <c r="M33" s="813"/>
      <c r="N33" s="813"/>
    </row>
    <row r="34" spans="11:14" ht="12.75" customHeight="1" x14ac:dyDescent="0.2">
      <c r="K34" s="816"/>
      <c r="L34" s="813"/>
      <c r="M34" s="813"/>
      <c r="N34" s="813"/>
    </row>
  </sheetData>
  <mergeCells count="5">
    <mergeCell ref="A1:J1"/>
    <mergeCell ref="N25:N34"/>
    <mergeCell ref="M25:M34"/>
    <mergeCell ref="L25:L34"/>
    <mergeCell ref="K25:K34"/>
  </mergeCells>
  <phoneticPr fontId="4" type="noConversion"/>
  <printOptions horizontalCentered="1"/>
  <pageMargins left="0.25" right="0.25" top="0.73" bottom="0.23" header="0.17" footer="0.17"/>
  <pageSetup scale="99" firstPageNumber="29" fitToWidth="5" orientation="landscape" useFirstPageNumber="1"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2" r:id="rId4" name="Button 2">
              <controlPr defaultSize="0" print="0" autoFill="0" autoPict="0">
                <anchor moveWithCells="1" sizeWithCells="1">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51" r:id="rId5" name="Button 11">
              <controlPr defaultSize="0" print="0" autoFill="0" autoPict="0">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9"/>
  <sheetViews>
    <sheetView zoomScaleNormal="100" workbookViewId="0">
      <selection activeCell="G20" sqref="G20"/>
    </sheetView>
  </sheetViews>
  <sheetFormatPr defaultRowHeight="12.75" x14ac:dyDescent="0.2"/>
  <cols>
    <col min="1" max="1" width="4.85546875" style="8" customWidth="1"/>
    <col min="2" max="7" width="9.140625" style="8"/>
    <col min="8" max="8" width="13.42578125" style="8" bestFit="1" customWidth="1"/>
    <col min="9" max="9" width="5.5703125" style="50" customWidth="1"/>
    <col min="10" max="10" width="8.85546875" style="8" customWidth="1"/>
    <col min="11" max="11" width="38.28515625" style="8" customWidth="1"/>
    <col min="12" max="12" width="14.5703125" style="8" customWidth="1"/>
    <col min="13" max="13" width="11.7109375" style="8" customWidth="1"/>
    <col min="14" max="14" width="19.140625" style="8" bestFit="1" customWidth="1"/>
    <col min="15" max="15" width="12.7109375" style="8" customWidth="1"/>
    <col min="16" max="16" width="3.7109375" style="8" customWidth="1"/>
    <col min="17" max="17" width="8.7109375" style="8" customWidth="1"/>
    <col min="18" max="18" width="29.7109375" style="8" bestFit="1" customWidth="1"/>
    <col min="19" max="19" width="3" style="8" bestFit="1" customWidth="1"/>
    <col min="20" max="22" width="14.7109375" style="8" customWidth="1"/>
    <col min="23" max="23" width="12.5703125" style="8" bestFit="1" customWidth="1"/>
    <col min="24" max="16384" width="9.140625" style="8"/>
  </cols>
  <sheetData>
    <row r="1" spans="1:9" ht="15.75" x14ac:dyDescent="0.25">
      <c r="B1" s="51"/>
      <c r="H1" s="63"/>
      <c r="I1" s="99"/>
    </row>
    <row r="2" spans="1:9" ht="15.75" x14ac:dyDescent="0.25">
      <c r="B2" s="19"/>
      <c r="H2" s="59"/>
      <c r="I2" s="100"/>
    </row>
    <row r="3" spans="1:9" ht="15.75" x14ac:dyDescent="0.25">
      <c r="B3" s="19"/>
      <c r="H3" s="59"/>
      <c r="I3" s="100"/>
    </row>
    <row r="4" spans="1:9" ht="15.75" x14ac:dyDescent="0.25">
      <c r="B4" s="19"/>
      <c r="H4" s="59"/>
      <c r="I4" s="100"/>
    </row>
    <row r="5" spans="1:9" ht="15.75" x14ac:dyDescent="0.25">
      <c r="B5" s="19"/>
      <c r="H5" s="59"/>
      <c r="I5" s="100"/>
    </row>
    <row r="6" spans="1:9" ht="18" x14ac:dyDescent="0.25">
      <c r="A6" s="817" t="s">
        <v>133</v>
      </c>
      <c r="B6" s="817"/>
      <c r="C6" s="817"/>
      <c r="D6" s="817"/>
      <c r="E6" s="817"/>
      <c r="F6" s="817"/>
      <c r="G6" s="817"/>
      <c r="H6" s="817"/>
      <c r="I6" s="100"/>
    </row>
    <row r="7" spans="1:9" ht="15.75" x14ac:dyDescent="0.25">
      <c r="H7" s="3" t="s">
        <v>3</v>
      </c>
      <c r="I7" s="100"/>
    </row>
    <row r="8" spans="1:9" x14ac:dyDescent="0.2">
      <c r="A8" s="15">
        <v>1</v>
      </c>
      <c r="B8" s="1" t="s">
        <v>579</v>
      </c>
      <c r="H8" s="48">
        <v>-131029.06725806414</v>
      </c>
    </row>
    <row r="9" spans="1:9" x14ac:dyDescent="0.2">
      <c r="A9" s="15">
        <v>2</v>
      </c>
      <c r="B9" s="1" t="s">
        <v>580</v>
      </c>
      <c r="D9" s="277"/>
      <c r="H9" s="349">
        <v>-20491.920997308</v>
      </c>
    </row>
    <row r="10" spans="1:9" x14ac:dyDescent="0.2">
      <c r="A10" s="15">
        <v>3</v>
      </c>
      <c r="B10" s="55" t="s">
        <v>28</v>
      </c>
      <c r="H10" s="48">
        <v>-151520.98825537215</v>
      </c>
    </row>
    <row r="11" spans="1:9" x14ac:dyDescent="0.2">
      <c r="A11" s="15">
        <v>4</v>
      </c>
      <c r="H11" s="42"/>
    </row>
    <row r="12" spans="1:9" x14ac:dyDescent="0.2">
      <c r="A12" s="15">
        <v>5</v>
      </c>
      <c r="B12" s="469" t="s">
        <v>27</v>
      </c>
      <c r="E12" s="58"/>
      <c r="H12" s="53">
        <v>-146332.33492440061</v>
      </c>
    </row>
    <row r="13" spans="1:9" x14ac:dyDescent="0.2">
      <c r="A13" s="15">
        <v>6</v>
      </c>
      <c r="B13" s="64" t="s">
        <v>26</v>
      </c>
      <c r="E13" s="58"/>
      <c r="H13" s="197">
        <v>-5188.6533309715514</v>
      </c>
    </row>
    <row r="15" spans="1:9" x14ac:dyDescent="0.2">
      <c r="B15" s="19" t="s">
        <v>582</v>
      </c>
    </row>
    <row r="16" spans="1:9" x14ac:dyDescent="0.2">
      <c r="B16" s="19" t="s">
        <v>508</v>
      </c>
    </row>
    <row r="39" spans="9:9" x14ac:dyDescent="0.2">
      <c r="I39" s="8"/>
    </row>
    <row r="40" spans="9:9" x14ac:dyDescent="0.2">
      <c r="I40" s="8"/>
    </row>
    <row r="41" spans="9:9" x14ac:dyDescent="0.2">
      <c r="I41" s="8"/>
    </row>
    <row r="42" spans="9:9" x14ac:dyDescent="0.2">
      <c r="I42" s="8"/>
    </row>
    <row r="43" spans="9:9" x14ac:dyDescent="0.2">
      <c r="I43" s="8"/>
    </row>
    <row r="44" spans="9:9" x14ac:dyDescent="0.2">
      <c r="I44" s="8"/>
    </row>
    <row r="45" spans="9:9" x14ac:dyDescent="0.2">
      <c r="I45" s="8"/>
    </row>
    <row r="46" spans="9:9" x14ac:dyDescent="0.2">
      <c r="I46" s="8"/>
    </row>
    <row r="47" spans="9:9" x14ac:dyDescent="0.2">
      <c r="I47" s="8"/>
    </row>
    <row r="48" spans="9:9" x14ac:dyDescent="0.2">
      <c r="I48" s="8"/>
    </row>
    <row r="49" spans="9:9" x14ac:dyDescent="0.2">
      <c r="I49" s="8"/>
    </row>
    <row r="50" spans="9:9" x14ac:dyDescent="0.2">
      <c r="I50" s="8"/>
    </row>
    <row r="51" spans="9:9" x14ac:dyDescent="0.2">
      <c r="I51" s="8"/>
    </row>
    <row r="52" spans="9:9" x14ac:dyDescent="0.2">
      <c r="I52" s="8"/>
    </row>
    <row r="53" spans="9:9" x14ac:dyDescent="0.2">
      <c r="I53" s="8"/>
    </row>
    <row r="54" spans="9:9" x14ac:dyDescent="0.2">
      <c r="I54" s="8"/>
    </row>
    <row r="55" spans="9:9" x14ac:dyDescent="0.2">
      <c r="I55" s="8"/>
    </row>
    <row r="56" spans="9:9" x14ac:dyDescent="0.2">
      <c r="I56" s="8"/>
    </row>
    <row r="57" spans="9:9" x14ac:dyDescent="0.2">
      <c r="I57" s="8"/>
    </row>
    <row r="58" spans="9:9" x14ac:dyDescent="0.2">
      <c r="I58" s="8"/>
    </row>
    <row r="59" spans="9:9" x14ac:dyDescent="0.2">
      <c r="I59" s="8"/>
    </row>
    <row r="60" spans="9:9" x14ac:dyDescent="0.2">
      <c r="I60" s="8"/>
    </row>
    <row r="61" spans="9:9" x14ac:dyDescent="0.2">
      <c r="I61" s="8"/>
    </row>
    <row r="62" spans="9:9" x14ac:dyDescent="0.2">
      <c r="I62" s="8"/>
    </row>
    <row r="63" spans="9:9" x14ac:dyDescent="0.2">
      <c r="I63" s="8"/>
    </row>
    <row r="64" spans="9:9" x14ac:dyDescent="0.2">
      <c r="I64" s="8"/>
    </row>
    <row r="65" spans="9:9" x14ac:dyDescent="0.2">
      <c r="I65" s="8"/>
    </row>
    <row r="66" spans="9:9" x14ac:dyDescent="0.2">
      <c r="I66" s="8"/>
    </row>
    <row r="67" spans="9:9" x14ac:dyDescent="0.2">
      <c r="I67" s="8"/>
    </row>
    <row r="68" spans="9:9" x14ac:dyDescent="0.2">
      <c r="I68" s="8"/>
    </row>
    <row r="69" spans="9:9" x14ac:dyDescent="0.2">
      <c r="I69" s="8"/>
    </row>
    <row r="70" spans="9:9" x14ac:dyDescent="0.2">
      <c r="I70" s="8"/>
    </row>
    <row r="71" spans="9:9" x14ac:dyDescent="0.2">
      <c r="I71" s="8"/>
    </row>
    <row r="72" spans="9:9" x14ac:dyDescent="0.2">
      <c r="I72" s="8"/>
    </row>
    <row r="73" spans="9:9" x14ac:dyDescent="0.2">
      <c r="I73" s="8"/>
    </row>
    <row r="74" spans="9:9" x14ac:dyDescent="0.2">
      <c r="I74" s="8"/>
    </row>
    <row r="75" spans="9:9" x14ac:dyDescent="0.2">
      <c r="I75" s="8"/>
    </row>
    <row r="76" spans="9:9" x14ac:dyDescent="0.2">
      <c r="I76" s="8"/>
    </row>
    <row r="77" spans="9:9" x14ac:dyDescent="0.2">
      <c r="I77" s="8"/>
    </row>
    <row r="78" spans="9:9" x14ac:dyDescent="0.2">
      <c r="I78" s="8"/>
    </row>
    <row r="79" spans="9:9" x14ac:dyDescent="0.2">
      <c r="I79" s="8"/>
    </row>
    <row r="80" spans="9:9" x14ac:dyDescent="0.2">
      <c r="I80" s="8"/>
    </row>
    <row r="81" spans="9:9" x14ac:dyDescent="0.2">
      <c r="I81" s="8"/>
    </row>
    <row r="82" spans="9:9" x14ac:dyDescent="0.2">
      <c r="I82" s="8"/>
    </row>
    <row r="83" spans="9:9" x14ac:dyDescent="0.2">
      <c r="I83" s="8"/>
    </row>
    <row r="84" spans="9:9" x14ac:dyDescent="0.2">
      <c r="I84" s="8"/>
    </row>
    <row r="85" spans="9:9" x14ac:dyDescent="0.2">
      <c r="I85" s="8"/>
    </row>
    <row r="86" spans="9:9" x14ac:dyDescent="0.2">
      <c r="I86" s="8"/>
    </row>
    <row r="87" spans="9:9" x14ac:dyDescent="0.2">
      <c r="I87" s="8"/>
    </row>
    <row r="88" spans="9:9" x14ac:dyDescent="0.2">
      <c r="I88" s="8"/>
    </row>
    <row r="89" spans="9:9" x14ac:dyDescent="0.2">
      <c r="I89" s="8"/>
    </row>
    <row r="90" spans="9:9" x14ac:dyDescent="0.2">
      <c r="I90" s="8"/>
    </row>
    <row r="91" spans="9:9" x14ac:dyDescent="0.2">
      <c r="I91" s="8"/>
    </row>
    <row r="92" spans="9:9" x14ac:dyDescent="0.2">
      <c r="I92" s="8"/>
    </row>
    <row r="93" spans="9:9" x14ac:dyDescent="0.2">
      <c r="I93" s="8"/>
    </row>
    <row r="94" spans="9:9" x14ac:dyDescent="0.2">
      <c r="I94" s="8"/>
    </row>
    <row r="95" spans="9:9" x14ac:dyDescent="0.2">
      <c r="I95" s="8"/>
    </row>
    <row r="96" spans="9:9" x14ac:dyDescent="0.2">
      <c r="I96" s="8"/>
    </row>
    <row r="97" spans="9:9" x14ac:dyDescent="0.2">
      <c r="I97" s="8"/>
    </row>
    <row r="98" spans="9:9" x14ac:dyDescent="0.2">
      <c r="I98" s="8"/>
    </row>
    <row r="99" spans="9:9" x14ac:dyDescent="0.2">
      <c r="I99" s="8"/>
    </row>
    <row r="100" spans="9:9" x14ac:dyDescent="0.2">
      <c r="I100" s="8"/>
    </row>
    <row r="101" spans="9:9" x14ac:dyDescent="0.2">
      <c r="I101" s="8"/>
    </row>
    <row r="102" spans="9:9" x14ac:dyDescent="0.2">
      <c r="I102" s="8"/>
    </row>
    <row r="103" spans="9:9" x14ac:dyDescent="0.2">
      <c r="I103" s="8"/>
    </row>
    <row r="104" spans="9:9" x14ac:dyDescent="0.2">
      <c r="I104" s="8"/>
    </row>
    <row r="105" spans="9:9" x14ac:dyDescent="0.2">
      <c r="I105" s="8"/>
    </row>
    <row r="106" spans="9:9" x14ac:dyDescent="0.2">
      <c r="I106" s="8"/>
    </row>
    <row r="107" spans="9:9" x14ac:dyDescent="0.2">
      <c r="I107" s="8"/>
    </row>
    <row r="108" spans="9:9" x14ac:dyDescent="0.2">
      <c r="I108" s="8"/>
    </row>
    <row r="109" spans="9:9" x14ac:dyDescent="0.2">
      <c r="I109" s="8"/>
    </row>
    <row r="110" spans="9:9" x14ac:dyDescent="0.2">
      <c r="I110" s="8"/>
    </row>
    <row r="111" spans="9:9" x14ac:dyDescent="0.2">
      <c r="I111" s="8"/>
    </row>
    <row r="112" spans="9:9" x14ac:dyDescent="0.2">
      <c r="I112" s="8"/>
    </row>
    <row r="113" spans="9:9" x14ac:dyDescent="0.2">
      <c r="I113" s="8"/>
    </row>
    <row r="114" spans="9:9" x14ac:dyDescent="0.2">
      <c r="I114" s="8"/>
    </row>
    <row r="115" spans="9:9" x14ac:dyDescent="0.2">
      <c r="I115" s="8"/>
    </row>
    <row r="116" spans="9:9" x14ac:dyDescent="0.2">
      <c r="I116" s="8"/>
    </row>
    <row r="117" spans="9:9" x14ac:dyDescent="0.2">
      <c r="I117" s="8"/>
    </row>
    <row r="118" spans="9:9" x14ac:dyDescent="0.2">
      <c r="I118" s="8"/>
    </row>
    <row r="119" spans="9:9" x14ac:dyDescent="0.2">
      <c r="I119" s="8"/>
    </row>
    <row r="120" spans="9:9" x14ac:dyDescent="0.2">
      <c r="I120" s="8"/>
    </row>
    <row r="121" spans="9:9" x14ac:dyDescent="0.2">
      <c r="I121" s="8"/>
    </row>
    <row r="122" spans="9:9" x14ac:dyDescent="0.2">
      <c r="I122" s="8"/>
    </row>
    <row r="123" spans="9:9" x14ac:dyDescent="0.2">
      <c r="I123" s="8"/>
    </row>
    <row r="124" spans="9:9" x14ac:dyDescent="0.2">
      <c r="I124" s="8"/>
    </row>
    <row r="125" spans="9:9" x14ac:dyDescent="0.2">
      <c r="I125" s="8"/>
    </row>
    <row r="126" spans="9:9" x14ac:dyDescent="0.2">
      <c r="I126" s="8"/>
    </row>
    <row r="127" spans="9:9" x14ac:dyDescent="0.2">
      <c r="I127" s="8"/>
    </row>
    <row r="128" spans="9:9" x14ac:dyDescent="0.2">
      <c r="I128" s="8"/>
    </row>
    <row r="129" spans="9:9" x14ac:dyDescent="0.2">
      <c r="I129" s="8"/>
    </row>
  </sheetData>
  <mergeCells count="1">
    <mergeCell ref="A6:H6"/>
  </mergeCells>
  <phoneticPr fontId="4" type="noConversion"/>
  <printOptions horizontalCentered="1"/>
  <pageMargins left="0.75" right="0.72" top="1.33" bottom="1" header="0.5" footer="0.5"/>
  <pageSetup firstPageNumber="34" orientation="portrait" useFirstPageNumber="1" horizontalDpi="1200" verticalDpi="1200" r:id="rId1"/>
  <headerFooter alignWithMargins="0"/>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6" r:id="rId4" name="Button 2">
              <controlPr defaultSize="0" print="0" autoFill="0" autoPict="0">
                <anchor moveWithCells="1" sizeWithCells="1">
                  <from>
                    <xdr:col>7</xdr:col>
                    <xdr:colOff>866775</xdr:colOff>
                    <xdr:row>0</xdr:row>
                    <xdr:rowOff>0</xdr:rowOff>
                  </from>
                  <to>
                    <xdr:col>7</xdr:col>
                    <xdr:colOff>866775</xdr:colOff>
                    <xdr:row>0</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9"/>
  <sheetViews>
    <sheetView workbookViewId="0">
      <selection activeCell="C34" sqref="C34"/>
    </sheetView>
  </sheetViews>
  <sheetFormatPr defaultRowHeight="12.75" x14ac:dyDescent="0.2"/>
  <cols>
    <col min="1" max="1" width="4.5703125" style="8" customWidth="1"/>
    <col min="2" max="2" width="22.28515625" style="8" customWidth="1"/>
    <col min="3" max="3" width="42.140625" style="8" customWidth="1"/>
    <col min="4" max="4" width="12.42578125" style="8" customWidth="1"/>
    <col min="5" max="5" width="11.42578125" bestFit="1" customWidth="1"/>
    <col min="6" max="6" width="18.7109375" customWidth="1"/>
  </cols>
  <sheetData>
    <row r="1" spans="1:7" x14ac:dyDescent="0.2">
      <c r="A1" s="350"/>
      <c r="G1" s="509"/>
    </row>
    <row r="2" spans="1:7" x14ac:dyDescent="0.2">
      <c r="A2" s="350"/>
      <c r="G2" s="354"/>
    </row>
    <row r="3" spans="1:7" x14ac:dyDescent="0.2">
      <c r="A3" s="350"/>
      <c r="G3" s="442"/>
    </row>
    <row r="4" spans="1:7" x14ac:dyDescent="0.2">
      <c r="A4" s="350"/>
      <c r="G4" s="355"/>
    </row>
    <row r="5" spans="1:7" x14ac:dyDescent="0.2">
      <c r="A5" s="351"/>
    </row>
    <row r="6" spans="1:7" x14ac:dyDescent="0.2">
      <c r="A6" s="183"/>
      <c r="B6" s="786" t="s">
        <v>133</v>
      </c>
      <c r="C6" s="786"/>
      <c r="D6" s="786"/>
      <c r="E6" s="786"/>
      <c r="F6" s="786"/>
    </row>
    <row r="7" spans="1:7" x14ac:dyDescent="0.2">
      <c r="B7" s="786" t="s">
        <v>79</v>
      </c>
      <c r="C7" s="786"/>
      <c r="D7" s="786"/>
      <c r="E7" s="786"/>
      <c r="F7" s="786"/>
    </row>
    <row r="11" spans="1:7" x14ac:dyDescent="0.2">
      <c r="B11" s="818" t="s">
        <v>3</v>
      </c>
      <c r="C11" s="818"/>
      <c r="D11" s="184" t="s">
        <v>4</v>
      </c>
      <c r="E11" s="184" t="s">
        <v>75</v>
      </c>
      <c r="F11" s="184" t="s">
        <v>112</v>
      </c>
    </row>
    <row r="13" spans="1:7" x14ac:dyDescent="0.2">
      <c r="A13" s="60"/>
      <c r="B13" s="819" t="s">
        <v>5</v>
      </c>
      <c r="C13" s="819"/>
      <c r="D13" s="522" t="s">
        <v>495</v>
      </c>
      <c r="E13" s="522" t="s">
        <v>496</v>
      </c>
      <c r="F13" s="522" t="s">
        <v>497</v>
      </c>
    </row>
    <row r="14" spans="1:7" x14ac:dyDescent="0.2">
      <c r="A14" s="60">
        <v>1</v>
      </c>
      <c r="B14" s="277" t="s">
        <v>134</v>
      </c>
      <c r="C14" s="392"/>
      <c r="D14" s="392"/>
      <c r="E14" s="392"/>
      <c r="F14" s="352"/>
    </row>
    <row r="15" spans="1:7" x14ac:dyDescent="0.2">
      <c r="A15" s="60">
        <v>2</v>
      </c>
      <c r="B15" s="392">
        <v>921000</v>
      </c>
      <c r="C15" s="19" t="s">
        <v>135</v>
      </c>
      <c r="D15" s="639">
        <v>450</v>
      </c>
      <c r="E15" s="7">
        <v>0</v>
      </c>
      <c r="F15" s="7">
        <v>0</v>
      </c>
    </row>
    <row r="16" spans="1:7" x14ac:dyDescent="0.2">
      <c r="A16" s="60">
        <v>3</v>
      </c>
      <c r="B16" s="392">
        <v>921000</v>
      </c>
      <c r="C16" s="19" t="s">
        <v>136</v>
      </c>
      <c r="D16" s="639">
        <v>2500</v>
      </c>
      <c r="E16" s="7">
        <v>0</v>
      </c>
      <c r="F16" s="7">
        <v>0</v>
      </c>
    </row>
    <row r="17" spans="1:6" x14ac:dyDescent="0.2">
      <c r="A17" s="60">
        <v>4</v>
      </c>
      <c r="B17" s="392">
        <v>921000</v>
      </c>
      <c r="C17" s="19" t="s">
        <v>498</v>
      </c>
      <c r="D17" s="639">
        <v>0</v>
      </c>
      <c r="E17" s="7">
        <v>0</v>
      </c>
      <c r="F17" s="7">
        <v>0</v>
      </c>
    </row>
    <row r="18" spans="1:6" x14ac:dyDescent="0.2">
      <c r="A18" s="60">
        <v>5</v>
      </c>
      <c r="B18" s="392">
        <v>921000</v>
      </c>
      <c r="C18" s="19" t="s">
        <v>404</v>
      </c>
      <c r="D18" s="640">
        <v>224783.85999999975</v>
      </c>
      <c r="E18" s="42">
        <v>0.5288666666666666</v>
      </c>
      <c r="F18" s="7">
        <v>118880.69075866652</v>
      </c>
    </row>
    <row r="19" spans="1:6" x14ac:dyDescent="0.2">
      <c r="A19" s="60">
        <v>6</v>
      </c>
      <c r="B19" s="392">
        <v>921000</v>
      </c>
      <c r="C19" s="19" t="s">
        <v>143</v>
      </c>
      <c r="D19" s="640">
        <v>12861.029999999999</v>
      </c>
      <c r="E19" s="42">
        <v>0.5288666666666666</v>
      </c>
      <c r="F19" s="7">
        <v>6801.7700659999982</v>
      </c>
    </row>
    <row r="20" spans="1:6" x14ac:dyDescent="0.2">
      <c r="A20" s="60">
        <v>7</v>
      </c>
      <c r="B20" s="393">
        <v>921000</v>
      </c>
      <c r="C20" s="392" t="s">
        <v>494</v>
      </c>
      <c r="D20" s="641">
        <v>2500</v>
      </c>
      <c r="E20" s="42">
        <v>0.55120000000000002</v>
      </c>
      <c r="F20" s="516">
        <v>1378</v>
      </c>
    </row>
    <row r="21" spans="1:6" x14ac:dyDescent="0.2">
      <c r="A21" s="60">
        <v>8</v>
      </c>
      <c r="B21" s="19"/>
      <c r="C21" s="523" t="s">
        <v>28</v>
      </c>
      <c r="D21" s="642">
        <v>243094.88999999975</v>
      </c>
      <c r="E21" s="523"/>
      <c r="F21" s="7">
        <v>127060.46082466652</v>
      </c>
    </row>
    <row r="22" spans="1:6" x14ac:dyDescent="0.2">
      <c r="A22" s="60">
        <v>9</v>
      </c>
      <c r="B22" s="60"/>
      <c r="C22" s="524"/>
      <c r="D22" s="524"/>
      <c r="E22" s="524"/>
      <c r="F22" s="106"/>
    </row>
    <row r="23" spans="1:6" x14ac:dyDescent="0.2">
      <c r="A23" s="60">
        <v>10</v>
      </c>
      <c r="B23" s="381" t="s">
        <v>113</v>
      </c>
      <c r="C23"/>
      <c r="F23" s="261">
        <v>-127060.46082466652</v>
      </c>
    </row>
    <row r="24" spans="1:6" x14ac:dyDescent="0.2">
      <c r="A24" s="60">
        <v>11</v>
      </c>
      <c r="B24"/>
      <c r="C24"/>
      <c r="D24"/>
      <c r="E24" s="536"/>
    </row>
    <row r="25" spans="1:6" x14ac:dyDescent="0.2">
      <c r="A25" s="60">
        <v>12</v>
      </c>
      <c r="B25" s="381" t="s">
        <v>581</v>
      </c>
      <c r="C25"/>
      <c r="D25"/>
      <c r="E25" s="536">
        <v>1.7999999999999999E-2</v>
      </c>
      <c r="F25" s="238">
        <f>F23*(1+E25)</f>
        <v>-129347.54911951051</v>
      </c>
    </row>
    <row r="26" spans="1:6" x14ac:dyDescent="0.2">
      <c r="A26" s="60">
        <v>13</v>
      </c>
      <c r="B26" s="381" t="s">
        <v>506</v>
      </c>
      <c r="D26"/>
      <c r="E26" s="536">
        <v>1.2999999999999999E-2</v>
      </c>
      <c r="F26" s="353">
        <f>F25*(E26+1)</f>
        <v>-131029.06725806414</v>
      </c>
    </row>
    <row r="27" spans="1:6" x14ac:dyDescent="0.2">
      <c r="A27"/>
      <c r="B27"/>
      <c r="C27" s="381"/>
      <c r="D27"/>
    </row>
    <row r="28" spans="1:6" x14ac:dyDescent="0.2">
      <c r="A28"/>
      <c r="B28"/>
      <c r="C28"/>
      <c r="D28"/>
    </row>
    <row r="29" spans="1:6" x14ac:dyDescent="0.2">
      <c r="A29"/>
      <c r="B29"/>
      <c r="C29"/>
      <c r="D29"/>
    </row>
    <row r="30" spans="1:6" x14ac:dyDescent="0.2">
      <c r="A30"/>
      <c r="B30"/>
      <c r="C30"/>
      <c r="D30"/>
    </row>
    <row r="31" spans="1:6" x14ac:dyDescent="0.2">
      <c r="A31"/>
      <c r="B31"/>
      <c r="C31"/>
      <c r="D31"/>
    </row>
    <row r="48" spans="1:1" x14ac:dyDescent="0.2">
      <c r="A48" s="183"/>
    </row>
    <row r="49" spans="1:1" x14ac:dyDescent="0.2">
      <c r="A49" s="183"/>
    </row>
    <row r="50" spans="1:1" x14ac:dyDescent="0.2">
      <c r="A50" s="183"/>
    </row>
    <row r="51" spans="1:1" x14ac:dyDescent="0.2">
      <c r="A51" s="183"/>
    </row>
    <row r="52" spans="1:1" x14ac:dyDescent="0.2">
      <c r="A52" s="183"/>
    </row>
    <row r="53" spans="1:1" x14ac:dyDescent="0.2">
      <c r="A53" s="183"/>
    </row>
    <row r="54" spans="1:1" x14ac:dyDescent="0.2">
      <c r="A54" s="183"/>
    </row>
    <row r="55" spans="1:1" x14ac:dyDescent="0.2">
      <c r="A55" s="183"/>
    </row>
    <row r="56" spans="1:1" x14ac:dyDescent="0.2">
      <c r="A56" s="183"/>
    </row>
    <row r="57" spans="1:1" x14ac:dyDescent="0.2">
      <c r="A57" s="183"/>
    </row>
    <row r="58" spans="1:1" x14ac:dyDescent="0.2">
      <c r="A58" s="183"/>
    </row>
    <row r="59" spans="1:1" x14ac:dyDescent="0.2">
      <c r="A59" s="183"/>
    </row>
    <row r="60" spans="1:1" x14ac:dyDescent="0.2">
      <c r="A60" s="183"/>
    </row>
    <row r="61" spans="1:1" x14ac:dyDescent="0.2">
      <c r="A61" s="183"/>
    </row>
    <row r="62" spans="1:1" x14ac:dyDescent="0.2">
      <c r="A62" s="183"/>
    </row>
    <row r="63" spans="1:1" x14ac:dyDescent="0.2">
      <c r="A63" s="183"/>
    </row>
    <row r="64" spans="1:1" x14ac:dyDescent="0.2">
      <c r="A64" s="183"/>
    </row>
    <row r="65" spans="1:1" x14ac:dyDescent="0.2">
      <c r="A65" s="183"/>
    </row>
    <row r="66" spans="1:1" x14ac:dyDescent="0.2">
      <c r="A66" s="183"/>
    </row>
    <row r="67" spans="1:1" x14ac:dyDescent="0.2">
      <c r="A67" s="183"/>
    </row>
    <row r="68" spans="1:1" x14ac:dyDescent="0.2">
      <c r="A68" s="183"/>
    </row>
    <row r="69" spans="1:1" x14ac:dyDescent="0.2">
      <c r="A69" s="183"/>
    </row>
    <row r="70" spans="1:1" x14ac:dyDescent="0.2">
      <c r="A70" s="183"/>
    </row>
    <row r="71" spans="1:1" x14ac:dyDescent="0.2">
      <c r="A71" s="183"/>
    </row>
    <row r="72" spans="1:1" x14ac:dyDescent="0.2">
      <c r="A72" s="183"/>
    </row>
    <row r="73" spans="1:1" x14ac:dyDescent="0.2">
      <c r="A73" s="183"/>
    </row>
    <row r="74" spans="1:1" x14ac:dyDescent="0.2">
      <c r="A74" s="183"/>
    </row>
    <row r="75" spans="1:1" x14ac:dyDescent="0.2">
      <c r="A75" s="183"/>
    </row>
    <row r="76" spans="1:1" x14ac:dyDescent="0.2">
      <c r="A76" s="183"/>
    </row>
    <row r="77" spans="1:1" x14ac:dyDescent="0.2">
      <c r="A77" s="183"/>
    </row>
    <row r="78" spans="1:1" x14ac:dyDescent="0.2">
      <c r="A78" s="183"/>
    </row>
    <row r="79" spans="1:1" x14ac:dyDescent="0.2">
      <c r="A79" s="183"/>
    </row>
    <row r="80" spans="1:1" x14ac:dyDescent="0.2">
      <c r="A80" s="183"/>
    </row>
    <row r="81" spans="1:1" x14ac:dyDescent="0.2">
      <c r="A81" s="183"/>
    </row>
    <row r="82" spans="1:1" x14ac:dyDescent="0.2">
      <c r="A82" s="183"/>
    </row>
    <row r="83" spans="1:1" x14ac:dyDescent="0.2">
      <c r="A83" s="183"/>
    </row>
    <row r="84" spans="1:1" x14ac:dyDescent="0.2">
      <c r="A84" s="183"/>
    </row>
    <row r="85" spans="1:1" x14ac:dyDescent="0.2">
      <c r="A85" s="183"/>
    </row>
    <row r="86" spans="1:1" x14ac:dyDescent="0.2">
      <c r="A86" s="183"/>
    </row>
    <row r="87" spans="1:1" x14ac:dyDescent="0.2">
      <c r="A87" s="183"/>
    </row>
    <row r="88" spans="1:1" x14ac:dyDescent="0.2">
      <c r="A88" s="183"/>
    </row>
    <row r="89" spans="1:1" x14ac:dyDescent="0.2">
      <c r="A89" s="183"/>
    </row>
    <row r="90" spans="1:1" x14ac:dyDescent="0.2">
      <c r="A90" s="183"/>
    </row>
    <row r="91" spans="1:1" x14ac:dyDescent="0.2">
      <c r="A91" s="183"/>
    </row>
    <row r="92" spans="1:1" x14ac:dyDescent="0.2">
      <c r="A92" s="183"/>
    </row>
    <row r="93" spans="1:1" x14ac:dyDescent="0.2">
      <c r="A93" s="183"/>
    </row>
    <row r="94" spans="1:1" x14ac:dyDescent="0.2">
      <c r="A94" s="183"/>
    </row>
    <row r="95" spans="1:1" x14ac:dyDescent="0.2">
      <c r="A95" s="183"/>
    </row>
    <row r="96" spans="1:1" x14ac:dyDescent="0.2">
      <c r="A96" s="183"/>
    </row>
    <row r="97" spans="1:1" x14ac:dyDescent="0.2">
      <c r="A97" s="183"/>
    </row>
    <row r="98" spans="1:1" x14ac:dyDescent="0.2">
      <c r="A98" s="183"/>
    </row>
    <row r="99" spans="1:1" x14ac:dyDescent="0.2">
      <c r="A99" s="183"/>
    </row>
    <row r="100" spans="1:1" x14ac:dyDescent="0.2">
      <c r="A100" s="183"/>
    </row>
    <row r="101" spans="1:1" x14ac:dyDescent="0.2">
      <c r="A101" s="183"/>
    </row>
    <row r="102" spans="1:1" x14ac:dyDescent="0.2">
      <c r="A102" s="183"/>
    </row>
    <row r="103" spans="1:1" x14ac:dyDescent="0.2">
      <c r="A103" s="183"/>
    </row>
    <row r="104" spans="1:1" x14ac:dyDescent="0.2">
      <c r="A104" s="183"/>
    </row>
    <row r="105" spans="1:1" x14ac:dyDescent="0.2">
      <c r="A105" s="183"/>
    </row>
    <row r="106" spans="1:1" x14ac:dyDescent="0.2">
      <c r="A106" s="183"/>
    </row>
    <row r="107" spans="1:1" x14ac:dyDescent="0.2">
      <c r="A107" s="183"/>
    </row>
    <row r="108" spans="1:1" x14ac:dyDescent="0.2">
      <c r="A108" s="183"/>
    </row>
    <row r="109" spans="1:1" x14ac:dyDescent="0.2">
      <c r="A109" s="183"/>
    </row>
    <row r="110" spans="1:1" x14ac:dyDescent="0.2">
      <c r="A110" s="183"/>
    </row>
    <row r="111" spans="1:1" x14ac:dyDescent="0.2">
      <c r="A111" s="183"/>
    </row>
    <row r="112" spans="1:1" x14ac:dyDescent="0.2">
      <c r="A112" s="183"/>
    </row>
    <row r="113" spans="1:1" x14ac:dyDescent="0.2">
      <c r="A113" s="183"/>
    </row>
    <row r="114" spans="1:1" x14ac:dyDescent="0.2">
      <c r="A114" s="183"/>
    </row>
    <row r="115" spans="1:1" x14ac:dyDescent="0.2">
      <c r="A115" s="183"/>
    </row>
    <row r="116" spans="1:1" x14ac:dyDescent="0.2">
      <c r="A116" s="183"/>
    </row>
    <row r="117" spans="1:1" x14ac:dyDescent="0.2">
      <c r="A117" s="183"/>
    </row>
    <row r="118" spans="1:1" x14ac:dyDescent="0.2">
      <c r="A118" s="183"/>
    </row>
    <row r="119" spans="1:1" x14ac:dyDescent="0.2">
      <c r="A119" s="183"/>
    </row>
    <row r="120" spans="1:1" x14ac:dyDescent="0.2">
      <c r="A120" s="183"/>
    </row>
    <row r="121" spans="1:1" x14ac:dyDescent="0.2">
      <c r="A121" s="183"/>
    </row>
    <row r="122" spans="1:1" x14ac:dyDescent="0.2">
      <c r="A122" s="183"/>
    </row>
    <row r="123" spans="1:1" x14ac:dyDescent="0.2">
      <c r="A123" s="183"/>
    </row>
    <row r="124" spans="1:1" x14ac:dyDescent="0.2">
      <c r="A124" s="183"/>
    </row>
    <row r="125" spans="1:1" x14ac:dyDescent="0.2">
      <c r="A125" s="183"/>
    </row>
    <row r="126" spans="1:1" x14ac:dyDescent="0.2">
      <c r="A126" s="183"/>
    </row>
    <row r="127" spans="1:1" x14ac:dyDescent="0.2">
      <c r="A127" s="183"/>
    </row>
    <row r="128" spans="1:1" x14ac:dyDescent="0.2">
      <c r="A128" s="183"/>
    </row>
    <row r="129" spans="1:1" x14ac:dyDescent="0.2">
      <c r="A129" s="183"/>
    </row>
    <row r="130" spans="1:1" x14ac:dyDescent="0.2">
      <c r="A130" s="183"/>
    </row>
    <row r="131" spans="1:1" x14ac:dyDescent="0.2">
      <c r="A131" s="183"/>
    </row>
    <row r="132" spans="1:1" x14ac:dyDescent="0.2">
      <c r="A132" s="183"/>
    </row>
    <row r="133" spans="1:1" x14ac:dyDescent="0.2">
      <c r="A133" s="183"/>
    </row>
    <row r="134" spans="1:1" x14ac:dyDescent="0.2">
      <c r="A134" s="183"/>
    </row>
    <row r="135" spans="1:1" x14ac:dyDescent="0.2">
      <c r="A135" s="183"/>
    </row>
    <row r="136" spans="1:1" x14ac:dyDescent="0.2">
      <c r="A136" s="183"/>
    </row>
    <row r="137" spans="1:1" x14ac:dyDescent="0.2">
      <c r="A137" s="183"/>
    </row>
    <row r="138" spans="1:1" x14ac:dyDescent="0.2">
      <c r="A138" s="183"/>
    </row>
    <row r="139" spans="1:1" x14ac:dyDescent="0.2">
      <c r="A139" s="183"/>
    </row>
    <row r="140" spans="1:1" x14ac:dyDescent="0.2">
      <c r="A140" s="183"/>
    </row>
    <row r="141" spans="1:1" x14ac:dyDescent="0.2">
      <c r="A141" s="183"/>
    </row>
    <row r="142" spans="1:1" x14ac:dyDescent="0.2">
      <c r="A142" s="183"/>
    </row>
    <row r="143" spans="1:1" x14ac:dyDescent="0.2">
      <c r="A143" s="183"/>
    </row>
    <row r="144" spans="1:1" x14ac:dyDescent="0.2">
      <c r="A144" s="183"/>
    </row>
    <row r="145" spans="1:1" x14ac:dyDescent="0.2">
      <c r="A145" s="183"/>
    </row>
    <row r="146" spans="1:1" x14ac:dyDescent="0.2">
      <c r="A146" s="183"/>
    </row>
    <row r="147" spans="1:1" x14ac:dyDescent="0.2">
      <c r="A147" s="183"/>
    </row>
    <row r="148" spans="1:1" x14ac:dyDescent="0.2">
      <c r="A148" s="183"/>
    </row>
    <row r="149" spans="1:1" x14ac:dyDescent="0.2">
      <c r="A149" s="183"/>
    </row>
    <row r="150" spans="1:1" x14ac:dyDescent="0.2">
      <c r="A150" s="183"/>
    </row>
    <row r="151" spans="1:1" x14ac:dyDescent="0.2">
      <c r="A151" s="183"/>
    </row>
    <row r="152" spans="1:1" x14ac:dyDescent="0.2">
      <c r="A152" s="183"/>
    </row>
    <row r="153" spans="1:1" x14ac:dyDescent="0.2">
      <c r="A153" s="183"/>
    </row>
    <row r="154" spans="1:1" x14ac:dyDescent="0.2">
      <c r="A154" s="183"/>
    </row>
    <row r="155" spans="1:1" x14ac:dyDescent="0.2">
      <c r="A155" s="183"/>
    </row>
    <row r="156" spans="1:1" x14ac:dyDescent="0.2">
      <c r="A156" s="183"/>
    </row>
    <row r="157" spans="1:1" x14ac:dyDescent="0.2">
      <c r="A157" s="183"/>
    </row>
    <row r="158" spans="1:1" x14ac:dyDescent="0.2">
      <c r="A158" s="183"/>
    </row>
    <row r="159" spans="1:1" x14ac:dyDescent="0.2">
      <c r="A159" s="183"/>
    </row>
    <row r="160" spans="1:1" x14ac:dyDescent="0.2">
      <c r="A160" s="183"/>
    </row>
    <row r="161" spans="1:1" x14ac:dyDescent="0.2">
      <c r="A161" s="183"/>
    </row>
    <row r="162" spans="1:1" x14ac:dyDescent="0.2">
      <c r="A162" s="183"/>
    </row>
    <row r="163" spans="1:1" x14ac:dyDescent="0.2">
      <c r="A163" s="183"/>
    </row>
    <row r="164" spans="1:1" x14ac:dyDescent="0.2">
      <c r="A164" s="183"/>
    </row>
    <row r="165" spans="1:1" x14ac:dyDescent="0.2">
      <c r="A165" s="183"/>
    </row>
    <row r="166" spans="1:1" x14ac:dyDescent="0.2">
      <c r="A166" s="183"/>
    </row>
    <row r="167" spans="1:1" x14ac:dyDescent="0.2">
      <c r="A167" s="183"/>
    </row>
    <row r="168" spans="1:1" x14ac:dyDescent="0.2">
      <c r="A168" s="183"/>
    </row>
    <row r="169" spans="1:1" x14ac:dyDescent="0.2">
      <c r="A169" s="183"/>
    </row>
    <row r="170" spans="1:1" x14ac:dyDescent="0.2">
      <c r="A170" s="183"/>
    </row>
    <row r="171" spans="1:1" x14ac:dyDescent="0.2">
      <c r="A171" s="183"/>
    </row>
    <row r="172" spans="1:1" x14ac:dyDescent="0.2">
      <c r="A172" s="183"/>
    </row>
    <row r="173" spans="1:1" x14ac:dyDescent="0.2">
      <c r="A173" s="183"/>
    </row>
    <row r="174" spans="1:1" x14ac:dyDescent="0.2">
      <c r="A174" s="183"/>
    </row>
    <row r="175" spans="1:1" x14ac:dyDescent="0.2">
      <c r="A175" s="183"/>
    </row>
    <row r="176" spans="1:1" x14ac:dyDescent="0.2">
      <c r="A176" s="183"/>
    </row>
    <row r="177" spans="1:1" x14ac:dyDescent="0.2">
      <c r="A177" s="183"/>
    </row>
    <row r="178" spans="1:1" x14ac:dyDescent="0.2">
      <c r="A178" s="183"/>
    </row>
    <row r="179" spans="1:1" x14ac:dyDescent="0.2">
      <c r="A179" s="183"/>
    </row>
    <row r="180" spans="1:1" x14ac:dyDescent="0.2">
      <c r="A180" s="183"/>
    </row>
    <row r="181" spans="1:1" x14ac:dyDescent="0.2">
      <c r="A181" s="183"/>
    </row>
    <row r="182" spans="1:1" x14ac:dyDescent="0.2">
      <c r="A182" s="183"/>
    </row>
    <row r="183" spans="1:1" x14ac:dyDescent="0.2">
      <c r="A183" s="183"/>
    </row>
    <row r="184" spans="1:1" x14ac:dyDescent="0.2">
      <c r="A184" s="183"/>
    </row>
    <row r="185" spans="1:1" x14ac:dyDescent="0.2">
      <c r="A185" s="183"/>
    </row>
    <row r="186" spans="1:1" x14ac:dyDescent="0.2">
      <c r="A186" s="183"/>
    </row>
    <row r="187" spans="1:1" x14ac:dyDescent="0.2">
      <c r="A187" s="183"/>
    </row>
    <row r="188" spans="1:1" x14ac:dyDescent="0.2">
      <c r="A188" s="183"/>
    </row>
    <row r="189" spans="1:1" x14ac:dyDescent="0.2">
      <c r="A189" s="183"/>
    </row>
    <row r="190" spans="1:1" x14ac:dyDescent="0.2">
      <c r="A190" s="183"/>
    </row>
    <row r="191" spans="1:1" x14ac:dyDescent="0.2">
      <c r="A191" s="183"/>
    </row>
    <row r="192" spans="1:1" x14ac:dyDescent="0.2">
      <c r="A192" s="183"/>
    </row>
    <row r="193" spans="1:1" x14ac:dyDescent="0.2">
      <c r="A193" s="183"/>
    </row>
    <row r="194" spans="1:1" x14ac:dyDescent="0.2">
      <c r="A194" s="183"/>
    </row>
    <row r="195" spans="1:1" x14ac:dyDescent="0.2">
      <c r="A195" s="183"/>
    </row>
    <row r="196" spans="1:1" x14ac:dyDescent="0.2">
      <c r="A196" s="183"/>
    </row>
    <row r="197" spans="1:1" x14ac:dyDescent="0.2">
      <c r="A197" s="183"/>
    </row>
    <row r="198" spans="1:1" x14ac:dyDescent="0.2">
      <c r="A198" s="183"/>
    </row>
    <row r="199" spans="1:1" x14ac:dyDescent="0.2">
      <c r="A199" s="183"/>
    </row>
    <row r="200" spans="1:1" x14ac:dyDescent="0.2">
      <c r="A200" s="183"/>
    </row>
    <row r="201" spans="1:1" x14ac:dyDescent="0.2">
      <c r="A201" s="183"/>
    </row>
    <row r="202" spans="1:1" x14ac:dyDescent="0.2">
      <c r="A202" s="183"/>
    </row>
    <row r="203" spans="1:1" x14ac:dyDescent="0.2">
      <c r="A203" s="183"/>
    </row>
    <row r="204" spans="1:1" x14ac:dyDescent="0.2">
      <c r="A204" s="183"/>
    </row>
    <row r="205" spans="1:1" x14ac:dyDescent="0.2">
      <c r="A205" s="183"/>
    </row>
    <row r="206" spans="1:1" x14ac:dyDescent="0.2">
      <c r="A206" s="183"/>
    </row>
    <row r="207" spans="1:1" x14ac:dyDescent="0.2">
      <c r="A207" s="183"/>
    </row>
    <row r="208" spans="1:1" x14ac:dyDescent="0.2">
      <c r="A208" s="183"/>
    </row>
    <row r="209" spans="1:1" x14ac:dyDescent="0.2">
      <c r="A209" s="183"/>
    </row>
    <row r="210" spans="1:1" x14ac:dyDescent="0.2">
      <c r="A210" s="183"/>
    </row>
    <row r="211" spans="1:1" x14ac:dyDescent="0.2">
      <c r="A211" s="183"/>
    </row>
    <row r="212" spans="1:1" x14ac:dyDescent="0.2">
      <c r="A212" s="183"/>
    </row>
    <row r="213" spans="1:1" x14ac:dyDescent="0.2">
      <c r="A213" s="183"/>
    </row>
    <row r="214" spans="1:1" x14ac:dyDescent="0.2">
      <c r="A214" s="183"/>
    </row>
    <row r="215" spans="1:1" x14ac:dyDescent="0.2">
      <c r="A215" s="183"/>
    </row>
    <row r="216" spans="1:1" x14ac:dyDescent="0.2">
      <c r="A216" s="183"/>
    </row>
    <row r="217" spans="1:1" x14ac:dyDescent="0.2">
      <c r="A217" s="183"/>
    </row>
    <row r="218" spans="1:1" x14ac:dyDescent="0.2">
      <c r="A218" s="183"/>
    </row>
    <row r="219" spans="1:1" x14ac:dyDescent="0.2">
      <c r="A219" s="183"/>
    </row>
    <row r="220" spans="1:1" x14ac:dyDescent="0.2">
      <c r="A220" s="183"/>
    </row>
    <row r="221" spans="1:1" x14ac:dyDescent="0.2">
      <c r="A221" s="183"/>
    </row>
    <row r="222" spans="1:1" x14ac:dyDescent="0.2">
      <c r="A222" s="183"/>
    </row>
    <row r="223" spans="1:1" x14ac:dyDescent="0.2">
      <c r="A223" s="183"/>
    </row>
    <row r="224" spans="1:1" x14ac:dyDescent="0.2">
      <c r="A224" s="183"/>
    </row>
    <row r="225" spans="1:1" x14ac:dyDescent="0.2">
      <c r="A225" s="183"/>
    </row>
    <row r="226" spans="1:1" x14ac:dyDescent="0.2">
      <c r="A226" s="183"/>
    </row>
    <row r="227" spans="1:1" x14ac:dyDescent="0.2">
      <c r="A227" s="183"/>
    </row>
    <row r="228" spans="1:1" x14ac:dyDescent="0.2">
      <c r="A228" s="183"/>
    </row>
    <row r="229" spans="1:1" x14ac:dyDescent="0.2">
      <c r="A229" s="183"/>
    </row>
    <row r="230" spans="1:1" x14ac:dyDescent="0.2">
      <c r="A230" s="183"/>
    </row>
    <row r="231" spans="1:1" x14ac:dyDescent="0.2">
      <c r="A231" s="183"/>
    </row>
    <row r="232" spans="1:1" x14ac:dyDescent="0.2">
      <c r="A232" s="183"/>
    </row>
    <row r="233" spans="1:1" x14ac:dyDescent="0.2">
      <c r="A233" s="183"/>
    </row>
    <row r="234" spans="1:1" x14ac:dyDescent="0.2">
      <c r="A234" s="183"/>
    </row>
    <row r="235" spans="1:1" x14ac:dyDescent="0.2">
      <c r="A235" s="183"/>
    </row>
    <row r="236" spans="1:1" x14ac:dyDescent="0.2">
      <c r="A236" s="183"/>
    </row>
    <row r="237" spans="1:1" x14ac:dyDescent="0.2">
      <c r="A237" s="183"/>
    </row>
    <row r="238" spans="1:1" x14ac:dyDescent="0.2">
      <c r="A238" s="183"/>
    </row>
    <row r="239" spans="1:1" x14ac:dyDescent="0.2">
      <c r="A239" s="183"/>
    </row>
    <row r="240" spans="1:1" x14ac:dyDescent="0.2">
      <c r="A240" s="183"/>
    </row>
    <row r="241" spans="1:1" x14ac:dyDescent="0.2">
      <c r="A241" s="183"/>
    </row>
    <row r="242" spans="1:1" x14ac:dyDescent="0.2">
      <c r="A242" s="183"/>
    </row>
    <row r="243" spans="1:1" x14ac:dyDescent="0.2">
      <c r="A243" s="183"/>
    </row>
    <row r="244" spans="1:1" x14ac:dyDescent="0.2">
      <c r="A244" s="183"/>
    </row>
    <row r="245" spans="1:1" x14ac:dyDescent="0.2">
      <c r="A245" s="183"/>
    </row>
    <row r="246" spans="1:1" x14ac:dyDescent="0.2">
      <c r="A246" s="183"/>
    </row>
    <row r="247" spans="1:1" x14ac:dyDescent="0.2">
      <c r="A247" s="183"/>
    </row>
    <row r="248" spans="1:1" x14ac:dyDescent="0.2">
      <c r="A248" s="183"/>
    </row>
    <row r="249" spans="1:1" x14ac:dyDescent="0.2">
      <c r="A249" s="183"/>
    </row>
    <row r="250" spans="1:1" x14ac:dyDescent="0.2">
      <c r="A250" s="183"/>
    </row>
    <row r="251" spans="1:1" x14ac:dyDescent="0.2">
      <c r="A251" s="183"/>
    </row>
    <row r="252" spans="1:1" x14ac:dyDescent="0.2">
      <c r="A252" s="183"/>
    </row>
    <row r="253" spans="1:1" x14ac:dyDescent="0.2">
      <c r="A253" s="183"/>
    </row>
    <row r="254" spans="1:1" x14ac:dyDescent="0.2">
      <c r="A254" s="183"/>
    </row>
    <row r="255" spans="1:1" x14ac:dyDescent="0.2">
      <c r="A255" s="183"/>
    </row>
    <row r="256" spans="1:1" x14ac:dyDescent="0.2">
      <c r="A256" s="183"/>
    </row>
    <row r="257" spans="1:1" x14ac:dyDescent="0.2">
      <c r="A257" s="183"/>
    </row>
    <row r="258" spans="1:1" x14ac:dyDescent="0.2">
      <c r="A258" s="183"/>
    </row>
    <row r="259" spans="1:1" x14ac:dyDescent="0.2">
      <c r="A259" s="183"/>
    </row>
    <row r="260" spans="1:1" x14ac:dyDescent="0.2">
      <c r="A260" s="183"/>
    </row>
    <row r="261" spans="1:1" x14ac:dyDescent="0.2">
      <c r="A261" s="183"/>
    </row>
    <row r="262" spans="1:1" x14ac:dyDescent="0.2">
      <c r="A262" s="183"/>
    </row>
    <row r="263" spans="1:1" x14ac:dyDescent="0.2">
      <c r="A263" s="183"/>
    </row>
    <row r="264" spans="1:1" x14ac:dyDescent="0.2">
      <c r="A264" s="183"/>
    </row>
    <row r="265" spans="1:1" x14ac:dyDescent="0.2">
      <c r="A265" s="183"/>
    </row>
    <row r="266" spans="1:1" x14ac:dyDescent="0.2">
      <c r="A266" s="183"/>
    </row>
    <row r="267" spans="1:1" x14ac:dyDescent="0.2">
      <c r="A267" s="183"/>
    </row>
    <row r="268" spans="1:1" x14ac:dyDescent="0.2">
      <c r="A268" s="183"/>
    </row>
    <row r="269" spans="1:1" x14ac:dyDescent="0.2">
      <c r="A269" s="183"/>
    </row>
    <row r="270" spans="1:1" x14ac:dyDescent="0.2">
      <c r="A270" s="183"/>
    </row>
    <row r="271" spans="1:1" x14ac:dyDescent="0.2">
      <c r="A271" s="183"/>
    </row>
    <row r="272" spans="1:1" x14ac:dyDescent="0.2">
      <c r="A272" s="183"/>
    </row>
    <row r="273" spans="1:1" x14ac:dyDescent="0.2">
      <c r="A273" s="183"/>
    </row>
    <row r="274" spans="1:1" x14ac:dyDescent="0.2">
      <c r="A274" s="183"/>
    </row>
    <row r="275" spans="1:1" x14ac:dyDescent="0.2">
      <c r="A275" s="183"/>
    </row>
    <row r="276" spans="1:1" x14ac:dyDescent="0.2">
      <c r="A276" s="183"/>
    </row>
    <row r="277" spans="1:1" x14ac:dyDescent="0.2">
      <c r="A277" s="183"/>
    </row>
    <row r="278" spans="1:1" x14ac:dyDescent="0.2">
      <c r="A278" s="183"/>
    </row>
    <row r="279" spans="1:1" x14ac:dyDescent="0.2">
      <c r="A279" s="183"/>
    </row>
    <row r="280" spans="1:1" x14ac:dyDescent="0.2">
      <c r="A280" s="183"/>
    </row>
    <row r="281" spans="1:1" x14ac:dyDescent="0.2">
      <c r="A281" s="183"/>
    </row>
    <row r="282" spans="1:1" x14ac:dyDescent="0.2">
      <c r="A282" s="183"/>
    </row>
    <row r="283" spans="1:1" x14ac:dyDescent="0.2">
      <c r="A283" s="183"/>
    </row>
    <row r="284" spans="1:1" x14ac:dyDescent="0.2">
      <c r="A284" s="183"/>
    </row>
    <row r="285" spans="1:1" x14ac:dyDescent="0.2">
      <c r="A285" s="183"/>
    </row>
    <row r="286" spans="1:1" x14ac:dyDescent="0.2">
      <c r="A286" s="183"/>
    </row>
    <row r="287" spans="1:1" x14ac:dyDescent="0.2">
      <c r="A287" s="183"/>
    </row>
    <row r="288" spans="1:1" x14ac:dyDescent="0.2">
      <c r="A288" s="183"/>
    </row>
    <row r="289" spans="1:1" x14ac:dyDescent="0.2">
      <c r="A289" s="183"/>
    </row>
    <row r="290" spans="1:1" x14ac:dyDescent="0.2">
      <c r="A290" s="183"/>
    </row>
    <row r="291" spans="1:1" x14ac:dyDescent="0.2">
      <c r="A291" s="183"/>
    </row>
    <row r="292" spans="1:1" x14ac:dyDescent="0.2">
      <c r="A292" s="183"/>
    </row>
    <row r="293" spans="1:1" x14ac:dyDescent="0.2">
      <c r="A293" s="183"/>
    </row>
    <row r="294" spans="1:1" x14ac:dyDescent="0.2">
      <c r="A294" s="183"/>
    </row>
    <row r="295" spans="1:1" x14ac:dyDescent="0.2">
      <c r="A295" s="183"/>
    </row>
    <row r="296" spans="1:1" x14ac:dyDescent="0.2">
      <c r="A296" s="183"/>
    </row>
    <row r="297" spans="1:1" x14ac:dyDescent="0.2">
      <c r="A297" s="183"/>
    </row>
    <row r="298" spans="1:1" x14ac:dyDescent="0.2">
      <c r="A298" s="183"/>
    </row>
    <row r="299" spans="1:1" x14ac:dyDescent="0.2">
      <c r="A299" s="183"/>
    </row>
    <row r="300" spans="1:1" x14ac:dyDescent="0.2">
      <c r="A300" s="183"/>
    </row>
    <row r="301" spans="1:1" x14ac:dyDescent="0.2">
      <c r="A301" s="183"/>
    </row>
    <row r="302" spans="1:1" x14ac:dyDescent="0.2">
      <c r="A302" s="183"/>
    </row>
    <row r="303" spans="1:1" x14ac:dyDescent="0.2">
      <c r="A303" s="183"/>
    </row>
    <row r="304" spans="1:1" x14ac:dyDescent="0.2">
      <c r="A304" s="183"/>
    </row>
    <row r="305" spans="1:1" x14ac:dyDescent="0.2">
      <c r="A305" s="183"/>
    </row>
    <row r="306" spans="1:1" x14ac:dyDescent="0.2">
      <c r="A306" s="183"/>
    </row>
    <row r="307" spans="1:1" x14ac:dyDescent="0.2">
      <c r="A307" s="183"/>
    </row>
    <row r="308" spans="1:1" x14ac:dyDescent="0.2">
      <c r="A308" s="183"/>
    </row>
    <row r="309" spans="1:1" x14ac:dyDescent="0.2">
      <c r="A309" s="183"/>
    </row>
    <row r="310" spans="1:1" x14ac:dyDescent="0.2">
      <c r="A310" s="183"/>
    </row>
    <row r="311" spans="1:1" x14ac:dyDescent="0.2">
      <c r="A311" s="183"/>
    </row>
    <row r="312" spans="1:1" x14ac:dyDescent="0.2">
      <c r="A312" s="183"/>
    </row>
    <row r="313" spans="1:1" x14ac:dyDescent="0.2">
      <c r="A313" s="183"/>
    </row>
    <row r="314" spans="1:1" x14ac:dyDescent="0.2">
      <c r="A314" s="183"/>
    </row>
    <row r="315" spans="1:1" x14ac:dyDescent="0.2">
      <c r="A315" s="183"/>
    </row>
    <row r="316" spans="1:1" x14ac:dyDescent="0.2">
      <c r="A316" s="183"/>
    </row>
    <row r="317" spans="1:1" x14ac:dyDescent="0.2">
      <c r="A317" s="183"/>
    </row>
    <row r="318" spans="1:1" x14ac:dyDescent="0.2">
      <c r="A318" s="183"/>
    </row>
    <row r="319" spans="1:1" x14ac:dyDescent="0.2">
      <c r="A319" s="183"/>
    </row>
    <row r="320" spans="1:1" x14ac:dyDescent="0.2">
      <c r="A320" s="183"/>
    </row>
    <row r="321" spans="1:1" x14ac:dyDescent="0.2">
      <c r="A321" s="183"/>
    </row>
    <row r="322" spans="1:1" x14ac:dyDescent="0.2">
      <c r="A322" s="183"/>
    </row>
    <row r="323" spans="1:1" x14ac:dyDescent="0.2">
      <c r="A323" s="183"/>
    </row>
    <row r="324" spans="1:1" x14ac:dyDescent="0.2">
      <c r="A324" s="183"/>
    </row>
    <row r="325" spans="1:1" x14ac:dyDescent="0.2">
      <c r="A325" s="183"/>
    </row>
    <row r="326" spans="1:1" x14ac:dyDescent="0.2">
      <c r="A326" s="183"/>
    </row>
    <row r="327" spans="1:1" x14ac:dyDescent="0.2">
      <c r="A327" s="183"/>
    </row>
    <row r="328" spans="1:1" x14ac:dyDescent="0.2">
      <c r="A328" s="183"/>
    </row>
    <row r="329" spans="1:1" x14ac:dyDescent="0.2">
      <c r="A329" s="183"/>
    </row>
    <row r="330" spans="1:1" x14ac:dyDescent="0.2">
      <c r="A330" s="183"/>
    </row>
    <row r="331" spans="1:1" x14ac:dyDescent="0.2">
      <c r="A331" s="183"/>
    </row>
    <row r="332" spans="1:1" x14ac:dyDescent="0.2">
      <c r="A332" s="183"/>
    </row>
    <row r="333" spans="1:1" x14ac:dyDescent="0.2">
      <c r="A333" s="183"/>
    </row>
    <row r="334" spans="1:1" x14ac:dyDescent="0.2">
      <c r="A334" s="183"/>
    </row>
    <row r="335" spans="1:1" x14ac:dyDescent="0.2">
      <c r="A335" s="183"/>
    </row>
    <row r="336" spans="1:1" x14ac:dyDescent="0.2">
      <c r="A336" s="183"/>
    </row>
    <row r="337" spans="1:1" x14ac:dyDescent="0.2">
      <c r="A337" s="183"/>
    </row>
    <row r="338" spans="1:1" x14ac:dyDescent="0.2">
      <c r="A338" s="183"/>
    </row>
    <row r="339" spans="1:1" x14ac:dyDescent="0.2">
      <c r="A339" s="183"/>
    </row>
    <row r="340" spans="1:1" x14ac:dyDescent="0.2">
      <c r="A340" s="183"/>
    </row>
    <row r="341" spans="1:1" x14ac:dyDescent="0.2">
      <c r="A341" s="183"/>
    </row>
    <row r="342" spans="1:1" x14ac:dyDescent="0.2">
      <c r="A342" s="183"/>
    </row>
    <row r="343" spans="1:1" x14ac:dyDescent="0.2">
      <c r="A343" s="183"/>
    </row>
    <row r="344" spans="1:1" x14ac:dyDescent="0.2">
      <c r="A344" s="183"/>
    </row>
    <row r="345" spans="1:1" x14ac:dyDescent="0.2">
      <c r="A345" s="183"/>
    </row>
    <row r="346" spans="1:1" x14ac:dyDescent="0.2">
      <c r="A346" s="183"/>
    </row>
    <row r="347" spans="1:1" x14ac:dyDescent="0.2">
      <c r="A347" s="183"/>
    </row>
    <row r="348" spans="1:1" x14ac:dyDescent="0.2">
      <c r="A348" s="183"/>
    </row>
    <row r="349" spans="1:1" x14ac:dyDescent="0.2">
      <c r="A349" s="183"/>
    </row>
    <row r="350" spans="1:1" x14ac:dyDescent="0.2">
      <c r="A350" s="183"/>
    </row>
    <row r="351" spans="1:1" x14ac:dyDescent="0.2">
      <c r="A351" s="183"/>
    </row>
    <row r="352" spans="1:1" x14ac:dyDescent="0.2">
      <c r="A352" s="183"/>
    </row>
    <row r="353" spans="1:1" x14ac:dyDescent="0.2">
      <c r="A353" s="183"/>
    </row>
    <row r="354" spans="1:1" x14ac:dyDescent="0.2">
      <c r="A354" s="183"/>
    </row>
    <row r="355" spans="1:1" x14ac:dyDescent="0.2">
      <c r="A355" s="183"/>
    </row>
    <row r="356" spans="1:1" x14ac:dyDescent="0.2">
      <c r="A356" s="183"/>
    </row>
    <row r="357" spans="1:1" x14ac:dyDescent="0.2">
      <c r="A357" s="183"/>
    </row>
    <row r="358" spans="1:1" x14ac:dyDescent="0.2">
      <c r="A358" s="183"/>
    </row>
    <row r="359" spans="1:1" x14ac:dyDescent="0.2">
      <c r="A359" s="183"/>
    </row>
    <row r="360" spans="1:1" x14ac:dyDescent="0.2">
      <c r="A360" s="183"/>
    </row>
    <row r="361" spans="1:1" x14ac:dyDescent="0.2">
      <c r="A361" s="183"/>
    </row>
    <row r="362" spans="1:1" x14ac:dyDescent="0.2">
      <c r="A362" s="183"/>
    </row>
    <row r="363" spans="1:1" x14ac:dyDescent="0.2">
      <c r="A363" s="183"/>
    </row>
    <row r="364" spans="1:1" x14ac:dyDescent="0.2">
      <c r="A364" s="183"/>
    </row>
    <row r="365" spans="1:1" x14ac:dyDescent="0.2">
      <c r="A365" s="183"/>
    </row>
    <row r="366" spans="1:1" x14ac:dyDescent="0.2">
      <c r="A366" s="183"/>
    </row>
    <row r="367" spans="1:1" x14ac:dyDescent="0.2">
      <c r="A367" s="183"/>
    </row>
    <row r="368" spans="1:1" x14ac:dyDescent="0.2">
      <c r="A368" s="183"/>
    </row>
    <row r="369" spans="1:1" x14ac:dyDescent="0.2">
      <c r="A369" s="183"/>
    </row>
    <row r="370" spans="1:1" x14ac:dyDescent="0.2">
      <c r="A370" s="183"/>
    </row>
    <row r="371" spans="1:1" x14ac:dyDescent="0.2">
      <c r="A371" s="183"/>
    </row>
    <row r="372" spans="1:1" x14ac:dyDescent="0.2">
      <c r="A372" s="183"/>
    </row>
    <row r="373" spans="1:1" x14ac:dyDescent="0.2">
      <c r="A373" s="183"/>
    </row>
    <row r="374" spans="1:1" x14ac:dyDescent="0.2">
      <c r="A374" s="183"/>
    </row>
    <row r="375" spans="1:1" x14ac:dyDescent="0.2">
      <c r="A375" s="183"/>
    </row>
    <row r="376" spans="1:1" x14ac:dyDescent="0.2">
      <c r="A376" s="183"/>
    </row>
    <row r="377" spans="1:1" x14ac:dyDescent="0.2">
      <c r="A377" s="183"/>
    </row>
    <row r="378" spans="1:1" x14ac:dyDescent="0.2">
      <c r="A378" s="183"/>
    </row>
    <row r="379" spans="1:1" x14ac:dyDescent="0.2">
      <c r="A379" s="183"/>
    </row>
    <row r="380" spans="1:1" x14ac:dyDescent="0.2">
      <c r="A380" s="183"/>
    </row>
    <row r="381" spans="1:1" x14ac:dyDescent="0.2">
      <c r="A381" s="183"/>
    </row>
    <row r="382" spans="1:1" x14ac:dyDescent="0.2">
      <c r="A382" s="183"/>
    </row>
    <row r="383" spans="1:1" x14ac:dyDescent="0.2">
      <c r="A383" s="183"/>
    </row>
    <row r="384" spans="1:1" x14ac:dyDescent="0.2">
      <c r="A384" s="183"/>
    </row>
    <row r="385" spans="1:1" x14ac:dyDescent="0.2">
      <c r="A385" s="183"/>
    </row>
    <row r="386" spans="1:1" x14ac:dyDescent="0.2">
      <c r="A386" s="183"/>
    </row>
    <row r="387" spans="1:1" x14ac:dyDescent="0.2">
      <c r="A387" s="183"/>
    </row>
    <row r="388" spans="1:1" x14ac:dyDescent="0.2">
      <c r="A388" s="183"/>
    </row>
    <row r="389" spans="1:1" x14ac:dyDescent="0.2">
      <c r="A389" s="183"/>
    </row>
    <row r="390" spans="1:1" x14ac:dyDescent="0.2">
      <c r="A390" s="183"/>
    </row>
    <row r="391" spans="1:1" x14ac:dyDescent="0.2">
      <c r="A391" s="183"/>
    </row>
    <row r="392" spans="1:1" x14ac:dyDescent="0.2">
      <c r="A392" s="183"/>
    </row>
    <row r="393" spans="1:1" x14ac:dyDescent="0.2">
      <c r="A393" s="183"/>
    </row>
    <row r="394" spans="1:1" x14ac:dyDescent="0.2">
      <c r="A394" s="183"/>
    </row>
    <row r="395" spans="1:1" x14ac:dyDescent="0.2">
      <c r="A395" s="183"/>
    </row>
    <row r="396" spans="1:1" x14ac:dyDescent="0.2">
      <c r="A396" s="183"/>
    </row>
    <row r="397" spans="1:1" x14ac:dyDescent="0.2">
      <c r="A397" s="183"/>
    </row>
    <row r="398" spans="1:1" x14ac:dyDescent="0.2">
      <c r="A398" s="183"/>
    </row>
    <row r="399" spans="1:1" x14ac:dyDescent="0.2">
      <c r="A399" s="183"/>
    </row>
    <row r="400" spans="1:1" x14ac:dyDescent="0.2">
      <c r="A400" s="183"/>
    </row>
    <row r="401" spans="1:1" x14ac:dyDescent="0.2">
      <c r="A401" s="183"/>
    </row>
    <row r="402" spans="1:1" x14ac:dyDescent="0.2">
      <c r="A402" s="183"/>
    </row>
    <row r="403" spans="1:1" x14ac:dyDescent="0.2">
      <c r="A403" s="183"/>
    </row>
    <row r="404" spans="1:1" x14ac:dyDescent="0.2">
      <c r="A404" s="183"/>
    </row>
    <row r="405" spans="1:1" x14ac:dyDescent="0.2">
      <c r="A405" s="183"/>
    </row>
    <row r="406" spans="1:1" x14ac:dyDescent="0.2">
      <c r="A406" s="183"/>
    </row>
    <row r="407" spans="1:1" x14ac:dyDescent="0.2">
      <c r="A407" s="183"/>
    </row>
    <row r="408" spans="1:1" x14ac:dyDescent="0.2">
      <c r="A408" s="183"/>
    </row>
    <row r="409" spans="1:1" x14ac:dyDescent="0.2">
      <c r="A409" s="183"/>
    </row>
    <row r="410" spans="1:1" x14ac:dyDescent="0.2">
      <c r="A410" s="183"/>
    </row>
    <row r="411" spans="1:1" x14ac:dyDescent="0.2">
      <c r="A411" s="183"/>
    </row>
    <row r="412" spans="1:1" x14ac:dyDescent="0.2">
      <c r="A412" s="183"/>
    </row>
    <row r="413" spans="1:1" x14ac:dyDescent="0.2">
      <c r="A413" s="183"/>
    </row>
    <row r="414" spans="1:1" x14ac:dyDescent="0.2">
      <c r="A414" s="183"/>
    </row>
    <row r="415" spans="1:1" x14ac:dyDescent="0.2">
      <c r="A415" s="183"/>
    </row>
    <row r="416" spans="1:1" x14ac:dyDescent="0.2">
      <c r="A416" s="183"/>
    </row>
    <row r="417" spans="1:1" x14ac:dyDescent="0.2">
      <c r="A417" s="183"/>
    </row>
    <row r="418" spans="1:1" x14ac:dyDescent="0.2">
      <c r="A418" s="183"/>
    </row>
    <row r="419" spans="1:1" x14ac:dyDescent="0.2">
      <c r="A419" s="183"/>
    </row>
    <row r="420" spans="1:1" x14ac:dyDescent="0.2">
      <c r="A420" s="183"/>
    </row>
    <row r="421" spans="1:1" x14ac:dyDescent="0.2">
      <c r="A421" s="183"/>
    </row>
    <row r="422" spans="1:1" x14ac:dyDescent="0.2">
      <c r="A422" s="183"/>
    </row>
    <row r="423" spans="1:1" x14ac:dyDescent="0.2">
      <c r="A423" s="183"/>
    </row>
    <row r="424" spans="1:1" x14ac:dyDescent="0.2">
      <c r="A424" s="183"/>
    </row>
    <row r="425" spans="1:1" x14ac:dyDescent="0.2">
      <c r="A425" s="183"/>
    </row>
    <row r="426" spans="1:1" x14ac:dyDescent="0.2">
      <c r="A426" s="183"/>
    </row>
    <row r="427" spans="1:1" x14ac:dyDescent="0.2">
      <c r="A427" s="183"/>
    </row>
    <row r="428" spans="1:1" x14ac:dyDescent="0.2">
      <c r="A428" s="183"/>
    </row>
    <row r="429" spans="1:1" x14ac:dyDescent="0.2">
      <c r="A429" s="183"/>
    </row>
    <row r="430" spans="1:1" x14ac:dyDescent="0.2">
      <c r="A430" s="183"/>
    </row>
    <row r="431" spans="1:1" x14ac:dyDescent="0.2">
      <c r="A431" s="183"/>
    </row>
    <row r="432" spans="1:1" x14ac:dyDescent="0.2">
      <c r="A432" s="183"/>
    </row>
    <row r="433" spans="1:1" x14ac:dyDescent="0.2">
      <c r="A433" s="183"/>
    </row>
    <row r="434" spans="1:1" x14ac:dyDescent="0.2">
      <c r="A434" s="183"/>
    </row>
    <row r="435" spans="1:1" x14ac:dyDescent="0.2">
      <c r="A435" s="183"/>
    </row>
    <row r="436" spans="1:1" x14ac:dyDescent="0.2">
      <c r="A436" s="183"/>
    </row>
    <row r="437" spans="1:1" x14ac:dyDescent="0.2">
      <c r="A437" s="183"/>
    </row>
    <row r="438" spans="1:1" x14ac:dyDescent="0.2">
      <c r="A438" s="183"/>
    </row>
    <row r="439" spans="1:1" x14ac:dyDescent="0.2">
      <c r="A439" s="183"/>
    </row>
    <row r="440" spans="1:1" x14ac:dyDescent="0.2">
      <c r="A440" s="183"/>
    </row>
    <row r="441" spans="1:1" x14ac:dyDescent="0.2">
      <c r="A441" s="183"/>
    </row>
    <row r="442" spans="1:1" x14ac:dyDescent="0.2">
      <c r="A442" s="183"/>
    </row>
    <row r="443" spans="1:1" x14ac:dyDescent="0.2">
      <c r="A443" s="183"/>
    </row>
    <row r="444" spans="1:1" x14ac:dyDescent="0.2">
      <c r="A444" s="183"/>
    </row>
    <row r="445" spans="1:1" x14ac:dyDescent="0.2">
      <c r="A445" s="183"/>
    </row>
    <row r="446" spans="1:1" x14ac:dyDescent="0.2">
      <c r="A446" s="183"/>
    </row>
    <row r="447" spans="1:1" x14ac:dyDescent="0.2">
      <c r="A447" s="183"/>
    </row>
    <row r="448" spans="1:1" x14ac:dyDescent="0.2">
      <c r="A448" s="183"/>
    </row>
    <row r="449" spans="1:1" x14ac:dyDescent="0.2">
      <c r="A449" s="183"/>
    </row>
    <row r="450" spans="1:1" x14ac:dyDescent="0.2">
      <c r="A450" s="183"/>
    </row>
    <row r="451" spans="1:1" x14ac:dyDescent="0.2">
      <c r="A451" s="183"/>
    </row>
    <row r="452" spans="1:1" x14ac:dyDescent="0.2">
      <c r="A452" s="183"/>
    </row>
    <row r="453" spans="1:1" x14ac:dyDescent="0.2">
      <c r="A453" s="183"/>
    </row>
    <row r="454" spans="1:1" x14ac:dyDescent="0.2">
      <c r="A454" s="183"/>
    </row>
    <row r="455" spans="1:1" x14ac:dyDescent="0.2">
      <c r="A455" s="183"/>
    </row>
    <row r="456" spans="1:1" x14ac:dyDescent="0.2">
      <c r="A456" s="183"/>
    </row>
    <row r="457" spans="1:1" x14ac:dyDescent="0.2">
      <c r="A457" s="183"/>
    </row>
    <row r="458" spans="1:1" x14ac:dyDescent="0.2">
      <c r="A458" s="183"/>
    </row>
    <row r="459" spans="1:1" x14ac:dyDescent="0.2">
      <c r="A459" s="183"/>
    </row>
    <row r="460" spans="1:1" x14ac:dyDescent="0.2">
      <c r="A460" s="183"/>
    </row>
    <row r="461" spans="1:1" x14ac:dyDescent="0.2">
      <c r="A461" s="183"/>
    </row>
    <row r="462" spans="1:1" x14ac:dyDescent="0.2">
      <c r="A462" s="183"/>
    </row>
    <row r="463" spans="1:1" x14ac:dyDescent="0.2">
      <c r="A463" s="183"/>
    </row>
    <row r="464" spans="1:1" x14ac:dyDescent="0.2">
      <c r="A464" s="183"/>
    </row>
    <row r="465" spans="1:1" x14ac:dyDescent="0.2">
      <c r="A465" s="183"/>
    </row>
    <row r="466" spans="1:1" x14ac:dyDescent="0.2">
      <c r="A466" s="183"/>
    </row>
    <row r="467" spans="1:1" x14ac:dyDescent="0.2">
      <c r="A467" s="183"/>
    </row>
    <row r="468" spans="1:1" x14ac:dyDescent="0.2">
      <c r="A468" s="183"/>
    </row>
    <row r="469" spans="1:1" x14ac:dyDescent="0.2">
      <c r="A469" s="183"/>
    </row>
    <row r="470" spans="1:1" x14ac:dyDescent="0.2">
      <c r="A470" s="183"/>
    </row>
    <row r="471" spans="1:1" x14ac:dyDescent="0.2">
      <c r="A471" s="183"/>
    </row>
    <row r="472" spans="1:1" x14ac:dyDescent="0.2">
      <c r="A472" s="183"/>
    </row>
    <row r="473" spans="1:1" x14ac:dyDescent="0.2">
      <c r="A473" s="183"/>
    </row>
    <row r="474" spans="1:1" x14ac:dyDescent="0.2">
      <c r="A474" s="183"/>
    </row>
    <row r="475" spans="1:1" x14ac:dyDescent="0.2">
      <c r="A475" s="183"/>
    </row>
    <row r="476" spans="1:1" x14ac:dyDescent="0.2">
      <c r="A476" s="183"/>
    </row>
    <row r="477" spans="1:1" x14ac:dyDescent="0.2">
      <c r="A477" s="183"/>
    </row>
    <row r="478" spans="1:1" x14ac:dyDescent="0.2">
      <c r="A478" s="183"/>
    </row>
    <row r="479" spans="1:1" x14ac:dyDescent="0.2">
      <c r="A479" s="183"/>
    </row>
    <row r="480" spans="1:1" x14ac:dyDescent="0.2">
      <c r="A480" s="183"/>
    </row>
    <row r="481" spans="1:1" x14ac:dyDescent="0.2">
      <c r="A481" s="183"/>
    </row>
    <row r="482" spans="1:1" x14ac:dyDescent="0.2">
      <c r="A482" s="183"/>
    </row>
    <row r="483" spans="1:1" x14ac:dyDescent="0.2">
      <c r="A483" s="183"/>
    </row>
    <row r="484" spans="1:1" x14ac:dyDescent="0.2">
      <c r="A484" s="183"/>
    </row>
    <row r="485" spans="1:1" x14ac:dyDescent="0.2">
      <c r="A485" s="183"/>
    </row>
    <row r="486" spans="1:1" x14ac:dyDescent="0.2">
      <c r="A486" s="183"/>
    </row>
    <row r="487" spans="1:1" x14ac:dyDescent="0.2">
      <c r="A487" s="183"/>
    </row>
    <row r="488" spans="1:1" x14ac:dyDescent="0.2">
      <c r="A488" s="183"/>
    </row>
    <row r="489" spans="1:1" x14ac:dyDescent="0.2">
      <c r="A489" s="183"/>
    </row>
    <row r="490" spans="1:1" x14ac:dyDescent="0.2">
      <c r="A490" s="183"/>
    </row>
    <row r="491" spans="1:1" x14ac:dyDescent="0.2">
      <c r="A491" s="183"/>
    </row>
    <row r="492" spans="1:1" x14ac:dyDescent="0.2">
      <c r="A492" s="183"/>
    </row>
    <row r="493" spans="1:1" x14ac:dyDescent="0.2">
      <c r="A493" s="183"/>
    </row>
    <row r="494" spans="1:1" x14ac:dyDescent="0.2">
      <c r="A494" s="183"/>
    </row>
    <row r="495" spans="1:1" x14ac:dyDescent="0.2">
      <c r="A495" s="183"/>
    </row>
    <row r="496" spans="1:1" x14ac:dyDescent="0.2">
      <c r="A496" s="183"/>
    </row>
    <row r="497" spans="1:1" x14ac:dyDescent="0.2">
      <c r="A497" s="183"/>
    </row>
    <row r="498" spans="1:1" x14ac:dyDescent="0.2">
      <c r="A498" s="183"/>
    </row>
    <row r="499" spans="1:1" x14ac:dyDescent="0.2">
      <c r="A499" s="183"/>
    </row>
    <row r="500" spans="1:1" x14ac:dyDescent="0.2">
      <c r="A500" s="183"/>
    </row>
    <row r="501" spans="1:1" x14ac:dyDescent="0.2">
      <c r="A501" s="183"/>
    </row>
    <row r="502" spans="1:1" x14ac:dyDescent="0.2">
      <c r="A502" s="183"/>
    </row>
    <row r="503" spans="1:1" x14ac:dyDescent="0.2">
      <c r="A503" s="183"/>
    </row>
    <row r="504" spans="1:1" x14ac:dyDescent="0.2">
      <c r="A504" s="183"/>
    </row>
    <row r="505" spans="1:1" x14ac:dyDescent="0.2">
      <c r="A505" s="183"/>
    </row>
    <row r="506" spans="1:1" x14ac:dyDescent="0.2">
      <c r="A506" s="183"/>
    </row>
    <row r="507" spans="1:1" x14ac:dyDescent="0.2">
      <c r="A507" s="183"/>
    </row>
    <row r="508" spans="1:1" x14ac:dyDescent="0.2">
      <c r="A508" s="183"/>
    </row>
    <row r="509" spans="1:1" x14ac:dyDescent="0.2">
      <c r="A509" s="183"/>
    </row>
    <row r="510" spans="1:1" x14ac:dyDescent="0.2">
      <c r="A510" s="183"/>
    </row>
    <row r="511" spans="1:1" x14ac:dyDescent="0.2">
      <c r="A511" s="183"/>
    </row>
    <row r="512" spans="1:1" x14ac:dyDescent="0.2">
      <c r="A512" s="183"/>
    </row>
    <row r="513" spans="1:1" x14ac:dyDescent="0.2">
      <c r="A513" s="183"/>
    </row>
    <row r="514" spans="1:1" x14ac:dyDescent="0.2">
      <c r="A514" s="183"/>
    </row>
    <row r="515" spans="1:1" x14ac:dyDescent="0.2">
      <c r="A515" s="183"/>
    </row>
    <row r="516" spans="1:1" x14ac:dyDescent="0.2">
      <c r="A516" s="183"/>
    </row>
    <row r="517" spans="1:1" x14ac:dyDescent="0.2">
      <c r="A517" s="183"/>
    </row>
    <row r="518" spans="1:1" x14ac:dyDescent="0.2">
      <c r="A518" s="183"/>
    </row>
    <row r="519" spans="1:1" x14ac:dyDescent="0.2">
      <c r="A519" s="183"/>
    </row>
    <row r="520" spans="1:1" x14ac:dyDescent="0.2">
      <c r="A520" s="183"/>
    </row>
    <row r="521" spans="1:1" x14ac:dyDescent="0.2">
      <c r="A521" s="183"/>
    </row>
    <row r="522" spans="1:1" x14ac:dyDescent="0.2">
      <c r="A522" s="183"/>
    </row>
    <row r="523" spans="1:1" x14ac:dyDescent="0.2">
      <c r="A523" s="183"/>
    </row>
    <row r="524" spans="1:1" x14ac:dyDescent="0.2">
      <c r="A524" s="183"/>
    </row>
    <row r="525" spans="1:1" x14ac:dyDescent="0.2">
      <c r="A525" s="183"/>
    </row>
    <row r="526" spans="1:1" x14ac:dyDescent="0.2">
      <c r="A526" s="183"/>
    </row>
    <row r="527" spans="1:1" x14ac:dyDescent="0.2">
      <c r="A527" s="183"/>
    </row>
    <row r="528" spans="1:1" x14ac:dyDescent="0.2">
      <c r="A528" s="183"/>
    </row>
    <row r="529" spans="1:1" x14ac:dyDescent="0.2">
      <c r="A529" s="183"/>
    </row>
    <row r="530" spans="1:1" x14ac:dyDescent="0.2">
      <c r="A530" s="183"/>
    </row>
    <row r="531" spans="1:1" x14ac:dyDescent="0.2">
      <c r="A531" s="183"/>
    </row>
    <row r="532" spans="1:1" x14ac:dyDescent="0.2">
      <c r="A532" s="183"/>
    </row>
    <row r="533" spans="1:1" x14ac:dyDescent="0.2">
      <c r="A533" s="183"/>
    </row>
    <row r="534" spans="1:1" x14ac:dyDescent="0.2">
      <c r="A534" s="183"/>
    </row>
    <row r="535" spans="1:1" x14ac:dyDescent="0.2">
      <c r="A535" s="183"/>
    </row>
    <row r="536" spans="1:1" x14ac:dyDescent="0.2">
      <c r="A536" s="183"/>
    </row>
    <row r="537" spans="1:1" x14ac:dyDescent="0.2">
      <c r="A537" s="183"/>
    </row>
    <row r="538" spans="1:1" x14ac:dyDescent="0.2">
      <c r="A538" s="183"/>
    </row>
    <row r="539" spans="1:1" x14ac:dyDescent="0.2">
      <c r="A539" s="183"/>
    </row>
    <row r="540" spans="1:1" x14ac:dyDescent="0.2">
      <c r="A540" s="183"/>
    </row>
    <row r="541" spans="1:1" x14ac:dyDescent="0.2">
      <c r="A541" s="183"/>
    </row>
    <row r="542" spans="1:1" x14ac:dyDescent="0.2">
      <c r="A542" s="183"/>
    </row>
    <row r="543" spans="1:1" x14ac:dyDescent="0.2">
      <c r="A543" s="183"/>
    </row>
    <row r="544" spans="1:1" x14ac:dyDescent="0.2">
      <c r="A544" s="183"/>
    </row>
    <row r="545" spans="1:1" x14ac:dyDescent="0.2">
      <c r="A545" s="183"/>
    </row>
    <row r="546" spans="1:1" x14ac:dyDescent="0.2">
      <c r="A546" s="183"/>
    </row>
    <row r="547" spans="1:1" x14ac:dyDescent="0.2">
      <c r="A547" s="183"/>
    </row>
    <row r="548" spans="1:1" x14ac:dyDescent="0.2">
      <c r="A548" s="183"/>
    </row>
    <row r="549" spans="1:1" x14ac:dyDescent="0.2">
      <c r="A549" s="183"/>
    </row>
    <row r="550" spans="1:1" x14ac:dyDescent="0.2">
      <c r="A550" s="183"/>
    </row>
    <row r="551" spans="1:1" x14ac:dyDescent="0.2">
      <c r="A551" s="183"/>
    </row>
    <row r="552" spans="1:1" x14ac:dyDescent="0.2">
      <c r="A552" s="183"/>
    </row>
    <row r="553" spans="1:1" x14ac:dyDescent="0.2">
      <c r="A553" s="183"/>
    </row>
    <row r="554" spans="1:1" x14ac:dyDescent="0.2">
      <c r="A554" s="183"/>
    </row>
    <row r="555" spans="1:1" x14ac:dyDescent="0.2">
      <c r="A555" s="183"/>
    </row>
    <row r="556" spans="1:1" x14ac:dyDescent="0.2">
      <c r="A556" s="183"/>
    </row>
    <row r="557" spans="1:1" x14ac:dyDescent="0.2">
      <c r="A557" s="183"/>
    </row>
    <row r="558" spans="1:1" x14ac:dyDescent="0.2">
      <c r="A558" s="183"/>
    </row>
    <row r="559" spans="1:1" x14ac:dyDescent="0.2">
      <c r="A559" s="183"/>
    </row>
    <row r="560" spans="1:1" x14ac:dyDescent="0.2">
      <c r="A560" s="183"/>
    </row>
    <row r="561" spans="1:1" x14ac:dyDescent="0.2">
      <c r="A561" s="183"/>
    </row>
    <row r="562" spans="1:1" x14ac:dyDescent="0.2">
      <c r="A562" s="183"/>
    </row>
    <row r="563" spans="1:1" x14ac:dyDescent="0.2">
      <c r="A563" s="183"/>
    </row>
    <row r="564" spans="1:1" x14ac:dyDescent="0.2">
      <c r="A564" s="183"/>
    </row>
    <row r="565" spans="1:1" x14ac:dyDescent="0.2">
      <c r="A565" s="183"/>
    </row>
    <row r="566" spans="1:1" x14ac:dyDescent="0.2">
      <c r="A566" s="183"/>
    </row>
    <row r="567" spans="1:1" x14ac:dyDescent="0.2">
      <c r="A567" s="183"/>
    </row>
    <row r="568" spans="1:1" x14ac:dyDescent="0.2">
      <c r="A568" s="183"/>
    </row>
    <row r="569" spans="1:1" x14ac:dyDescent="0.2">
      <c r="A569" s="183"/>
    </row>
    <row r="570" spans="1:1" x14ac:dyDescent="0.2">
      <c r="A570" s="183"/>
    </row>
    <row r="571" spans="1:1" x14ac:dyDescent="0.2">
      <c r="A571" s="183"/>
    </row>
    <row r="572" spans="1:1" x14ac:dyDescent="0.2">
      <c r="A572" s="183"/>
    </row>
    <row r="573" spans="1:1" x14ac:dyDescent="0.2">
      <c r="A573" s="183"/>
    </row>
    <row r="574" spans="1:1" x14ac:dyDescent="0.2">
      <c r="A574" s="183"/>
    </row>
    <row r="575" spans="1:1" x14ac:dyDescent="0.2">
      <c r="A575" s="183"/>
    </row>
    <row r="576" spans="1:1" x14ac:dyDescent="0.2">
      <c r="A576" s="183"/>
    </row>
    <row r="577" spans="1:1" x14ac:dyDescent="0.2">
      <c r="A577" s="183"/>
    </row>
    <row r="578" spans="1:1" x14ac:dyDescent="0.2">
      <c r="A578" s="183"/>
    </row>
    <row r="579" spans="1:1" x14ac:dyDescent="0.2">
      <c r="A579" s="183"/>
    </row>
    <row r="580" spans="1:1" x14ac:dyDescent="0.2">
      <c r="A580" s="183"/>
    </row>
    <row r="581" spans="1:1" x14ac:dyDescent="0.2">
      <c r="A581" s="183"/>
    </row>
    <row r="582" spans="1:1" x14ac:dyDescent="0.2">
      <c r="A582" s="183"/>
    </row>
    <row r="583" spans="1:1" x14ac:dyDescent="0.2">
      <c r="A583" s="183"/>
    </row>
    <row r="584" spans="1:1" x14ac:dyDescent="0.2">
      <c r="A584" s="183"/>
    </row>
    <row r="585" spans="1:1" x14ac:dyDescent="0.2">
      <c r="A585" s="183"/>
    </row>
    <row r="586" spans="1:1" x14ac:dyDescent="0.2">
      <c r="A586" s="183"/>
    </row>
    <row r="587" spans="1:1" x14ac:dyDescent="0.2">
      <c r="A587" s="183"/>
    </row>
    <row r="588" spans="1:1" x14ac:dyDescent="0.2">
      <c r="A588" s="183"/>
    </row>
    <row r="589" spans="1:1" x14ac:dyDescent="0.2">
      <c r="A589" s="183"/>
    </row>
    <row r="590" spans="1:1" x14ac:dyDescent="0.2">
      <c r="A590" s="183"/>
    </row>
    <row r="591" spans="1:1" x14ac:dyDescent="0.2">
      <c r="A591" s="183"/>
    </row>
    <row r="592" spans="1:1" x14ac:dyDescent="0.2">
      <c r="A592" s="183"/>
    </row>
    <row r="593" spans="1:1" x14ac:dyDescent="0.2">
      <c r="A593" s="183"/>
    </row>
    <row r="594" spans="1:1" x14ac:dyDescent="0.2">
      <c r="A594" s="183"/>
    </row>
    <row r="595" spans="1:1" x14ac:dyDescent="0.2">
      <c r="A595" s="183"/>
    </row>
    <row r="596" spans="1:1" x14ac:dyDescent="0.2">
      <c r="A596" s="183"/>
    </row>
    <row r="597" spans="1:1" x14ac:dyDescent="0.2">
      <c r="A597" s="183"/>
    </row>
    <row r="598" spans="1:1" x14ac:dyDescent="0.2">
      <c r="A598" s="183"/>
    </row>
    <row r="599" spans="1:1" x14ac:dyDescent="0.2">
      <c r="A599" s="183"/>
    </row>
    <row r="600" spans="1:1" x14ac:dyDescent="0.2">
      <c r="A600" s="183"/>
    </row>
    <row r="601" spans="1:1" x14ac:dyDescent="0.2">
      <c r="A601" s="183"/>
    </row>
    <row r="602" spans="1:1" x14ac:dyDescent="0.2">
      <c r="A602" s="183"/>
    </row>
    <row r="603" spans="1:1" x14ac:dyDescent="0.2">
      <c r="A603" s="183"/>
    </row>
    <row r="604" spans="1:1" x14ac:dyDescent="0.2">
      <c r="A604" s="183"/>
    </row>
    <row r="605" spans="1:1" x14ac:dyDescent="0.2">
      <c r="A605" s="183"/>
    </row>
    <row r="606" spans="1:1" x14ac:dyDescent="0.2">
      <c r="A606" s="183"/>
    </row>
    <row r="607" spans="1:1" x14ac:dyDescent="0.2">
      <c r="A607" s="183"/>
    </row>
    <row r="608" spans="1:1" x14ac:dyDescent="0.2">
      <c r="A608" s="183"/>
    </row>
    <row r="609" spans="1:1" x14ac:dyDescent="0.2">
      <c r="A609" s="183"/>
    </row>
    <row r="610" spans="1:1" x14ac:dyDescent="0.2">
      <c r="A610" s="183"/>
    </row>
    <row r="611" spans="1:1" x14ac:dyDescent="0.2">
      <c r="A611" s="183"/>
    </row>
    <row r="612" spans="1:1" x14ac:dyDescent="0.2">
      <c r="A612" s="183"/>
    </row>
    <row r="613" spans="1:1" x14ac:dyDescent="0.2">
      <c r="A613" s="183"/>
    </row>
    <row r="614" spans="1:1" x14ac:dyDescent="0.2">
      <c r="A614" s="183"/>
    </row>
    <row r="615" spans="1:1" x14ac:dyDescent="0.2">
      <c r="A615" s="183"/>
    </row>
    <row r="616" spans="1:1" x14ac:dyDescent="0.2">
      <c r="A616" s="183"/>
    </row>
    <row r="617" spans="1:1" x14ac:dyDescent="0.2">
      <c r="A617" s="183"/>
    </row>
    <row r="618" spans="1:1" x14ac:dyDescent="0.2">
      <c r="A618" s="183"/>
    </row>
    <row r="619" spans="1:1" x14ac:dyDescent="0.2">
      <c r="A619" s="183"/>
    </row>
    <row r="620" spans="1:1" x14ac:dyDescent="0.2">
      <c r="A620" s="183"/>
    </row>
    <row r="621" spans="1:1" x14ac:dyDescent="0.2">
      <c r="A621" s="183"/>
    </row>
    <row r="622" spans="1:1" x14ac:dyDescent="0.2">
      <c r="A622" s="183"/>
    </row>
    <row r="623" spans="1:1" x14ac:dyDescent="0.2">
      <c r="A623" s="183"/>
    </row>
    <row r="624" spans="1:1" x14ac:dyDescent="0.2">
      <c r="A624" s="183"/>
    </row>
    <row r="625" spans="1:1" x14ac:dyDescent="0.2">
      <c r="A625" s="183"/>
    </row>
    <row r="626" spans="1:1" x14ac:dyDescent="0.2">
      <c r="A626" s="183"/>
    </row>
    <row r="627" spans="1:1" x14ac:dyDescent="0.2">
      <c r="A627" s="183"/>
    </row>
    <row r="628" spans="1:1" x14ac:dyDescent="0.2">
      <c r="A628" s="183"/>
    </row>
    <row r="629" spans="1:1" x14ac:dyDescent="0.2">
      <c r="A629" s="183"/>
    </row>
    <row r="630" spans="1:1" x14ac:dyDescent="0.2">
      <c r="A630" s="183"/>
    </row>
    <row r="631" spans="1:1" x14ac:dyDescent="0.2">
      <c r="A631" s="183"/>
    </row>
    <row r="632" spans="1:1" x14ac:dyDescent="0.2">
      <c r="A632" s="183"/>
    </row>
    <row r="633" spans="1:1" x14ac:dyDescent="0.2">
      <c r="A633" s="183"/>
    </row>
    <row r="634" spans="1:1" x14ac:dyDescent="0.2">
      <c r="A634" s="183"/>
    </row>
    <row r="635" spans="1:1" x14ac:dyDescent="0.2">
      <c r="A635" s="183"/>
    </row>
    <row r="636" spans="1:1" x14ac:dyDescent="0.2">
      <c r="A636" s="183"/>
    </row>
    <row r="637" spans="1:1" x14ac:dyDescent="0.2">
      <c r="A637" s="183"/>
    </row>
    <row r="638" spans="1:1" x14ac:dyDescent="0.2">
      <c r="A638" s="183"/>
    </row>
    <row r="639" spans="1:1" x14ac:dyDescent="0.2">
      <c r="A639" s="183"/>
    </row>
    <row r="640" spans="1:1" x14ac:dyDescent="0.2">
      <c r="A640" s="183"/>
    </row>
    <row r="641" spans="1:1" x14ac:dyDescent="0.2">
      <c r="A641" s="183"/>
    </row>
    <row r="642" spans="1:1" x14ac:dyDescent="0.2">
      <c r="A642" s="183"/>
    </row>
    <row r="643" spans="1:1" x14ac:dyDescent="0.2">
      <c r="A643" s="183"/>
    </row>
    <row r="644" spans="1:1" x14ac:dyDescent="0.2">
      <c r="A644" s="183"/>
    </row>
    <row r="645" spans="1:1" x14ac:dyDescent="0.2">
      <c r="A645" s="183"/>
    </row>
    <row r="646" spans="1:1" x14ac:dyDescent="0.2">
      <c r="A646" s="183"/>
    </row>
    <row r="647" spans="1:1" x14ac:dyDescent="0.2">
      <c r="A647" s="183"/>
    </row>
    <row r="648" spans="1:1" x14ac:dyDescent="0.2">
      <c r="A648" s="183"/>
    </row>
    <row r="649" spans="1:1" x14ac:dyDescent="0.2">
      <c r="A649" s="183"/>
    </row>
    <row r="650" spans="1:1" x14ac:dyDescent="0.2">
      <c r="A650" s="183"/>
    </row>
    <row r="651" spans="1:1" x14ac:dyDescent="0.2">
      <c r="A651" s="183"/>
    </row>
    <row r="652" spans="1:1" x14ac:dyDescent="0.2">
      <c r="A652" s="183"/>
    </row>
    <row r="653" spans="1:1" x14ac:dyDescent="0.2">
      <c r="A653" s="183"/>
    </row>
    <row r="654" spans="1:1" x14ac:dyDescent="0.2">
      <c r="A654" s="183"/>
    </row>
    <row r="655" spans="1:1" x14ac:dyDescent="0.2">
      <c r="A655" s="183"/>
    </row>
    <row r="656" spans="1:1" x14ac:dyDescent="0.2">
      <c r="A656" s="183"/>
    </row>
    <row r="657" spans="1:1" x14ac:dyDescent="0.2">
      <c r="A657" s="183"/>
    </row>
    <row r="658" spans="1:1" x14ac:dyDescent="0.2">
      <c r="A658" s="183"/>
    </row>
    <row r="659" spans="1:1" x14ac:dyDescent="0.2">
      <c r="A659" s="183"/>
    </row>
    <row r="660" spans="1:1" x14ac:dyDescent="0.2">
      <c r="A660" s="183"/>
    </row>
    <row r="661" spans="1:1" x14ac:dyDescent="0.2">
      <c r="A661" s="183"/>
    </row>
    <row r="662" spans="1:1" x14ac:dyDescent="0.2">
      <c r="A662" s="183"/>
    </row>
    <row r="663" spans="1:1" x14ac:dyDescent="0.2">
      <c r="A663" s="183"/>
    </row>
    <row r="664" spans="1:1" x14ac:dyDescent="0.2">
      <c r="A664" s="183"/>
    </row>
    <row r="665" spans="1:1" x14ac:dyDescent="0.2">
      <c r="A665" s="183"/>
    </row>
    <row r="666" spans="1:1" x14ac:dyDescent="0.2">
      <c r="A666" s="183"/>
    </row>
    <row r="667" spans="1:1" x14ac:dyDescent="0.2">
      <c r="A667" s="183"/>
    </row>
    <row r="668" spans="1:1" x14ac:dyDescent="0.2">
      <c r="A668" s="183"/>
    </row>
    <row r="669" spans="1:1" x14ac:dyDescent="0.2">
      <c r="A669" s="183"/>
    </row>
    <row r="670" spans="1:1" x14ac:dyDescent="0.2">
      <c r="A670" s="183"/>
    </row>
    <row r="671" spans="1:1" x14ac:dyDescent="0.2">
      <c r="A671" s="183"/>
    </row>
    <row r="672" spans="1:1" x14ac:dyDescent="0.2">
      <c r="A672" s="183"/>
    </row>
    <row r="673" spans="1:1" x14ac:dyDescent="0.2">
      <c r="A673" s="183"/>
    </row>
    <row r="674" spans="1:1" x14ac:dyDescent="0.2">
      <c r="A674" s="183"/>
    </row>
    <row r="675" spans="1:1" x14ac:dyDescent="0.2">
      <c r="A675" s="183"/>
    </row>
    <row r="676" spans="1:1" x14ac:dyDescent="0.2">
      <c r="A676" s="183"/>
    </row>
    <row r="677" spans="1:1" x14ac:dyDescent="0.2">
      <c r="A677" s="183"/>
    </row>
    <row r="678" spans="1:1" x14ac:dyDescent="0.2">
      <c r="A678" s="183"/>
    </row>
    <row r="679" spans="1:1" x14ac:dyDescent="0.2">
      <c r="A679" s="183"/>
    </row>
    <row r="680" spans="1:1" x14ac:dyDescent="0.2">
      <c r="A680" s="183"/>
    </row>
    <row r="681" spans="1:1" x14ac:dyDescent="0.2">
      <c r="A681" s="183"/>
    </row>
    <row r="682" spans="1:1" x14ac:dyDescent="0.2">
      <c r="A682" s="183"/>
    </row>
    <row r="683" spans="1:1" x14ac:dyDescent="0.2">
      <c r="A683" s="183"/>
    </row>
    <row r="684" spans="1:1" x14ac:dyDescent="0.2">
      <c r="A684" s="183"/>
    </row>
    <row r="685" spans="1:1" x14ac:dyDescent="0.2">
      <c r="A685" s="183"/>
    </row>
    <row r="686" spans="1:1" x14ac:dyDescent="0.2">
      <c r="A686" s="183"/>
    </row>
    <row r="687" spans="1:1" x14ac:dyDescent="0.2">
      <c r="A687" s="183"/>
    </row>
    <row r="688" spans="1:1" x14ac:dyDescent="0.2">
      <c r="A688" s="183"/>
    </row>
    <row r="689" spans="1:1" x14ac:dyDescent="0.2">
      <c r="A689" s="183"/>
    </row>
    <row r="690" spans="1:1" x14ac:dyDescent="0.2">
      <c r="A690" s="183"/>
    </row>
    <row r="691" spans="1:1" x14ac:dyDescent="0.2">
      <c r="A691" s="183"/>
    </row>
    <row r="692" spans="1:1" x14ac:dyDescent="0.2">
      <c r="A692" s="183"/>
    </row>
    <row r="693" spans="1:1" x14ac:dyDescent="0.2">
      <c r="A693" s="183"/>
    </row>
    <row r="694" spans="1:1" x14ac:dyDescent="0.2">
      <c r="A694" s="183"/>
    </row>
    <row r="695" spans="1:1" x14ac:dyDescent="0.2">
      <c r="A695" s="183"/>
    </row>
    <row r="696" spans="1:1" x14ac:dyDescent="0.2">
      <c r="A696" s="183"/>
    </row>
    <row r="697" spans="1:1" x14ac:dyDescent="0.2">
      <c r="A697" s="183"/>
    </row>
    <row r="698" spans="1:1" x14ac:dyDescent="0.2">
      <c r="A698" s="183"/>
    </row>
    <row r="699" spans="1:1" x14ac:dyDescent="0.2">
      <c r="A699" s="183"/>
    </row>
    <row r="700" spans="1:1" x14ac:dyDescent="0.2">
      <c r="A700" s="183"/>
    </row>
    <row r="701" spans="1:1" x14ac:dyDescent="0.2">
      <c r="A701" s="183"/>
    </row>
    <row r="702" spans="1:1" x14ac:dyDescent="0.2">
      <c r="A702" s="183"/>
    </row>
    <row r="703" spans="1:1" x14ac:dyDescent="0.2">
      <c r="A703" s="183"/>
    </row>
    <row r="704" spans="1:1" x14ac:dyDescent="0.2">
      <c r="A704" s="183"/>
    </row>
    <row r="705" spans="1:1" x14ac:dyDescent="0.2">
      <c r="A705" s="183"/>
    </row>
    <row r="706" spans="1:1" x14ac:dyDescent="0.2">
      <c r="A706" s="183"/>
    </row>
    <row r="707" spans="1:1" x14ac:dyDescent="0.2">
      <c r="A707" s="183"/>
    </row>
    <row r="708" spans="1:1" x14ac:dyDescent="0.2">
      <c r="A708" s="183"/>
    </row>
    <row r="709" spans="1:1" x14ac:dyDescent="0.2">
      <c r="A709" s="183"/>
    </row>
    <row r="710" spans="1:1" x14ac:dyDescent="0.2">
      <c r="A710" s="183"/>
    </row>
    <row r="711" spans="1:1" x14ac:dyDescent="0.2">
      <c r="A711" s="183"/>
    </row>
    <row r="712" spans="1:1" x14ac:dyDescent="0.2">
      <c r="A712" s="183"/>
    </row>
    <row r="713" spans="1:1" x14ac:dyDescent="0.2">
      <c r="A713" s="183"/>
    </row>
    <row r="714" spans="1:1" x14ac:dyDescent="0.2">
      <c r="A714" s="183"/>
    </row>
    <row r="715" spans="1:1" x14ac:dyDescent="0.2">
      <c r="A715" s="183"/>
    </row>
    <row r="716" spans="1:1" x14ac:dyDescent="0.2">
      <c r="A716" s="183"/>
    </row>
    <row r="717" spans="1:1" x14ac:dyDescent="0.2">
      <c r="A717" s="183"/>
    </row>
    <row r="718" spans="1:1" x14ac:dyDescent="0.2">
      <c r="A718" s="183"/>
    </row>
    <row r="719" spans="1:1" x14ac:dyDescent="0.2">
      <c r="A719" s="183"/>
    </row>
    <row r="720" spans="1:1" x14ac:dyDescent="0.2">
      <c r="A720" s="183"/>
    </row>
    <row r="721" spans="1:1" x14ac:dyDescent="0.2">
      <c r="A721" s="183"/>
    </row>
    <row r="722" spans="1:1" x14ac:dyDescent="0.2">
      <c r="A722" s="183"/>
    </row>
    <row r="723" spans="1:1" x14ac:dyDescent="0.2">
      <c r="A723" s="183"/>
    </row>
    <row r="724" spans="1:1" x14ac:dyDescent="0.2">
      <c r="A724" s="183"/>
    </row>
    <row r="725" spans="1:1" x14ac:dyDescent="0.2">
      <c r="A725" s="183"/>
    </row>
    <row r="726" spans="1:1" x14ac:dyDescent="0.2">
      <c r="A726" s="183"/>
    </row>
    <row r="727" spans="1:1" x14ac:dyDescent="0.2">
      <c r="A727" s="183"/>
    </row>
    <row r="728" spans="1:1" x14ac:dyDescent="0.2">
      <c r="A728" s="183"/>
    </row>
    <row r="729" spans="1:1" x14ac:dyDescent="0.2">
      <c r="A729" s="183"/>
    </row>
    <row r="730" spans="1:1" x14ac:dyDescent="0.2">
      <c r="A730" s="183"/>
    </row>
    <row r="731" spans="1:1" x14ac:dyDescent="0.2">
      <c r="A731" s="183"/>
    </row>
    <row r="732" spans="1:1" x14ac:dyDescent="0.2">
      <c r="A732" s="183"/>
    </row>
    <row r="733" spans="1:1" x14ac:dyDescent="0.2">
      <c r="A733" s="183"/>
    </row>
    <row r="734" spans="1:1" x14ac:dyDescent="0.2">
      <c r="A734" s="183"/>
    </row>
    <row r="735" spans="1:1" x14ac:dyDescent="0.2">
      <c r="A735" s="183"/>
    </row>
    <row r="736" spans="1:1" x14ac:dyDescent="0.2">
      <c r="A736" s="183"/>
    </row>
    <row r="737" spans="1:1" x14ac:dyDescent="0.2">
      <c r="A737" s="183"/>
    </row>
    <row r="738" spans="1:1" x14ac:dyDescent="0.2">
      <c r="A738" s="183"/>
    </row>
    <row r="739" spans="1:1" x14ac:dyDescent="0.2">
      <c r="A739" s="183"/>
    </row>
    <row r="740" spans="1:1" x14ac:dyDescent="0.2">
      <c r="A740" s="183"/>
    </row>
    <row r="741" spans="1:1" x14ac:dyDescent="0.2">
      <c r="A741" s="183"/>
    </row>
    <row r="742" spans="1:1" x14ac:dyDescent="0.2">
      <c r="A742" s="183"/>
    </row>
    <row r="743" spans="1:1" x14ac:dyDescent="0.2">
      <c r="A743" s="183"/>
    </row>
    <row r="744" spans="1:1" x14ac:dyDescent="0.2">
      <c r="A744" s="183"/>
    </row>
    <row r="745" spans="1:1" x14ac:dyDescent="0.2">
      <c r="A745" s="183"/>
    </row>
    <row r="746" spans="1:1" x14ac:dyDescent="0.2">
      <c r="A746" s="183"/>
    </row>
    <row r="747" spans="1:1" x14ac:dyDescent="0.2">
      <c r="A747" s="183"/>
    </row>
    <row r="748" spans="1:1" x14ac:dyDescent="0.2">
      <c r="A748" s="183"/>
    </row>
    <row r="749" spans="1:1" x14ac:dyDescent="0.2">
      <c r="A749" s="183"/>
    </row>
    <row r="750" spans="1:1" x14ac:dyDescent="0.2">
      <c r="A750" s="183"/>
    </row>
    <row r="751" spans="1:1" x14ac:dyDescent="0.2">
      <c r="A751" s="183"/>
    </row>
    <row r="752" spans="1:1" x14ac:dyDescent="0.2">
      <c r="A752" s="183"/>
    </row>
    <row r="753" spans="1:1" x14ac:dyDescent="0.2">
      <c r="A753" s="183"/>
    </row>
    <row r="754" spans="1:1" x14ac:dyDescent="0.2">
      <c r="A754" s="183"/>
    </row>
    <row r="755" spans="1:1" x14ac:dyDescent="0.2">
      <c r="A755" s="183"/>
    </row>
    <row r="756" spans="1:1" x14ac:dyDescent="0.2">
      <c r="A756" s="183"/>
    </row>
    <row r="757" spans="1:1" x14ac:dyDescent="0.2">
      <c r="A757" s="183"/>
    </row>
    <row r="758" spans="1:1" x14ac:dyDescent="0.2">
      <c r="A758" s="183"/>
    </row>
    <row r="759" spans="1:1" x14ac:dyDescent="0.2">
      <c r="A759" s="183"/>
    </row>
    <row r="760" spans="1:1" x14ac:dyDescent="0.2">
      <c r="A760" s="183"/>
    </row>
    <row r="761" spans="1:1" x14ac:dyDescent="0.2">
      <c r="A761" s="183"/>
    </row>
    <row r="762" spans="1:1" x14ac:dyDescent="0.2">
      <c r="A762" s="183"/>
    </row>
    <row r="763" spans="1:1" x14ac:dyDescent="0.2">
      <c r="A763" s="183"/>
    </row>
    <row r="764" spans="1:1" x14ac:dyDescent="0.2">
      <c r="A764" s="183"/>
    </row>
    <row r="765" spans="1:1" x14ac:dyDescent="0.2">
      <c r="A765" s="183"/>
    </row>
    <row r="766" spans="1:1" x14ac:dyDescent="0.2">
      <c r="A766" s="183"/>
    </row>
    <row r="767" spans="1:1" x14ac:dyDescent="0.2">
      <c r="A767" s="183"/>
    </row>
    <row r="768" spans="1:1" x14ac:dyDescent="0.2">
      <c r="A768" s="183"/>
    </row>
    <row r="769" spans="1:1" x14ac:dyDescent="0.2">
      <c r="A769" s="183"/>
    </row>
    <row r="770" spans="1:1" x14ac:dyDescent="0.2">
      <c r="A770" s="183"/>
    </row>
    <row r="771" spans="1:1" x14ac:dyDescent="0.2">
      <c r="A771" s="183"/>
    </row>
    <row r="772" spans="1:1" x14ac:dyDescent="0.2">
      <c r="A772" s="183"/>
    </row>
    <row r="773" spans="1:1" x14ac:dyDescent="0.2">
      <c r="A773" s="183"/>
    </row>
    <row r="774" spans="1:1" x14ac:dyDescent="0.2">
      <c r="A774" s="183"/>
    </row>
    <row r="775" spans="1:1" x14ac:dyDescent="0.2">
      <c r="A775" s="183"/>
    </row>
    <row r="776" spans="1:1" x14ac:dyDescent="0.2">
      <c r="A776" s="183"/>
    </row>
    <row r="777" spans="1:1" x14ac:dyDescent="0.2">
      <c r="A777" s="183"/>
    </row>
    <row r="778" spans="1:1" x14ac:dyDescent="0.2">
      <c r="A778" s="183"/>
    </row>
    <row r="779" spans="1:1" x14ac:dyDescent="0.2">
      <c r="A779" s="183"/>
    </row>
    <row r="780" spans="1:1" x14ac:dyDescent="0.2">
      <c r="A780" s="183"/>
    </row>
    <row r="781" spans="1:1" x14ac:dyDescent="0.2">
      <c r="A781" s="183"/>
    </row>
    <row r="782" spans="1:1" x14ac:dyDescent="0.2">
      <c r="A782" s="183"/>
    </row>
    <row r="783" spans="1:1" x14ac:dyDescent="0.2">
      <c r="A783" s="183"/>
    </row>
    <row r="784" spans="1:1" x14ac:dyDescent="0.2">
      <c r="A784" s="183"/>
    </row>
    <row r="785" spans="1:1" x14ac:dyDescent="0.2">
      <c r="A785" s="183"/>
    </row>
    <row r="786" spans="1:1" x14ac:dyDescent="0.2">
      <c r="A786" s="183"/>
    </row>
    <row r="787" spans="1:1" x14ac:dyDescent="0.2">
      <c r="A787" s="183"/>
    </row>
    <row r="788" spans="1:1" x14ac:dyDescent="0.2">
      <c r="A788" s="183"/>
    </row>
    <row r="789" spans="1:1" x14ac:dyDescent="0.2">
      <c r="A789" s="183"/>
    </row>
    <row r="790" spans="1:1" x14ac:dyDescent="0.2">
      <c r="A790" s="183"/>
    </row>
    <row r="791" spans="1:1" x14ac:dyDescent="0.2">
      <c r="A791" s="183"/>
    </row>
    <row r="792" spans="1:1" x14ac:dyDescent="0.2">
      <c r="A792" s="183"/>
    </row>
    <row r="793" spans="1:1" x14ac:dyDescent="0.2">
      <c r="A793" s="183"/>
    </row>
    <row r="794" spans="1:1" x14ac:dyDescent="0.2">
      <c r="A794" s="183"/>
    </row>
    <row r="795" spans="1:1" x14ac:dyDescent="0.2">
      <c r="A795" s="183"/>
    </row>
    <row r="796" spans="1:1" x14ac:dyDescent="0.2">
      <c r="A796" s="183"/>
    </row>
    <row r="797" spans="1:1" x14ac:dyDescent="0.2">
      <c r="A797" s="183"/>
    </row>
    <row r="798" spans="1:1" x14ac:dyDescent="0.2">
      <c r="A798" s="183"/>
    </row>
    <row r="799" spans="1:1" x14ac:dyDescent="0.2">
      <c r="A799" s="183"/>
    </row>
    <row r="800" spans="1:1" x14ac:dyDescent="0.2">
      <c r="A800" s="183"/>
    </row>
    <row r="801" spans="1:1" x14ac:dyDescent="0.2">
      <c r="A801" s="183"/>
    </row>
    <row r="802" spans="1:1" x14ac:dyDescent="0.2">
      <c r="A802" s="183"/>
    </row>
    <row r="803" spans="1:1" x14ac:dyDescent="0.2">
      <c r="A803" s="183"/>
    </row>
    <row r="804" spans="1:1" x14ac:dyDescent="0.2">
      <c r="A804" s="183"/>
    </row>
    <row r="805" spans="1:1" x14ac:dyDescent="0.2">
      <c r="A805" s="183"/>
    </row>
    <row r="806" spans="1:1" x14ac:dyDescent="0.2">
      <c r="A806" s="183"/>
    </row>
    <row r="807" spans="1:1" x14ac:dyDescent="0.2">
      <c r="A807" s="183"/>
    </row>
    <row r="808" spans="1:1" x14ac:dyDescent="0.2">
      <c r="A808" s="183"/>
    </row>
    <row r="809" spans="1:1" x14ac:dyDescent="0.2">
      <c r="A809" s="183"/>
    </row>
    <row r="810" spans="1:1" x14ac:dyDescent="0.2">
      <c r="A810" s="183"/>
    </row>
    <row r="811" spans="1:1" x14ac:dyDescent="0.2">
      <c r="A811" s="183"/>
    </row>
    <row r="812" spans="1:1" x14ac:dyDescent="0.2">
      <c r="A812" s="183"/>
    </row>
    <row r="813" spans="1:1" x14ac:dyDescent="0.2">
      <c r="A813" s="183"/>
    </row>
    <row r="814" spans="1:1" x14ac:dyDescent="0.2">
      <c r="A814" s="183"/>
    </row>
    <row r="815" spans="1:1" x14ac:dyDescent="0.2">
      <c r="A815" s="183"/>
    </row>
    <row r="816" spans="1:1" x14ac:dyDescent="0.2">
      <c r="A816" s="183"/>
    </row>
    <row r="817" spans="1:1" x14ac:dyDescent="0.2">
      <c r="A817" s="183"/>
    </row>
    <row r="818" spans="1:1" x14ac:dyDescent="0.2">
      <c r="A818" s="183"/>
    </row>
    <row r="819" spans="1:1" x14ac:dyDescent="0.2">
      <c r="A819" s="183"/>
    </row>
    <row r="820" spans="1:1" x14ac:dyDescent="0.2">
      <c r="A820" s="183"/>
    </row>
    <row r="821" spans="1:1" x14ac:dyDescent="0.2">
      <c r="A821" s="183"/>
    </row>
    <row r="822" spans="1:1" x14ac:dyDescent="0.2">
      <c r="A822" s="183"/>
    </row>
    <row r="823" spans="1:1" x14ac:dyDescent="0.2">
      <c r="A823" s="183"/>
    </row>
    <row r="824" spans="1:1" x14ac:dyDescent="0.2">
      <c r="A824" s="183"/>
    </row>
    <row r="825" spans="1:1" x14ac:dyDescent="0.2">
      <c r="A825" s="183"/>
    </row>
    <row r="826" spans="1:1" x14ac:dyDescent="0.2">
      <c r="A826" s="183"/>
    </row>
    <row r="827" spans="1:1" x14ac:dyDescent="0.2">
      <c r="A827" s="183"/>
    </row>
    <row r="828" spans="1:1" x14ac:dyDescent="0.2">
      <c r="A828" s="183"/>
    </row>
    <row r="829" spans="1:1" x14ac:dyDescent="0.2">
      <c r="A829" s="183"/>
    </row>
    <row r="830" spans="1:1" x14ac:dyDescent="0.2">
      <c r="A830" s="183"/>
    </row>
    <row r="831" spans="1:1" x14ac:dyDescent="0.2">
      <c r="A831" s="183"/>
    </row>
    <row r="832" spans="1:1" x14ac:dyDescent="0.2">
      <c r="A832" s="183"/>
    </row>
    <row r="833" spans="1:1" x14ac:dyDescent="0.2">
      <c r="A833" s="183"/>
    </row>
    <row r="834" spans="1:1" x14ac:dyDescent="0.2">
      <c r="A834" s="183"/>
    </row>
    <row r="835" spans="1:1" x14ac:dyDescent="0.2">
      <c r="A835" s="183"/>
    </row>
    <row r="836" spans="1:1" x14ac:dyDescent="0.2">
      <c r="A836" s="183"/>
    </row>
    <row r="837" spans="1:1" x14ac:dyDescent="0.2">
      <c r="A837" s="183"/>
    </row>
    <row r="838" spans="1:1" x14ac:dyDescent="0.2">
      <c r="A838" s="183"/>
    </row>
    <row r="839" spans="1:1" x14ac:dyDescent="0.2">
      <c r="A839" s="183"/>
    </row>
    <row r="840" spans="1:1" x14ac:dyDescent="0.2">
      <c r="A840" s="183"/>
    </row>
    <row r="841" spans="1:1" x14ac:dyDescent="0.2">
      <c r="A841" s="183"/>
    </row>
    <row r="842" spans="1:1" x14ac:dyDescent="0.2">
      <c r="A842" s="183"/>
    </row>
    <row r="843" spans="1:1" x14ac:dyDescent="0.2">
      <c r="A843" s="183"/>
    </row>
    <row r="844" spans="1:1" x14ac:dyDescent="0.2">
      <c r="A844" s="183"/>
    </row>
    <row r="845" spans="1:1" x14ac:dyDescent="0.2">
      <c r="A845" s="183"/>
    </row>
    <row r="846" spans="1:1" x14ac:dyDescent="0.2">
      <c r="A846" s="183"/>
    </row>
    <row r="847" spans="1:1" x14ac:dyDescent="0.2">
      <c r="A847" s="183"/>
    </row>
    <row r="848" spans="1:1" x14ac:dyDescent="0.2">
      <c r="A848" s="183"/>
    </row>
    <row r="849" spans="1:1" x14ac:dyDescent="0.2">
      <c r="A849" s="183"/>
    </row>
    <row r="850" spans="1:1" x14ac:dyDescent="0.2">
      <c r="A850" s="183"/>
    </row>
    <row r="851" spans="1:1" x14ac:dyDescent="0.2">
      <c r="A851" s="183"/>
    </row>
    <row r="852" spans="1:1" x14ac:dyDescent="0.2">
      <c r="A852" s="183"/>
    </row>
    <row r="853" spans="1:1" x14ac:dyDescent="0.2">
      <c r="A853" s="183"/>
    </row>
    <row r="854" spans="1:1" x14ac:dyDescent="0.2">
      <c r="A854" s="183"/>
    </row>
    <row r="855" spans="1:1" x14ac:dyDescent="0.2">
      <c r="A855" s="183"/>
    </row>
    <row r="856" spans="1:1" x14ac:dyDescent="0.2">
      <c r="A856" s="183"/>
    </row>
    <row r="857" spans="1:1" x14ac:dyDescent="0.2">
      <c r="A857" s="183"/>
    </row>
    <row r="858" spans="1:1" x14ac:dyDescent="0.2">
      <c r="A858" s="183"/>
    </row>
    <row r="859" spans="1:1" x14ac:dyDescent="0.2">
      <c r="A859" s="183"/>
    </row>
    <row r="860" spans="1:1" x14ac:dyDescent="0.2">
      <c r="A860" s="183"/>
    </row>
    <row r="861" spans="1:1" x14ac:dyDescent="0.2">
      <c r="A861" s="183"/>
    </row>
    <row r="862" spans="1:1" x14ac:dyDescent="0.2">
      <c r="A862" s="183"/>
    </row>
    <row r="863" spans="1:1" x14ac:dyDescent="0.2">
      <c r="A863" s="183"/>
    </row>
    <row r="864" spans="1:1" x14ac:dyDescent="0.2">
      <c r="A864" s="183"/>
    </row>
    <row r="865" spans="1:1" x14ac:dyDescent="0.2">
      <c r="A865" s="183"/>
    </row>
    <row r="866" spans="1:1" x14ac:dyDescent="0.2">
      <c r="A866" s="183"/>
    </row>
    <row r="867" spans="1:1" x14ac:dyDescent="0.2">
      <c r="A867" s="183"/>
    </row>
    <row r="868" spans="1:1" x14ac:dyDescent="0.2">
      <c r="A868" s="183"/>
    </row>
    <row r="869" spans="1:1" x14ac:dyDescent="0.2">
      <c r="A869" s="183"/>
    </row>
    <row r="870" spans="1:1" x14ac:dyDescent="0.2">
      <c r="A870" s="183"/>
    </row>
    <row r="871" spans="1:1" x14ac:dyDescent="0.2">
      <c r="A871" s="183"/>
    </row>
    <row r="872" spans="1:1" x14ac:dyDescent="0.2">
      <c r="A872" s="183"/>
    </row>
    <row r="873" spans="1:1" x14ac:dyDescent="0.2">
      <c r="A873" s="183"/>
    </row>
    <row r="874" spans="1:1" x14ac:dyDescent="0.2">
      <c r="A874" s="183"/>
    </row>
    <row r="875" spans="1:1" x14ac:dyDescent="0.2">
      <c r="A875" s="183"/>
    </row>
    <row r="876" spans="1:1" x14ac:dyDescent="0.2">
      <c r="A876" s="183"/>
    </row>
    <row r="877" spans="1:1" x14ac:dyDescent="0.2">
      <c r="A877" s="183"/>
    </row>
    <row r="878" spans="1:1" x14ac:dyDescent="0.2">
      <c r="A878" s="183"/>
    </row>
    <row r="879" spans="1:1" x14ac:dyDescent="0.2">
      <c r="A879" s="183"/>
    </row>
    <row r="880" spans="1:1" x14ac:dyDescent="0.2">
      <c r="A880" s="183"/>
    </row>
    <row r="881" spans="1:1" x14ac:dyDescent="0.2">
      <c r="A881" s="183"/>
    </row>
    <row r="882" spans="1:1" x14ac:dyDescent="0.2">
      <c r="A882" s="183"/>
    </row>
    <row r="883" spans="1:1" x14ac:dyDescent="0.2">
      <c r="A883" s="183"/>
    </row>
    <row r="884" spans="1:1" x14ac:dyDescent="0.2">
      <c r="A884" s="183"/>
    </row>
    <row r="885" spans="1:1" x14ac:dyDescent="0.2">
      <c r="A885" s="183"/>
    </row>
    <row r="886" spans="1:1" x14ac:dyDescent="0.2">
      <c r="A886" s="183"/>
    </row>
    <row r="887" spans="1:1" x14ac:dyDescent="0.2">
      <c r="A887" s="183"/>
    </row>
    <row r="888" spans="1:1" x14ac:dyDescent="0.2">
      <c r="A888" s="183"/>
    </row>
    <row r="889" spans="1:1" x14ac:dyDescent="0.2">
      <c r="A889" s="183"/>
    </row>
    <row r="890" spans="1:1" x14ac:dyDescent="0.2">
      <c r="A890" s="183"/>
    </row>
    <row r="891" spans="1:1" x14ac:dyDescent="0.2">
      <c r="A891" s="183"/>
    </row>
    <row r="892" spans="1:1" x14ac:dyDescent="0.2">
      <c r="A892" s="183"/>
    </row>
    <row r="893" spans="1:1" x14ac:dyDescent="0.2">
      <c r="A893" s="183"/>
    </row>
    <row r="894" spans="1:1" x14ac:dyDescent="0.2">
      <c r="A894" s="183"/>
    </row>
    <row r="895" spans="1:1" x14ac:dyDescent="0.2">
      <c r="A895" s="183"/>
    </row>
    <row r="896" spans="1:1" x14ac:dyDescent="0.2">
      <c r="A896" s="183"/>
    </row>
    <row r="897" spans="1:1" x14ac:dyDescent="0.2">
      <c r="A897" s="183"/>
    </row>
    <row r="898" spans="1:1" x14ac:dyDescent="0.2">
      <c r="A898" s="183"/>
    </row>
    <row r="899" spans="1:1" x14ac:dyDescent="0.2">
      <c r="A899" s="183"/>
    </row>
    <row r="900" spans="1:1" x14ac:dyDescent="0.2">
      <c r="A900" s="183"/>
    </row>
    <row r="901" spans="1:1" x14ac:dyDescent="0.2">
      <c r="A901" s="183"/>
    </row>
    <row r="902" spans="1:1" x14ac:dyDescent="0.2">
      <c r="A902" s="183"/>
    </row>
    <row r="903" spans="1:1" x14ac:dyDescent="0.2">
      <c r="A903" s="183"/>
    </row>
    <row r="904" spans="1:1" x14ac:dyDescent="0.2">
      <c r="A904" s="183"/>
    </row>
    <row r="905" spans="1:1" x14ac:dyDescent="0.2">
      <c r="A905" s="183"/>
    </row>
    <row r="906" spans="1:1" x14ac:dyDescent="0.2">
      <c r="A906" s="183"/>
    </row>
    <row r="907" spans="1:1" x14ac:dyDescent="0.2">
      <c r="A907" s="183"/>
    </row>
    <row r="908" spans="1:1" x14ac:dyDescent="0.2">
      <c r="A908" s="183"/>
    </row>
    <row r="909" spans="1:1" x14ac:dyDescent="0.2">
      <c r="A909" s="183"/>
    </row>
    <row r="910" spans="1:1" x14ac:dyDescent="0.2">
      <c r="A910" s="183"/>
    </row>
    <row r="911" spans="1:1" x14ac:dyDescent="0.2">
      <c r="A911" s="183"/>
    </row>
    <row r="912" spans="1:1" x14ac:dyDescent="0.2">
      <c r="A912" s="183"/>
    </row>
    <row r="913" spans="1:1" x14ac:dyDescent="0.2">
      <c r="A913" s="183"/>
    </row>
    <row r="914" spans="1:1" x14ac:dyDescent="0.2">
      <c r="A914" s="183"/>
    </row>
    <row r="915" spans="1:1" x14ac:dyDescent="0.2">
      <c r="A915" s="183"/>
    </row>
    <row r="916" spans="1:1" x14ac:dyDescent="0.2">
      <c r="A916" s="183"/>
    </row>
    <row r="917" spans="1:1" x14ac:dyDescent="0.2">
      <c r="A917" s="183"/>
    </row>
    <row r="918" spans="1:1" x14ac:dyDescent="0.2">
      <c r="A918" s="183"/>
    </row>
    <row r="919" spans="1:1" x14ac:dyDescent="0.2">
      <c r="A919" s="183"/>
    </row>
    <row r="920" spans="1:1" x14ac:dyDescent="0.2">
      <c r="A920" s="183"/>
    </row>
    <row r="921" spans="1:1" x14ac:dyDescent="0.2">
      <c r="A921" s="183"/>
    </row>
    <row r="922" spans="1:1" x14ac:dyDescent="0.2">
      <c r="A922" s="183"/>
    </row>
    <row r="923" spans="1:1" x14ac:dyDescent="0.2">
      <c r="A923" s="183"/>
    </row>
    <row r="924" spans="1:1" x14ac:dyDescent="0.2">
      <c r="A924" s="183"/>
    </row>
    <row r="925" spans="1:1" x14ac:dyDescent="0.2">
      <c r="A925" s="183"/>
    </row>
    <row r="926" spans="1:1" x14ac:dyDescent="0.2">
      <c r="A926" s="183"/>
    </row>
    <row r="927" spans="1:1" x14ac:dyDescent="0.2">
      <c r="A927" s="183"/>
    </row>
    <row r="928" spans="1:1" x14ac:dyDescent="0.2">
      <c r="A928" s="183"/>
    </row>
    <row r="929" spans="1:1" x14ac:dyDescent="0.2">
      <c r="A929" s="183"/>
    </row>
    <row r="930" spans="1:1" x14ac:dyDescent="0.2">
      <c r="A930" s="183"/>
    </row>
    <row r="931" spans="1:1" x14ac:dyDescent="0.2">
      <c r="A931" s="183"/>
    </row>
    <row r="932" spans="1:1" x14ac:dyDescent="0.2">
      <c r="A932" s="183"/>
    </row>
    <row r="933" spans="1:1" x14ac:dyDescent="0.2">
      <c r="A933" s="183"/>
    </row>
    <row r="934" spans="1:1" x14ac:dyDescent="0.2">
      <c r="A934" s="183"/>
    </row>
    <row r="935" spans="1:1" x14ac:dyDescent="0.2">
      <c r="A935" s="183"/>
    </row>
    <row r="936" spans="1:1" x14ac:dyDescent="0.2">
      <c r="A936" s="183"/>
    </row>
    <row r="937" spans="1:1" x14ac:dyDescent="0.2">
      <c r="A937" s="183"/>
    </row>
    <row r="938" spans="1:1" x14ac:dyDescent="0.2">
      <c r="A938" s="183"/>
    </row>
    <row r="939" spans="1:1" x14ac:dyDescent="0.2">
      <c r="A939" s="183"/>
    </row>
    <row r="940" spans="1:1" x14ac:dyDescent="0.2">
      <c r="A940" s="183"/>
    </row>
    <row r="941" spans="1:1" x14ac:dyDescent="0.2">
      <c r="A941" s="183"/>
    </row>
    <row r="942" spans="1:1" x14ac:dyDescent="0.2">
      <c r="A942" s="183"/>
    </row>
    <row r="943" spans="1:1" x14ac:dyDescent="0.2">
      <c r="A943" s="183"/>
    </row>
    <row r="944" spans="1:1" x14ac:dyDescent="0.2">
      <c r="A944" s="183"/>
    </row>
    <row r="945" spans="1:1" x14ac:dyDescent="0.2">
      <c r="A945" s="183"/>
    </row>
    <row r="946" spans="1:1" x14ac:dyDescent="0.2">
      <c r="A946" s="183"/>
    </row>
    <row r="947" spans="1:1" x14ac:dyDescent="0.2">
      <c r="A947" s="183"/>
    </row>
    <row r="948" spans="1:1" x14ac:dyDescent="0.2">
      <c r="A948" s="183"/>
    </row>
    <row r="949" spans="1:1" x14ac:dyDescent="0.2">
      <c r="A949" s="183"/>
    </row>
    <row r="950" spans="1:1" x14ac:dyDescent="0.2">
      <c r="A950" s="183"/>
    </row>
    <row r="951" spans="1:1" x14ac:dyDescent="0.2">
      <c r="A951" s="183"/>
    </row>
    <row r="952" spans="1:1" x14ac:dyDescent="0.2">
      <c r="A952" s="183"/>
    </row>
    <row r="953" spans="1:1" x14ac:dyDescent="0.2">
      <c r="A953" s="183"/>
    </row>
    <row r="954" spans="1:1" x14ac:dyDescent="0.2">
      <c r="A954" s="183"/>
    </row>
    <row r="955" spans="1:1" x14ac:dyDescent="0.2">
      <c r="A955" s="183"/>
    </row>
    <row r="956" spans="1:1" x14ac:dyDescent="0.2">
      <c r="A956" s="183"/>
    </row>
    <row r="957" spans="1:1" x14ac:dyDescent="0.2">
      <c r="A957" s="183"/>
    </row>
    <row r="958" spans="1:1" x14ac:dyDescent="0.2">
      <c r="A958" s="183"/>
    </row>
    <row r="959" spans="1:1" x14ac:dyDescent="0.2">
      <c r="A959" s="183"/>
    </row>
    <row r="960" spans="1:1" x14ac:dyDescent="0.2">
      <c r="A960" s="183"/>
    </row>
    <row r="961" spans="1:1" x14ac:dyDescent="0.2">
      <c r="A961" s="183"/>
    </row>
    <row r="962" spans="1:1" x14ac:dyDescent="0.2">
      <c r="A962" s="183"/>
    </row>
    <row r="963" spans="1:1" x14ac:dyDescent="0.2">
      <c r="A963" s="183"/>
    </row>
    <row r="964" spans="1:1" x14ac:dyDescent="0.2">
      <c r="A964" s="183"/>
    </row>
    <row r="965" spans="1:1" x14ac:dyDescent="0.2">
      <c r="A965" s="183"/>
    </row>
    <row r="966" spans="1:1" x14ac:dyDescent="0.2">
      <c r="A966" s="183"/>
    </row>
    <row r="967" spans="1:1" x14ac:dyDescent="0.2">
      <c r="A967" s="183"/>
    </row>
    <row r="968" spans="1:1" x14ac:dyDescent="0.2">
      <c r="A968" s="183"/>
    </row>
    <row r="969" spans="1:1" x14ac:dyDescent="0.2">
      <c r="A969" s="183"/>
    </row>
    <row r="970" spans="1:1" x14ac:dyDescent="0.2">
      <c r="A970" s="183"/>
    </row>
    <row r="971" spans="1:1" x14ac:dyDescent="0.2">
      <c r="A971" s="183"/>
    </row>
    <row r="972" spans="1:1" x14ac:dyDescent="0.2">
      <c r="A972" s="183"/>
    </row>
    <row r="973" spans="1:1" x14ac:dyDescent="0.2">
      <c r="A973" s="183"/>
    </row>
    <row r="974" spans="1:1" x14ac:dyDescent="0.2">
      <c r="A974" s="183"/>
    </row>
    <row r="975" spans="1:1" x14ac:dyDescent="0.2">
      <c r="A975" s="183"/>
    </row>
    <row r="976" spans="1:1" x14ac:dyDescent="0.2">
      <c r="A976" s="183"/>
    </row>
    <row r="977" spans="1:1" x14ac:dyDescent="0.2">
      <c r="A977" s="183"/>
    </row>
    <row r="978" spans="1:1" x14ac:dyDescent="0.2">
      <c r="A978" s="183"/>
    </row>
    <row r="979" spans="1:1" x14ac:dyDescent="0.2">
      <c r="A979" s="183"/>
    </row>
    <row r="980" spans="1:1" x14ac:dyDescent="0.2">
      <c r="A980" s="183"/>
    </row>
    <row r="981" spans="1:1" x14ac:dyDescent="0.2">
      <c r="A981" s="183"/>
    </row>
    <row r="982" spans="1:1" x14ac:dyDescent="0.2">
      <c r="A982" s="183"/>
    </row>
    <row r="983" spans="1:1" x14ac:dyDescent="0.2">
      <c r="A983" s="183"/>
    </row>
    <row r="984" spans="1:1" x14ac:dyDescent="0.2">
      <c r="A984" s="183"/>
    </row>
    <row r="985" spans="1:1" x14ac:dyDescent="0.2">
      <c r="A985" s="183"/>
    </row>
    <row r="986" spans="1:1" x14ac:dyDescent="0.2">
      <c r="A986" s="183"/>
    </row>
    <row r="987" spans="1:1" x14ac:dyDescent="0.2">
      <c r="A987" s="183"/>
    </row>
    <row r="988" spans="1:1" x14ac:dyDescent="0.2">
      <c r="A988" s="183"/>
    </row>
    <row r="989" spans="1:1" x14ac:dyDescent="0.2">
      <c r="A989" s="183"/>
    </row>
  </sheetData>
  <mergeCells count="4">
    <mergeCell ref="B11:C11"/>
    <mergeCell ref="B13:C13"/>
    <mergeCell ref="B6:F6"/>
    <mergeCell ref="B7:F7"/>
  </mergeCells>
  <phoneticPr fontId="4" type="noConversion"/>
  <pageMargins left="0.47" right="0.25" top="0.32" bottom="1" header="0.17" footer="0.5"/>
  <pageSetup scale="90" orientation="portrait" horizontalDpi="1200"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opLeftCell="B1" zoomScaleNormal="100" zoomScaleSheetLayoutView="130" workbookViewId="0">
      <selection activeCell="J21" sqref="J21"/>
    </sheetView>
  </sheetViews>
  <sheetFormatPr defaultRowHeight="12.75" x14ac:dyDescent="0.2"/>
  <cols>
    <col min="1" max="1" width="4.5703125" hidden="1" customWidth="1"/>
    <col min="2" max="2" width="10" customWidth="1"/>
    <col min="3" max="3" width="17.85546875" style="8" customWidth="1"/>
    <col min="4" max="4" width="37.7109375" style="8" customWidth="1"/>
    <col min="5" max="5" width="12.5703125" style="8" bestFit="1" customWidth="1"/>
    <col min="6" max="6" width="18.42578125" style="8" customWidth="1"/>
  </cols>
  <sheetData>
    <row r="1" spans="1:12" ht="18" x14ac:dyDescent="0.25">
      <c r="A1" s="462"/>
      <c r="B1" s="462"/>
      <c r="C1" s="463"/>
      <c r="D1" s="464"/>
      <c r="E1" s="464"/>
      <c r="F1" s="465"/>
    </row>
    <row r="2" spans="1:12" ht="18" x14ac:dyDescent="0.25">
      <c r="A2" s="462"/>
      <c r="B2" s="462"/>
      <c r="C2" s="67"/>
      <c r="D2" s="67"/>
      <c r="E2" s="67"/>
      <c r="F2" s="466"/>
    </row>
    <row r="3" spans="1:12" ht="18" x14ac:dyDescent="0.25">
      <c r="A3" s="462"/>
      <c r="B3" s="462"/>
      <c r="C3" s="463"/>
      <c r="D3" s="464"/>
      <c r="E3" s="464"/>
      <c r="F3" s="467"/>
    </row>
    <row r="4" spans="1:12" ht="18" x14ac:dyDescent="0.25">
      <c r="A4" s="462"/>
      <c r="B4" s="462"/>
      <c r="C4" s="463"/>
      <c r="D4" s="464"/>
      <c r="E4" s="464"/>
      <c r="F4" s="467"/>
    </row>
    <row r="5" spans="1:12" ht="54.75" customHeight="1" x14ac:dyDescent="0.25">
      <c r="A5" s="462"/>
      <c r="B5" s="462"/>
      <c r="C5" s="468"/>
      <c r="D5" s="464"/>
      <c r="E5" s="464"/>
      <c r="F5" s="464"/>
    </row>
    <row r="6" spans="1:12" ht="18" x14ac:dyDescent="0.25">
      <c r="A6" s="462"/>
      <c r="B6" s="462"/>
      <c r="C6" s="820" t="s">
        <v>133</v>
      </c>
      <c r="D6" s="820"/>
      <c r="E6" s="820"/>
      <c r="F6" s="820"/>
    </row>
    <row r="7" spans="1:12" x14ac:dyDescent="0.2">
      <c r="C7" s="820" t="s">
        <v>475</v>
      </c>
      <c r="D7" s="820"/>
      <c r="E7" s="820"/>
      <c r="F7" s="820"/>
      <c r="G7" s="8"/>
      <c r="H7" s="8"/>
      <c r="I7" s="8"/>
      <c r="J7" s="8"/>
      <c r="K7" s="8"/>
      <c r="L7" s="8"/>
    </row>
    <row r="8" spans="1:12" x14ac:dyDescent="0.2">
      <c r="C8" s="511" t="s">
        <v>3</v>
      </c>
      <c r="D8" s="511" t="s">
        <v>4</v>
      </c>
      <c r="E8" s="511" t="s">
        <v>75</v>
      </c>
      <c r="F8" s="511" t="s">
        <v>112</v>
      </c>
      <c r="G8" s="8"/>
      <c r="H8" s="8"/>
      <c r="I8" s="8"/>
      <c r="J8" s="8"/>
      <c r="K8" s="8"/>
      <c r="L8" s="8"/>
    </row>
    <row r="9" spans="1:12" x14ac:dyDescent="0.2">
      <c r="B9" s="528"/>
      <c r="C9" s="525" t="s">
        <v>103</v>
      </c>
      <c r="D9" s="525" t="s">
        <v>5</v>
      </c>
      <c r="E9" s="525" t="s">
        <v>109</v>
      </c>
      <c r="F9" s="526" t="s">
        <v>499</v>
      </c>
      <c r="G9" s="8"/>
      <c r="H9" s="8"/>
      <c r="I9" s="8"/>
      <c r="J9" s="8"/>
      <c r="K9" s="8"/>
      <c r="L9" s="8"/>
    </row>
    <row r="10" spans="1:12" x14ac:dyDescent="0.2">
      <c r="B10" s="521"/>
      <c r="C10" s="520"/>
      <c r="D10" s="401"/>
      <c r="E10" s="529">
        <v>2018</v>
      </c>
      <c r="F10" s="401"/>
      <c r="G10" s="8"/>
      <c r="H10" s="8"/>
      <c r="I10" s="8"/>
      <c r="J10" s="8"/>
      <c r="K10" s="8"/>
      <c r="L10" s="8"/>
    </row>
    <row r="11" spans="1:12" x14ac:dyDescent="0.2">
      <c r="B11" s="517">
        <v>1</v>
      </c>
      <c r="C11" s="520" t="s">
        <v>500</v>
      </c>
      <c r="D11" s="518" t="s">
        <v>501</v>
      </c>
      <c r="E11" s="530">
        <v>0</v>
      </c>
      <c r="F11" s="493">
        <v>1</v>
      </c>
      <c r="G11" s="8"/>
      <c r="H11" s="8"/>
      <c r="I11" s="8"/>
      <c r="J11" s="8"/>
      <c r="K11" s="8"/>
      <c r="L11" s="8"/>
    </row>
    <row r="12" spans="1:12" x14ac:dyDescent="0.2">
      <c r="B12" s="517">
        <v>2</v>
      </c>
      <c r="C12" s="520">
        <v>923000</v>
      </c>
      <c r="D12" s="518" t="s">
        <v>502</v>
      </c>
      <c r="E12" s="530">
        <v>0</v>
      </c>
      <c r="F12" s="493">
        <v>1</v>
      </c>
      <c r="G12" s="8"/>
      <c r="H12" s="8"/>
      <c r="I12" s="8"/>
      <c r="J12" s="8"/>
      <c r="K12" s="8"/>
      <c r="L12" s="8"/>
    </row>
    <row r="13" spans="1:12" x14ac:dyDescent="0.2">
      <c r="B13" s="517">
        <v>3</v>
      </c>
      <c r="C13" s="520">
        <v>921000</v>
      </c>
      <c r="D13" s="518" t="s">
        <v>376</v>
      </c>
      <c r="E13" s="530">
        <v>0</v>
      </c>
      <c r="F13" s="493">
        <v>1</v>
      </c>
      <c r="G13" s="8"/>
      <c r="H13" s="8"/>
      <c r="I13" s="8"/>
      <c r="J13" s="8"/>
      <c r="K13" s="8"/>
      <c r="L13" s="8"/>
    </row>
    <row r="14" spans="1:12" x14ac:dyDescent="0.2">
      <c r="B14" s="517">
        <v>4</v>
      </c>
      <c r="C14" s="520">
        <v>908</v>
      </c>
      <c r="D14" s="518" t="s">
        <v>503</v>
      </c>
      <c r="E14" s="530">
        <v>8754.6</v>
      </c>
      <c r="F14" s="493">
        <v>1</v>
      </c>
      <c r="G14" s="8"/>
      <c r="H14" s="8"/>
      <c r="I14" s="8"/>
      <c r="J14" s="8"/>
      <c r="K14" s="8"/>
      <c r="L14" s="8"/>
    </row>
    <row r="15" spans="1:12" x14ac:dyDescent="0.2">
      <c r="B15" s="517">
        <v>5</v>
      </c>
      <c r="C15" s="518">
        <v>930200</v>
      </c>
      <c r="D15" s="519" t="s">
        <v>405</v>
      </c>
      <c r="E15" s="515">
        <v>11116.662</v>
      </c>
      <c r="F15" s="493">
        <v>1</v>
      </c>
      <c r="G15" s="8"/>
      <c r="H15" s="8"/>
      <c r="I15" s="8"/>
      <c r="J15" s="8"/>
      <c r="K15" s="8"/>
      <c r="L15" s="8"/>
    </row>
    <row r="16" spans="1:12" x14ac:dyDescent="0.2">
      <c r="B16" s="517">
        <v>6</v>
      </c>
      <c r="C16" s="520"/>
      <c r="D16" s="531"/>
      <c r="E16" s="530"/>
      <c r="F16" s="493"/>
      <c r="G16" s="8"/>
      <c r="H16" s="8"/>
      <c r="I16" s="8"/>
      <c r="J16" s="8"/>
      <c r="K16" s="8"/>
      <c r="L16" s="8"/>
    </row>
    <row r="17" spans="2:12" x14ac:dyDescent="0.2">
      <c r="B17" s="517">
        <v>7</v>
      </c>
      <c r="C17" s="520"/>
      <c r="D17" s="518"/>
      <c r="E17" s="530"/>
      <c r="F17" s="493"/>
      <c r="G17" s="8"/>
      <c r="H17" s="8"/>
      <c r="I17" s="8"/>
      <c r="J17" s="8"/>
      <c r="K17" s="8"/>
      <c r="L17" s="8"/>
    </row>
    <row r="18" spans="2:12" x14ac:dyDescent="0.2">
      <c r="B18" s="517">
        <v>8</v>
      </c>
      <c r="C18" s="520"/>
      <c r="D18" s="518"/>
      <c r="E18" s="530"/>
      <c r="F18" s="493"/>
      <c r="G18" s="8"/>
      <c r="H18" s="8"/>
      <c r="I18" s="8"/>
      <c r="J18" s="8"/>
      <c r="K18" s="8"/>
      <c r="L18" s="8"/>
    </row>
    <row r="19" spans="2:12" x14ac:dyDescent="0.2">
      <c r="B19" s="517">
        <v>9</v>
      </c>
      <c r="C19" s="401"/>
      <c r="D19" s="520"/>
      <c r="E19" s="518"/>
      <c r="F19" s="530"/>
      <c r="G19" s="8"/>
      <c r="H19" s="8"/>
      <c r="I19" s="8"/>
      <c r="J19" s="8"/>
      <c r="K19" s="8"/>
      <c r="L19" s="8"/>
    </row>
    <row r="20" spans="2:12" x14ac:dyDescent="0.2">
      <c r="B20" s="517">
        <v>10</v>
      </c>
      <c r="C20" s="401" t="s">
        <v>28</v>
      </c>
      <c r="E20" s="530">
        <v>19871.262000000002</v>
      </c>
      <c r="F20" s="401"/>
      <c r="G20" s="8"/>
      <c r="H20" s="8"/>
      <c r="I20" s="8"/>
      <c r="J20" s="8"/>
      <c r="K20" s="8"/>
      <c r="L20" s="8"/>
    </row>
    <row r="21" spans="2:12" x14ac:dyDescent="0.2">
      <c r="B21" s="517">
        <v>11</v>
      </c>
      <c r="C21" s="533" t="s">
        <v>6</v>
      </c>
      <c r="E21" s="534">
        <v>-19871.262000000002</v>
      </c>
      <c r="F21" s="533"/>
      <c r="G21" s="8"/>
      <c r="H21" s="8"/>
      <c r="I21" s="8"/>
      <c r="J21" s="8"/>
      <c r="K21" s="8"/>
      <c r="L21" s="8"/>
    </row>
    <row r="22" spans="2:12" x14ac:dyDescent="0.2">
      <c r="B22" s="517">
        <v>12</v>
      </c>
      <c r="C22" s="401"/>
      <c r="E22" s="532"/>
      <c r="F22" s="401"/>
      <c r="G22" s="8"/>
      <c r="H22" s="8"/>
      <c r="I22" s="8"/>
      <c r="J22" s="8"/>
      <c r="K22" s="8"/>
      <c r="L22" s="8"/>
    </row>
    <row r="23" spans="2:12" x14ac:dyDescent="0.2">
      <c r="B23" s="517">
        <v>13</v>
      </c>
      <c r="C23" s="527" t="s">
        <v>504</v>
      </c>
      <c r="E23" s="534">
        <v>-19218.243799567408</v>
      </c>
      <c r="F23" s="401"/>
      <c r="G23" s="8"/>
      <c r="H23" s="8"/>
      <c r="I23" s="8"/>
      <c r="J23" s="8"/>
      <c r="K23" s="8"/>
      <c r="L23" s="8"/>
    </row>
    <row r="24" spans="2:12" x14ac:dyDescent="0.2">
      <c r="B24" s="517">
        <v>14</v>
      </c>
      <c r="C24" s="527" t="s">
        <v>505</v>
      </c>
      <c r="E24" s="534">
        <v>-653.01820043259306</v>
      </c>
      <c r="F24" s="401"/>
      <c r="G24" s="8"/>
      <c r="H24" s="8"/>
      <c r="I24" s="8"/>
      <c r="J24" s="8"/>
      <c r="K24" s="8"/>
      <c r="L24" s="8"/>
    </row>
    <row r="25" spans="2:12" x14ac:dyDescent="0.2">
      <c r="B25" s="517">
        <v>15</v>
      </c>
      <c r="C25" s="535" t="s">
        <v>28</v>
      </c>
      <c r="E25" s="534">
        <v>-19871.262000000002</v>
      </c>
      <c r="F25" s="401"/>
      <c r="G25" s="8"/>
      <c r="H25" s="8"/>
      <c r="I25" s="8"/>
      <c r="J25" s="8"/>
      <c r="K25" s="8"/>
      <c r="L25" s="8"/>
    </row>
    <row r="26" spans="2:12" x14ac:dyDescent="0.2">
      <c r="B26" s="517"/>
      <c r="C26" s="401"/>
      <c r="D26" s="401"/>
      <c r="E26" s="401"/>
      <c r="F26" s="401"/>
      <c r="G26" s="8"/>
      <c r="H26" s="8"/>
      <c r="I26" s="8"/>
      <c r="J26" s="8"/>
      <c r="K26" s="8"/>
      <c r="L26" s="8"/>
    </row>
    <row r="27" spans="2:12" x14ac:dyDescent="0.2">
      <c r="B27" s="517">
        <v>16</v>
      </c>
      <c r="C27" s="644" t="s">
        <v>581</v>
      </c>
      <c r="D27" s="643">
        <v>1.7999999999999999E-2</v>
      </c>
      <c r="E27" s="537">
        <f>E25*(1+D27)</f>
        <v>-20228.944716000002</v>
      </c>
      <c r="F27" s="401"/>
      <c r="G27" s="8"/>
      <c r="H27" s="8"/>
      <c r="I27" s="8"/>
      <c r="J27" s="8"/>
      <c r="K27" s="8"/>
      <c r="L27" s="8"/>
    </row>
    <row r="28" spans="2:12" x14ac:dyDescent="0.2">
      <c r="B28" s="517">
        <v>17</v>
      </c>
      <c r="C28" s="277" t="s">
        <v>507</v>
      </c>
      <c r="D28" s="42">
        <v>1.2999999999999999E-2</v>
      </c>
      <c r="E28" s="537">
        <f>E27*(1+D28)</f>
        <v>-20491.920997308</v>
      </c>
      <c r="G28" s="8"/>
      <c r="H28" s="8"/>
      <c r="I28" s="8"/>
      <c r="J28" s="8"/>
      <c r="K28" s="8"/>
      <c r="L28" s="8"/>
    </row>
    <row r="29" spans="2:12" x14ac:dyDescent="0.2">
      <c r="G29" s="8"/>
      <c r="H29" s="8"/>
      <c r="I29" s="8"/>
      <c r="J29" s="8"/>
      <c r="K29" s="8"/>
      <c r="L29" s="8"/>
    </row>
    <row r="30" spans="2:12" x14ac:dyDescent="0.2">
      <c r="G30" s="8"/>
      <c r="H30" s="8"/>
      <c r="I30" s="8"/>
      <c r="J30" s="8"/>
      <c r="K30" s="8"/>
      <c r="L30" s="8"/>
    </row>
    <row r="31" spans="2:12" x14ac:dyDescent="0.2">
      <c r="G31" s="8"/>
      <c r="H31" s="8"/>
      <c r="I31" s="8"/>
      <c r="J31" s="8"/>
      <c r="K31" s="8"/>
      <c r="L31" s="8"/>
    </row>
    <row r="32" spans="2:12" x14ac:dyDescent="0.2">
      <c r="G32" s="8"/>
      <c r="H32" s="8"/>
      <c r="I32" s="8"/>
      <c r="J32" s="8"/>
      <c r="K32" s="8"/>
      <c r="L32" s="8"/>
    </row>
    <row r="33" spans="7:12" x14ac:dyDescent="0.2">
      <c r="G33" s="8"/>
      <c r="H33" s="8"/>
      <c r="I33" s="8"/>
      <c r="J33" s="8"/>
      <c r="K33" s="8"/>
      <c r="L33" s="8"/>
    </row>
    <row r="34" spans="7:12" x14ac:dyDescent="0.2">
      <c r="G34" s="8"/>
      <c r="H34" s="8"/>
      <c r="I34" s="8"/>
      <c r="J34" s="8"/>
      <c r="K34" s="8"/>
      <c r="L34" s="8"/>
    </row>
    <row r="35" spans="7:12" x14ac:dyDescent="0.2">
      <c r="G35" s="8"/>
      <c r="H35" s="8"/>
      <c r="I35" s="8"/>
      <c r="J35" s="8"/>
      <c r="K35" s="8"/>
      <c r="L35" s="8"/>
    </row>
    <row r="36" spans="7:12" x14ac:dyDescent="0.2">
      <c r="G36" s="8"/>
      <c r="H36" s="8"/>
      <c r="I36" s="8"/>
      <c r="J36" s="8"/>
      <c r="K36" s="8"/>
      <c r="L36" s="8"/>
    </row>
    <row r="37" spans="7:12" x14ac:dyDescent="0.2">
      <c r="G37" s="8"/>
      <c r="H37" s="8"/>
      <c r="I37" s="8"/>
      <c r="J37" s="8"/>
      <c r="K37" s="8"/>
      <c r="L37" s="8"/>
    </row>
    <row r="38" spans="7:12" x14ac:dyDescent="0.2">
      <c r="G38" s="8"/>
      <c r="H38" s="8"/>
      <c r="I38" s="8"/>
      <c r="J38" s="8"/>
      <c r="K38" s="8"/>
      <c r="L38" s="8"/>
    </row>
    <row r="39" spans="7:12" x14ac:dyDescent="0.2">
      <c r="G39" s="8"/>
      <c r="H39" s="8"/>
      <c r="I39" s="8"/>
      <c r="J39" s="8"/>
      <c r="K39" s="8"/>
      <c r="L39" s="8"/>
    </row>
    <row r="40" spans="7:12" x14ac:dyDescent="0.2">
      <c r="G40" s="8"/>
      <c r="H40" s="8"/>
      <c r="I40" s="8"/>
      <c r="J40" s="8"/>
      <c r="K40" s="8"/>
      <c r="L40" s="8"/>
    </row>
    <row r="41" spans="7:12" x14ac:dyDescent="0.2">
      <c r="G41" s="8"/>
      <c r="H41" s="8"/>
      <c r="I41" s="8"/>
      <c r="J41" s="8"/>
      <c r="K41" s="8"/>
      <c r="L41" s="8"/>
    </row>
    <row r="42" spans="7:12" x14ac:dyDescent="0.2">
      <c r="G42" s="8"/>
      <c r="H42" s="8"/>
      <c r="I42" s="8"/>
      <c r="J42" s="8"/>
      <c r="K42" s="8"/>
      <c r="L42" s="8"/>
    </row>
    <row r="43" spans="7:12" x14ac:dyDescent="0.2">
      <c r="G43" s="8"/>
      <c r="H43" s="8"/>
      <c r="I43" s="8"/>
      <c r="J43" s="8"/>
      <c r="K43" s="8"/>
      <c r="L43" s="8"/>
    </row>
    <row r="44" spans="7:12" x14ac:dyDescent="0.2">
      <c r="G44" s="8"/>
      <c r="H44" s="8"/>
      <c r="I44" s="8"/>
      <c r="J44" s="8"/>
      <c r="K44" s="8"/>
      <c r="L44" s="8"/>
    </row>
    <row r="45" spans="7:12" x14ac:dyDescent="0.2">
      <c r="G45" s="8"/>
      <c r="H45" s="8"/>
      <c r="I45" s="8"/>
      <c r="J45" s="8"/>
      <c r="K45" s="8"/>
      <c r="L45" s="8"/>
    </row>
    <row r="46" spans="7:12" x14ac:dyDescent="0.2">
      <c r="G46" s="8"/>
      <c r="H46" s="8"/>
      <c r="I46" s="8"/>
      <c r="J46" s="8"/>
      <c r="K46" s="8"/>
      <c r="L46" s="8"/>
    </row>
    <row r="47" spans="7:12" x14ac:dyDescent="0.2">
      <c r="G47" s="8"/>
      <c r="H47" s="8"/>
      <c r="I47" s="8"/>
      <c r="J47" s="8"/>
      <c r="K47" s="8"/>
      <c r="L47" s="8"/>
    </row>
    <row r="48" spans="7:12" x14ac:dyDescent="0.2">
      <c r="G48" s="8"/>
      <c r="H48" s="8"/>
      <c r="I48" s="8"/>
      <c r="J48" s="8"/>
      <c r="K48" s="8"/>
      <c r="L48" s="8"/>
    </row>
    <row r="49" spans="7:12" x14ac:dyDescent="0.2">
      <c r="G49" s="8"/>
      <c r="H49" s="8"/>
      <c r="I49" s="8"/>
      <c r="J49" s="8"/>
      <c r="K49" s="8"/>
      <c r="L49" s="8"/>
    </row>
  </sheetData>
  <mergeCells count="2">
    <mergeCell ref="C7:F7"/>
    <mergeCell ref="C6:F6"/>
  </mergeCells>
  <phoneticPr fontId="4" type="noConversion"/>
  <pageMargins left="0.7" right="0.7" top="0.75" bottom="0.75" header="0.3" footer="0.3"/>
  <pageSetup scale="95" orientation="portrait" horizontalDpi="1200" verticalDpi="1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activeCell="B31" sqref="B31"/>
    </sheetView>
  </sheetViews>
  <sheetFormatPr defaultRowHeight="12.75" x14ac:dyDescent="0.2"/>
  <cols>
    <col min="1" max="1" width="4.42578125" style="15" customWidth="1"/>
    <col min="2" max="2" width="41" style="8" customWidth="1"/>
    <col min="3" max="3" width="14.85546875" bestFit="1" customWidth="1"/>
  </cols>
  <sheetData>
    <row r="1" spans="1:11" ht="15" x14ac:dyDescent="0.25">
      <c r="A1" s="822" t="s">
        <v>137</v>
      </c>
      <c r="B1" s="822"/>
      <c r="C1" s="822"/>
      <c r="D1" s="822"/>
      <c r="E1" s="822"/>
      <c r="F1" s="822"/>
    </row>
    <row r="2" spans="1:11" ht="15.75" customHeight="1" x14ac:dyDescent="0.4">
      <c r="A2" s="132"/>
      <c r="B2" s="132"/>
    </row>
    <row r="3" spans="1:11" x14ac:dyDescent="0.2">
      <c r="A3" s="13"/>
      <c r="B3" s="10"/>
      <c r="C3" s="356">
        <v>44196</v>
      </c>
    </row>
    <row r="4" spans="1:11" ht="13.5" thickBot="1" x14ac:dyDescent="0.25">
      <c r="A4" s="13"/>
      <c r="B4" s="277" t="s">
        <v>137</v>
      </c>
      <c r="C4" s="357" t="s">
        <v>0</v>
      </c>
    </row>
    <row r="5" spans="1:11" x14ac:dyDescent="0.2">
      <c r="A5" s="13"/>
      <c r="B5" s="277"/>
      <c r="C5" s="133"/>
    </row>
    <row r="6" spans="1:11" x14ac:dyDescent="0.2">
      <c r="A6" s="13">
        <v>1</v>
      </c>
      <c r="B6" s="19" t="s">
        <v>383</v>
      </c>
      <c r="C6" s="513">
        <f t="shared" ref="C6" si="0">255901.14+10850+612433.64</f>
        <v>879184.78</v>
      </c>
    </row>
    <row r="7" spans="1:11" x14ac:dyDescent="0.2">
      <c r="A7" s="13">
        <v>2</v>
      </c>
      <c r="B7" s="19" t="s">
        <v>457</v>
      </c>
      <c r="C7" s="513">
        <v>225475</v>
      </c>
    </row>
    <row r="8" spans="1:11" x14ac:dyDescent="0.2">
      <c r="A8" s="13">
        <v>3</v>
      </c>
      <c r="B8" s="19" t="s">
        <v>490</v>
      </c>
      <c r="C8" s="513">
        <v>337091.85</v>
      </c>
    </row>
    <row r="9" spans="1:11" x14ac:dyDescent="0.2">
      <c r="A9" s="13">
        <v>4</v>
      </c>
      <c r="B9" s="19" t="s">
        <v>491</v>
      </c>
      <c r="C9" s="513">
        <v>0</v>
      </c>
      <c r="F9" s="8"/>
      <c r="G9" s="8"/>
      <c r="H9" s="8"/>
      <c r="I9" s="8"/>
      <c r="J9" s="8"/>
      <c r="K9" s="8"/>
    </row>
    <row r="10" spans="1:11" x14ac:dyDescent="0.2">
      <c r="A10" s="13">
        <v>5</v>
      </c>
      <c r="B10" s="19" t="s">
        <v>492</v>
      </c>
      <c r="C10" s="513">
        <v>34800</v>
      </c>
      <c r="F10" s="8"/>
      <c r="G10" s="8"/>
      <c r="H10" s="8"/>
      <c r="I10" s="8"/>
      <c r="J10" s="8"/>
      <c r="K10" s="8"/>
    </row>
    <row r="11" spans="1:11" x14ac:dyDescent="0.2">
      <c r="A11" s="13"/>
      <c r="B11" s="10"/>
      <c r="C11" s="133"/>
      <c r="F11" s="8"/>
      <c r="G11" s="8"/>
      <c r="H11" s="8"/>
      <c r="I11" s="8"/>
      <c r="J11" s="8"/>
      <c r="K11" s="8"/>
    </row>
    <row r="12" spans="1:11" ht="13.5" thickBot="1" x14ac:dyDescent="0.25">
      <c r="A12" s="13">
        <v>6</v>
      </c>
      <c r="B12" s="10" t="s">
        <v>28</v>
      </c>
      <c r="C12" s="359">
        <f>SUM(C6:C11)</f>
        <v>1476551.63</v>
      </c>
      <c r="F12" s="8"/>
      <c r="G12" s="8"/>
      <c r="H12" s="8"/>
      <c r="I12" s="8"/>
      <c r="J12" s="8"/>
      <c r="K12" s="8"/>
    </row>
    <row r="13" spans="1:11" ht="13.5" thickTop="1" x14ac:dyDescent="0.2">
      <c r="A13" s="13"/>
      <c r="B13" s="10"/>
      <c r="C13" s="133"/>
      <c r="F13" s="8"/>
      <c r="G13" s="8"/>
      <c r="H13" s="8"/>
      <c r="I13" s="8"/>
      <c r="J13" s="8"/>
      <c r="K13" s="8"/>
    </row>
    <row r="14" spans="1:11" x14ac:dyDescent="0.2">
      <c r="A14" s="13">
        <v>7</v>
      </c>
      <c r="B14" s="10" t="s">
        <v>138</v>
      </c>
      <c r="C14" s="509">
        <f>C12/5</f>
        <v>295310.326</v>
      </c>
      <c r="F14" s="8"/>
      <c r="G14" s="8"/>
      <c r="H14" s="8"/>
      <c r="I14" s="8"/>
      <c r="J14" s="8"/>
      <c r="K14" s="8"/>
    </row>
    <row r="15" spans="1:11" x14ac:dyDescent="0.2">
      <c r="A15" s="13">
        <v>8</v>
      </c>
      <c r="B15" s="10" t="s">
        <v>300</v>
      </c>
      <c r="C15" s="321">
        <v>665858.51269399992</v>
      </c>
      <c r="D15" s="381" t="s">
        <v>140</v>
      </c>
      <c r="F15" s="8"/>
      <c r="G15" s="8"/>
      <c r="H15" s="8"/>
      <c r="I15" s="8"/>
      <c r="J15" s="8"/>
      <c r="K15" s="8"/>
    </row>
    <row r="16" spans="1:11" x14ac:dyDescent="0.2">
      <c r="A16" s="13">
        <v>9</v>
      </c>
      <c r="B16" s="19" t="s">
        <v>139</v>
      </c>
      <c r="C16" s="321">
        <f>C14-C15</f>
        <v>-370548.18669399992</v>
      </c>
      <c r="F16" s="8"/>
      <c r="G16" s="8"/>
      <c r="H16" s="8"/>
      <c r="I16" s="8"/>
      <c r="J16" s="8"/>
      <c r="K16" s="8"/>
    </row>
    <row r="17" spans="1:11" x14ac:dyDescent="0.2">
      <c r="A17" s="13"/>
      <c r="B17" s="10"/>
      <c r="C17" s="321"/>
      <c r="F17" s="8"/>
      <c r="G17" s="8"/>
      <c r="H17" s="8"/>
      <c r="I17" s="8"/>
      <c r="J17" s="8"/>
      <c r="K17" s="8"/>
    </row>
    <row r="18" spans="1:11" x14ac:dyDescent="0.2">
      <c r="A18" s="130">
        <f>A16+1</f>
        <v>10</v>
      </c>
      <c r="B18" s="19" t="s">
        <v>27</v>
      </c>
      <c r="C18" s="461">
        <v>-357859.18227283173</v>
      </c>
      <c r="F18" s="8"/>
      <c r="G18" s="8"/>
      <c r="H18" s="8"/>
      <c r="I18" s="8"/>
      <c r="J18" s="8"/>
      <c r="K18" s="8"/>
    </row>
    <row r="19" spans="1:11" x14ac:dyDescent="0.2">
      <c r="A19" s="130">
        <f>A18+1</f>
        <v>11</v>
      </c>
      <c r="B19" s="19" t="s">
        <v>26</v>
      </c>
      <c r="C19" s="461">
        <v>-12689.004421168149</v>
      </c>
      <c r="F19" s="8"/>
      <c r="G19" s="8"/>
      <c r="H19" s="8"/>
      <c r="I19" s="8"/>
      <c r="J19" s="8"/>
      <c r="K19" s="8"/>
    </row>
    <row r="20" spans="1:11" x14ac:dyDescent="0.2">
      <c r="F20" s="8"/>
      <c r="G20" s="8"/>
      <c r="H20" s="8"/>
      <c r="I20" s="8"/>
      <c r="J20" s="8"/>
      <c r="K20" s="8"/>
    </row>
    <row r="21" spans="1:11" x14ac:dyDescent="0.2">
      <c r="B21" s="108"/>
      <c r="C21" s="66"/>
      <c r="F21" s="8"/>
      <c r="G21" s="8"/>
      <c r="H21" s="8"/>
      <c r="I21" s="8"/>
      <c r="J21" s="8"/>
      <c r="K21" s="8"/>
    </row>
    <row r="22" spans="1:11" x14ac:dyDescent="0.2">
      <c r="B22" s="108"/>
      <c r="C22" s="358"/>
      <c r="F22" s="8"/>
      <c r="G22" s="8"/>
      <c r="H22" s="8"/>
      <c r="I22" s="8"/>
      <c r="J22" s="8"/>
      <c r="K22" s="8"/>
    </row>
    <row r="23" spans="1:11" x14ac:dyDescent="0.2">
      <c r="A23" s="821" t="s">
        <v>493</v>
      </c>
      <c r="B23" s="821"/>
      <c r="C23" s="821"/>
      <c r="D23" s="821"/>
      <c r="E23" s="821"/>
      <c r="F23" s="8"/>
      <c r="G23" s="8"/>
      <c r="H23" s="8"/>
      <c r="I23" s="8"/>
      <c r="J23" s="8"/>
      <c r="K23" s="8"/>
    </row>
    <row r="24" spans="1:11" x14ac:dyDescent="0.2">
      <c r="A24" s="821"/>
      <c r="B24" s="821"/>
      <c r="C24" s="821"/>
      <c r="D24" s="821"/>
      <c r="E24" s="821"/>
      <c r="F24" s="8"/>
      <c r="G24" s="8"/>
      <c r="H24" s="8"/>
      <c r="I24" s="8"/>
      <c r="J24" s="8"/>
      <c r="K24" s="8"/>
    </row>
    <row r="25" spans="1:11" x14ac:dyDescent="0.2">
      <c r="F25" s="8"/>
      <c r="G25" s="8"/>
      <c r="H25" s="8"/>
      <c r="I25" s="8"/>
      <c r="J25" s="8"/>
      <c r="K25" s="8"/>
    </row>
    <row r="26" spans="1:11" x14ac:dyDescent="0.2">
      <c r="F26" s="8"/>
      <c r="G26" s="8"/>
      <c r="H26" s="8"/>
      <c r="I26" s="8"/>
      <c r="J26" s="8"/>
      <c r="K26" s="8"/>
    </row>
    <row r="27" spans="1:11" x14ac:dyDescent="0.2">
      <c r="F27" s="8"/>
      <c r="G27" s="8"/>
      <c r="H27" s="8"/>
      <c r="I27" s="8"/>
      <c r="J27" s="8"/>
      <c r="K27" s="8"/>
    </row>
    <row r="28" spans="1:11" x14ac:dyDescent="0.2">
      <c r="F28" s="8"/>
      <c r="G28" s="8"/>
      <c r="H28" s="8"/>
      <c r="I28" s="8"/>
      <c r="J28" s="8"/>
      <c r="K28" s="8"/>
    </row>
    <row r="29" spans="1:11" x14ac:dyDescent="0.2">
      <c r="F29" s="8"/>
      <c r="G29" s="8"/>
      <c r="H29" s="8"/>
      <c r="I29" s="8"/>
      <c r="J29" s="8"/>
      <c r="K29" s="8"/>
    </row>
    <row r="30" spans="1:11" x14ac:dyDescent="0.2">
      <c r="F30" s="8"/>
      <c r="G30" s="8"/>
      <c r="H30" s="8"/>
      <c r="I30" s="8"/>
      <c r="J30" s="8"/>
      <c r="K30" s="8"/>
    </row>
    <row r="31" spans="1:11" x14ac:dyDescent="0.2">
      <c r="F31" s="8"/>
      <c r="G31" s="8"/>
      <c r="H31" s="8"/>
      <c r="I31" s="8"/>
      <c r="J31" s="8"/>
      <c r="K31" s="8"/>
    </row>
    <row r="32" spans="1:11" x14ac:dyDescent="0.2">
      <c r="F32" s="8"/>
      <c r="G32" s="8"/>
      <c r="H32" s="8"/>
      <c r="I32" s="8"/>
      <c r="J32" s="8"/>
      <c r="K32" s="8"/>
    </row>
    <row r="33" spans="6:11" x14ac:dyDescent="0.2">
      <c r="F33" s="8"/>
      <c r="G33" s="8"/>
      <c r="H33" s="8"/>
      <c r="I33" s="8"/>
      <c r="J33" s="8"/>
      <c r="K33" s="8"/>
    </row>
    <row r="34" spans="6:11" x14ac:dyDescent="0.2">
      <c r="F34" s="8"/>
      <c r="G34" s="8"/>
      <c r="H34" s="8"/>
      <c r="I34" s="8"/>
      <c r="J34" s="8"/>
      <c r="K34" s="8"/>
    </row>
    <row r="35" spans="6:11" x14ac:dyDescent="0.2">
      <c r="F35" s="8"/>
      <c r="G35" s="8"/>
      <c r="H35" s="8"/>
      <c r="I35" s="8"/>
      <c r="J35" s="8"/>
      <c r="K35" s="8"/>
    </row>
    <row r="36" spans="6:11" x14ac:dyDescent="0.2">
      <c r="F36" s="8"/>
      <c r="G36" s="8"/>
      <c r="H36" s="8"/>
      <c r="I36" s="8"/>
      <c r="J36" s="8"/>
      <c r="K36" s="8"/>
    </row>
    <row r="37" spans="6:11" x14ac:dyDescent="0.2">
      <c r="F37" s="8"/>
      <c r="G37" s="8"/>
      <c r="H37" s="8"/>
      <c r="I37" s="8"/>
      <c r="J37" s="8"/>
      <c r="K37" s="8"/>
    </row>
    <row r="38" spans="6:11" x14ac:dyDescent="0.2">
      <c r="F38" s="8"/>
      <c r="G38" s="8"/>
      <c r="H38" s="8"/>
      <c r="I38" s="8"/>
      <c r="J38" s="8"/>
      <c r="K38" s="8"/>
    </row>
    <row r="39" spans="6:11" x14ac:dyDescent="0.2">
      <c r="F39" s="8"/>
      <c r="G39" s="8"/>
      <c r="H39" s="8"/>
      <c r="I39" s="8"/>
      <c r="J39" s="8"/>
      <c r="K39" s="8"/>
    </row>
    <row r="40" spans="6:11" x14ac:dyDescent="0.2">
      <c r="F40" s="8"/>
      <c r="G40" s="8"/>
      <c r="H40" s="8"/>
      <c r="I40" s="8"/>
      <c r="J40" s="8"/>
      <c r="K40" s="8"/>
    </row>
    <row r="41" spans="6:11" x14ac:dyDescent="0.2">
      <c r="F41" s="8"/>
      <c r="G41" s="8"/>
      <c r="H41" s="8"/>
      <c r="I41" s="8"/>
      <c r="J41" s="8"/>
      <c r="K41" s="8"/>
    </row>
    <row r="42" spans="6:11" x14ac:dyDescent="0.2">
      <c r="F42" s="8"/>
      <c r="G42" s="8"/>
      <c r="H42" s="8"/>
      <c r="I42" s="8"/>
      <c r="J42" s="8"/>
      <c r="K42" s="8"/>
    </row>
    <row r="43" spans="6:11" x14ac:dyDescent="0.2">
      <c r="F43" s="8"/>
      <c r="G43" s="8"/>
      <c r="H43" s="8"/>
      <c r="I43" s="8"/>
      <c r="J43" s="8"/>
      <c r="K43" s="8"/>
    </row>
    <row r="44" spans="6:11" x14ac:dyDescent="0.2">
      <c r="F44" s="8"/>
      <c r="G44" s="8"/>
      <c r="H44" s="8"/>
      <c r="I44" s="8"/>
      <c r="J44" s="8"/>
      <c r="K44" s="8"/>
    </row>
    <row r="45" spans="6:11" x14ac:dyDescent="0.2">
      <c r="F45" s="8"/>
      <c r="G45" s="8"/>
      <c r="H45" s="8"/>
      <c r="I45" s="8"/>
      <c r="J45" s="8"/>
      <c r="K45" s="8"/>
    </row>
    <row r="46" spans="6:11" x14ac:dyDescent="0.2">
      <c r="F46" s="8"/>
      <c r="G46" s="8"/>
      <c r="H46" s="8"/>
      <c r="I46" s="8"/>
      <c r="J46" s="8"/>
      <c r="K46" s="8"/>
    </row>
    <row r="47" spans="6:11" x14ac:dyDescent="0.2">
      <c r="F47" s="8"/>
      <c r="G47" s="8"/>
      <c r="H47" s="8"/>
      <c r="I47" s="8"/>
      <c r="J47" s="8"/>
      <c r="K47" s="8"/>
    </row>
    <row r="48" spans="6:11" x14ac:dyDescent="0.2">
      <c r="F48" s="8"/>
      <c r="G48" s="8"/>
      <c r="H48" s="8"/>
      <c r="I48" s="8"/>
      <c r="J48" s="8"/>
      <c r="K48" s="8"/>
    </row>
    <row r="49" spans="6:11" x14ac:dyDescent="0.2">
      <c r="F49" s="8"/>
      <c r="G49" s="8"/>
      <c r="H49" s="8"/>
      <c r="I49" s="8"/>
      <c r="J49" s="8"/>
      <c r="K49" s="8"/>
    </row>
    <row r="50" spans="6:11" x14ac:dyDescent="0.2">
      <c r="F50" s="8"/>
      <c r="G50" s="8"/>
      <c r="H50" s="8"/>
      <c r="I50" s="8"/>
      <c r="J50" s="8"/>
      <c r="K50" s="8"/>
    </row>
    <row r="51" spans="6:11" x14ac:dyDescent="0.2">
      <c r="F51" s="8"/>
      <c r="G51" s="8"/>
      <c r="H51" s="8"/>
      <c r="I51" s="8"/>
      <c r="J51" s="8"/>
      <c r="K51" s="8"/>
    </row>
    <row r="52" spans="6:11" x14ac:dyDescent="0.2">
      <c r="F52" s="8"/>
      <c r="G52" s="8"/>
      <c r="H52" s="8"/>
      <c r="I52" s="8"/>
      <c r="J52" s="8"/>
      <c r="K52" s="8"/>
    </row>
    <row r="53" spans="6:11" x14ac:dyDescent="0.2">
      <c r="F53" s="8"/>
      <c r="G53" s="8"/>
      <c r="H53" s="8"/>
      <c r="I53" s="8"/>
      <c r="J53" s="8"/>
      <c r="K53" s="8"/>
    </row>
    <row r="54" spans="6:11" x14ac:dyDescent="0.2">
      <c r="F54" s="8"/>
      <c r="G54" s="8"/>
      <c r="H54" s="8"/>
      <c r="I54" s="8"/>
      <c r="J54" s="8"/>
      <c r="K54" s="8"/>
    </row>
    <row r="55" spans="6:11" x14ac:dyDescent="0.2">
      <c r="F55" s="8"/>
      <c r="G55" s="8"/>
      <c r="H55" s="8"/>
      <c r="I55" s="8"/>
      <c r="J55" s="8"/>
      <c r="K55" s="8"/>
    </row>
    <row r="56" spans="6:11" x14ac:dyDescent="0.2">
      <c r="F56" s="8"/>
      <c r="G56" s="8"/>
      <c r="H56" s="8"/>
      <c r="I56" s="8"/>
      <c r="J56" s="8"/>
      <c r="K56" s="8"/>
    </row>
    <row r="57" spans="6:11" x14ac:dyDescent="0.2">
      <c r="F57" s="8"/>
      <c r="G57" s="8"/>
      <c r="H57" s="8"/>
      <c r="I57" s="8"/>
      <c r="J57" s="8"/>
      <c r="K57" s="8"/>
    </row>
    <row r="58" spans="6:11" x14ac:dyDescent="0.2">
      <c r="F58" s="8"/>
      <c r="G58" s="8"/>
      <c r="H58" s="8"/>
      <c r="I58" s="8"/>
      <c r="J58" s="8"/>
      <c r="K58" s="8"/>
    </row>
    <row r="59" spans="6:11" x14ac:dyDescent="0.2">
      <c r="F59" s="8"/>
      <c r="G59" s="8"/>
      <c r="H59" s="8"/>
      <c r="I59" s="8"/>
      <c r="J59" s="8"/>
      <c r="K59" s="8"/>
    </row>
    <row r="60" spans="6:11" x14ac:dyDescent="0.2">
      <c r="F60" s="8"/>
      <c r="G60" s="8"/>
      <c r="H60" s="8"/>
      <c r="I60" s="8"/>
      <c r="J60" s="8"/>
      <c r="K60" s="8"/>
    </row>
    <row r="61" spans="6:11" x14ac:dyDescent="0.2">
      <c r="F61" s="8"/>
      <c r="G61" s="8"/>
      <c r="H61" s="8"/>
      <c r="I61" s="8"/>
      <c r="J61" s="8"/>
      <c r="K61" s="8"/>
    </row>
    <row r="62" spans="6:11" x14ac:dyDescent="0.2">
      <c r="F62" s="8"/>
      <c r="G62" s="8"/>
      <c r="H62" s="8"/>
      <c r="I62" s="8"/>
      <c r="J62" s="8"/>
      <c r="K62" s="8"/>
    </row>
    <row r="63" spans="6:11" x14ac:dyDescent="0.2">
      <c r="F63" s="8"/>
      <c r="G63" s="8"/>
      <c r="H63" s="8"/>
      <c r="I63" s="8"/>
      <c r="J63" s="8"/>
      <c r="K63" s="8"/>
    </row>
    <row r="64" spans="6:11" x14ac:dyDescent="0.2">
      <c r="F64" s="8"/>
      <c r="G64" s="8"/>
      <c r="H64" s="8"/>
      <c r="I64" s="8"/>
      <c r="J64" s="8"/>
      <c r="K64" s="8"/>
    </row>
    <row r="65" spans="6:11" x14ac:dyDescent="0.2">
      <c r="F65" s="8"/>
      <c r="G65" s="8"/>
      <c r="H65" s="8"/>
      <c r="I65" s="8"/>
      <c r="J65" s="8"/>
      <c r="K65" s="8"/>
    </row>
    <row r="66" spans="6:11" x14ac:dyDescent="0.2">
      <c r="F66" s="8"/>
      <c r="G66" s="8"/>
      <c r="H66" s="8"/>
      <c r="I66" s="8"/>
      <c r="J66" s="8"/>
      <c r="K66" s="8"/>
    </row>
    <row r="67" spans="6:11" x14ac:dyDescent="0.2">
      <c r="F67" s="8"/>
      <c r="G67" s="8"/>
      <c r="H67" s="8"/>
      <c r="I67" s="8"/>
      <c r="J67" s="8"/>
      <c r="K67" s="8"/>
    </row>
    <row r="68" spans="6:11" x14ac:dyDescent="0.2">
      <c r="F68" s="8"/>
      <c r="G68" s="8"/>
      <c r="H68" s="8"/>
      <c r="I68" s="8"/>
      <c r="J68" s="8"/>
      <c r="K68" s="8"/>
    </row>
    <row r="69" spans="6:11" x14ac:dyDescent="0.2">
      <c r="F69" s="8"/>
      <c r="G69" s="8"/>
      <c r="H69" s="8"/>
      <c r="I69" s="8"/>
      <c r="J69" s="8"/>
      <c r="K69" s="8"/>
    </row>
    <row r="70" spans="6:11" x14ac:dyDescent="0.2">
      <c r="F70" s="8"/>
      <c r="G70" s="8"/>
      <c r="H70" s="8"/>
      <c r="I70" s="8"/>
      <c r="J70" s="8"/>
      <c r="K70" s="8"/>
    </row>
    <row r="71" spans="6:11" x14ac:dyDescent="0.2">
      <c r="F71" s="8"/>
      <c r="G71" s="8"/>
      <c r="H71" s="8"/>
      <c r="I71" s="8"/>
      <c r="J71" s="8"/>
      <c r="K71" s="8"/>
    </row>
    <row r="72" spans="6:11" x14ac:dyDescent="0.2">
      <c r="F72" s="8"/>
      <c r="G72" s="8"/>
      <c r="H72" s="8"/>
      <c r="I72" s="8"/>
      <c r="J72" s="8"/>
      <c r="K72" s="8"/>
    </row>
    <row r="73" spans="6:11" x14ac:dyDescent="0.2">
      <c r="F73" s="8"/>
      <c r="G73" s="8"/>
      <c r="H73" s="8"/>
      <c r="I73" s="8"/>
      <c r="J73" s="8"/>
      <c r="K73" s="8"/>
    </row>
  </sheetData>
  <mergeCells count="2">
    <mergeCell ref="A23:E24"/>
    <mergeCell ref="A1:F1"/>
  </mergeCells>
  <phoneticPr fontId="4" type="noConversion"/>
  <printOptions horizontalCentered="1"/>
  <pageMargins left="0.75" right="0.59" top="1.49" bottom="1" header="0.5" footer="0.5"/>
  <pageSetup firstPageNumber="37" orientation="portrait" useFirstPageNumber="1" horizontalDpi="1200"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zoomScaleNormal="100" workbookViewId="0">
      <selection activeCell="F7" sqref="F7"/>
    </sheetView>
  </sheetViews>
  <sheetFormatPr defaultRowHeight="12.75" x14ac:dyDescent="0.2"/>
  <cols>
    <col min="1" max="1" width="3.42578125" style="8" customWidth="1"/>
    <col min="2" max="2" width="12.5703125" style="8" customWidth="1"/>
    <col min="3" max="3" width="10.7109375" style="8" bestFit="1" customWidth="1"/>
    <col min="4" max="4" width="8.85546875" style="8" bestFit="1" customWidth="1"/>
    <col min="5" max="5" width="10.7109375" style="8" bestFit="1" customWidth="1"/>
    <col min="6" max="6" width="9.140625" style="8" customWidth="1"/>
    <col min="7" max="7" width="10.85546875" style="8" customWidth="1"/>
    <col min="8" max="8" width="11.28515625" style="8" bestFit="1" customWidth="1"/>
    <col min="9" max="9" width="10.5703125" style="8" customWidth="1"/>
    <col min="10" max="10" width="12.42578125" style="8" customWidth="1"/>
    <col min="11" max="11" width="8" style="8" customWidth="1"/>
    <col min="12" max="12" width="10" style="8" customWidth="1"/>
    <col min="13" max="13" width="10.7109375" style="8" bestFit="1" customWidth="1"/>
    <col min="14" max="14" width="8.85546875" style="8" bestFit="1" customWidth="1"/>
    <col min="15" max="15" width="10.7109375" style="8" bestFit="1" customWidth="1"/>
    <col min="16" max="17" width="3.85546875" style="8" bestFit="1" customWidth="1"/>
    <col min="18" max="18" width="3.5703125" style="8" customWidth="1"/>
    <col min="19" max="21" width="3.85546875" style="8" bestFit="1" customWidth="1"/>
    <col min="22" max="16384" width="9.140625" style="8"/>
  </cols>
  <sheetData>
    <row r="1" spans="1:15" ht="20.25" x14ac:dyDescent="0.3">
      <c r="B1" s="276" t="s">
        <v>583</v>
      </c>
      <c r="C1" s="19"/>
      <c r="D1" s="19"/>
      <c r="E1" s="19"/>
      <c r="F1" s="19"/>
      <c r="G1" s="19"/>
      <c r="H1" s="19"/>
      <c r="I1" s="19"/>
      <c r="J1" s="19"/>
      <c r="K1" s="19"/>
      <c r="L1" s="19"/>
      <c r="M1" s="19"/>
      <c r="N1" s="19"/>
      <c r="O1" s="19"/>
    </row>
    <row r="2" spans="1:15" ht="20.25" x14ac:dyDescent="0.3">
      <c r="B2" s="276"/>
      <c r="C2" s="19"/>
      <c r="D2" s="19"/>
      <c r="E2" s="19"/>
      <c r="F2" s="19"/>
      <c r="G2" s="19"/>
      <c r="H2" s="19"/>
      <c r="I2" s="19"/>
      <c r="J2" s="19"/>
      <c r="K2" s="19"/>
      <c r="L2" s="19"/>
      <c r="M2" s="19"/>
      <c r="N2" s="19"/>
      <c r="O2" s="19"/>
    </row>
    <row r="3" spans="1:15" x14ac:dyDescent="0.2">
      <c r="B3" s="277" t="s">
        <v>524</v>
      </c>
      <c r="C3" s="19"/>
      <c r="D3" s="19"/>
      <c r="E3" s="19"/>
      <c r="F3" s="19"/>
      <c r="G3" s="277" t="s">
        <v>584</v>
      </c>
      <c r="H3" s="19"/>
      <c r="I3" s="19"/>
      <c r="J3" s="19"/>
      <c r="K3" s="19"/>
      <c r="L3" s="277" t="s">
        <v>525</v>
      </c>
      <c r="M3" s="19"/>
      <c r="N3" s="19"/>
      <c r="O3" s="19"/>
    </row>
    <row r="4" spans="1:15" x14ac:dyDescent="0.2">
      <c r="B4" s="19"/>
      <c r="C4" s="19" t="s">
        <v>27</v>
      </c>
      <c r="D4" s="19" t="s">
        <v>26</v>
      </c>
      <c r="E4" s="19" t="s">
        <v>28</v>
      </c>
      <c r="F4" s="19"/>
      <c r="G4" s="19"/>
      <c r="H4" s="19" t="s">
        <v>27</v>
      </c>
      <c r="I4" s="19" t="s">
        <v>26</v>
      </c>
      <c r="J4" s="19" t="s">
        <v>526</v>
      </c>
      <c r="K4" s="19"/>
      <c r="L4" s="19"/>
      <c r="M4" s="19" t="s">
        <v>27</v>
      </c>
      <c r="N4" s="19" t="s">
        <v>26</v>
      </c>
      <c r="O4" s="19" t="s">
        <v>527</v>
      </c>
    </row>
    <row r="5" spans="1:15" x14ac:dyDescent="0.2">
      <c r="A5" s="8">
        <v>1</v>
      </c>
      <c r="B5" s="445">
        <v>43124</v>
      </c>
      <c r="C5" s="446">
        <v>4107773.78</v>
      </c>
      <c r="D5" s="446">
        <v>28065.54</v>
      </c>
      <c r="E5" s="446">
        <v>4135839.32</v>
      </c>
      <c r="F5" s="106"/>
      <c r="G5" s="445">
        <v>43466</v>
      </c>
      <c r="H5" s="446">
        <v>4185821.4818199994</v>
      </c>
      <c r="I5" s="446">
        <v>28598.785259999997</v>
      </c>
      <c r="J5" s="446">
        <v>4214420.2670799997</v>
      </c>
      <c r="K5" s="65"/>
      <c r="L5" s="445">
        <v>43831</v>
      </c>
      <c r="M5" s="446">
        <v>4236051.3396018399</v>
      </c>
      <c r="N5" s="446">
        <v>28941.970683119998</v>
      </c>
      <c r="O5" s="446">
        <v>4264993.3102849601</v>
      </c>
    </row>
    <row r="6" spans="1:15" x14ac:dyDescent="0.2">
      <c r="A6" s="8">
        <v>2</v>
      </c>
      <c r="B6" s="445">
        <v>43155</v>
      </c>
      <c r="C6" s="446">
        <v>3990944.06</v>
      </c>
      <c r="D6" s="446">
        <v>26796.16</v>
      </c>
      <c r="E6" s="446">
        <v>4017740.22</v>
      </c>
      <c r="F6" s="106"/>
      <c r="G6" s="445">
        <v>43497</v>
      </c>
      <c r="H6" s="446">
        <v>4066771.9971399996</v>
      </c>
      <c r="I6" s="446">
        <v>27305.287039999996</v>
      </c>
      <c r="J6" s="446">
        <v>4094077.2841799995</v>
      </c>
      <c r="K6" s="65"/>
      <c r="L6" s="445">
        <v>43862</v>
      </c>
      <c r="M6" s="446">
        <v>4115573.2611056799</v>
      </c>
      <c r="N6" s="446">
        <v>27632.950484479996</v>
      </c>
      <c r="O6" s="446">
        <v>4143206.2115901597</v>
      </c>
    </row>
    <row r="7" spans="1:15" x14ac:dyDescent="0.2">
      <c r="A7" s="8">
        <v>3</v>
      </c>
      <c r="B7" s="445">
        <v>43186</v>
      </c>
      <c r="C7" s="446">
        <v>2039548.68</v>
      </c>
      <c r="D7" s="446">
        <v>16770.060000000001</v>
      </c>
      <c r="E7" s="446">
        <v>2056318.74</v>
      </c>
      <c r="F7" s="106"/>
      <c r="G7" s="445">
        <v>43525</v>
      </c>
      <c r="H7" s="446">
        <v>2078300.1049199998</v>
      </c>
      <c r="I7" s="446">
        <v>17088.691139999999</v>
      </c>
      <c r="J7" s="446">
        <v>2095388.7960599998</v>
      </c>
      <c r="K7" s="65"/>
      <c r="L7" s="445">
        <v>43891</v>
      </c>
      <c r="M7" s="446">
        <v>2103239.70617904</v>
      </c>
      <c r="N7" s="446">
        <v>17293.755433679999</v>
      </c>
      <c r="O7" s="446">
        <v>2120533.46161272</v>
      </c>
    </row>
    <row r="8" spans="1:15" x14ac:dyDescent="0.2">
      <c r="A8" s="8">
        <v>4</v>
      </c>
      <c r="B8" s="445">
        <v>43217</v>
      </c>
      <c r="C8" s="446">
        <v>1973087.51</v>
      </c>
      <c r="D8" s="446">
        <v>14505.9</v>
      </c>
      <c r="E8" s="446">
        <v>1987593.41</v>
      </c>
      <c r="F8" s="19"/>
      <c r="G8" s="445">
        <v>43556</v>
      </c>
      <c r="H8" s="446">
        <v>2010576.1726899999</v>
      </c>
      <c r="I8" s="446">
        <v>14781.512099999998</v>
      </c>
      <c r="J8" s="446">
        <v>2025357.6847899999</v>
      </c>
      <c r="K8" s="19"/>
      <c r="L8" s="445">
        <v>43922</v>
      </c>
      <c r="M8" s="446">
        <v>2034703.08676228</v>
      </c>
      <c r="N8" s="446">
        <v>14958.890245199998</v>
      </c>
      <c r="O8" s="446">
        <v>2049661.9770074799</v>
      </c>
    </row>
    <row r="9" spans="1:15" x14ac:dyDescent="0.2">
      <c r="A9" s="8">
        <v>5</v>
      </c>
      <c r="B9" s="445">
        <v>43248</v>
      </c>
      <c r="C9" s="446">
        <v>949630.5</v>
      </c>
      <c r="D9" s="446">
        <v>8106.06</v>
      </c>
      <c r="E9" s="446">
        <v>957736.56</v>
      </c>
      <c r="F9" s="19"/>
      <c r="G9" s="445">
        <v>43586</v>
      </c>
      <c r="H9" s="446">
        <v>967673.4794999999</v>
      </c>
      <c r="I9" s="446">
        <v>8260.075139999999</v>
      </c>
      <c r="J9" s="446">
        <v>975933.55463999987</v>
      </c>
      <c r="K9" s="19"/>
      <c r="L9" s="445">
        <v>43952</v>
      </c>
      <c r="M9" s="446">
        <v>979285.56125399994</v>
      </c>
      <c r="N9" s="446">
        <v>8359.1960416799993</v>
      </c>
      <c r="O9" s="446">
        <v>987644.75729568</v>
      </c>
    </row>
    <row r="10" spans="1:15" x14ac:dyDescent="0.2">
      <c r="A10" s="8">
        <v>6</v>
      </c>
      <c r="B10" s="445">
        <v>43279</v>
      </c>
      <c r="C10" s="446">
        <v>618918.21</v>
      </c>
      <c r="D10" s="446">
        <v>4347.3599999999997</v>
      </c>
      <c r="E10" s="446">
        <v>623265.56999999995</v>
      </c>
      <c r="F10" s="19"/>
      <c r="G10" s="445">
        <v>43617</v>
      </c>
      <c r="H10" s="446">
        <v>630677.65598999988</v>
      </c>
      <c r="I10" s="446">
        <v>4429.9598399999995</v>
      </c>
      <c r="J10" s="446">
        <v>635107.61582999991</v>
      </c>
      <c r="K10" s="19"/>
      <c r="L10" s="445">
        <v>43983</v>
      </c>
      <c r="M10" s="446">
        <v>638245.78786187991</v>
      </c>
      <c r="N10" s="446">
        <v>4483.11935808</v>
      </c>
      <c r="O10" s="446">
        <v>642728.90721995989</v>
      </c>
    </row>
    <row r="11" spans="1:15" x14ac:dyDescent="0.2">
      <c r="A11" s="8">
        <v>7</v>
      </c>
      <c r="B11" s="445">
        <v>43310</v>
      </c>
      <c r="C11" s="446">
        <v>447802.33</v>
      </c>
      <c r="D11" s="446">
        <v>1899.15</v>
      </c>
      <c r="E11" s="446">
        <v>449701.48000000004</v>
      </c>
      <c r="F11" s="19"/>
      <c r="G11" s="445">
        <v>43647</v>
      </c>
      <c r="H11" s="446">
        <v>456310.57426999998</v>
      </c>
      <c r="I11" s="446">
        <v>1935.2338499999998</v>
      </c>
      <c r="J11" s="446">
        <v>458245.80812</v>
      </c>
      <c r="K11" s="19"/>
      <c r="L11" s="445">
        <v>44013</v>
      </c>
      <c r="M11" s="446">
        <v>461786.30116123997</v>
      </c>
      <c r="N11" s="446">
        <v>1958.4566561999998</v>
      </c>
      <c r="O11" s="446">
        <v>463744.75781743997</v>
      </c>
    </row>
    <row r="12" spans="1:15" x14ac:dyDescent="0.2">
      <c r="A12" s="8">
        <v>8</v>
      </c>
      <c r="B12" s="445">
        <v>43341</v>
      </c>
      <c r="C12" s="446">
        <v>430752.97</v>
      </c>
      <c r="D12" s="446">
        <v>2418.0300000000002</v>
      </c>
      <c r="E12" s="446">
        <v>433171</v>
      </c>
      <c r="F12" s="19"/>
      <c r="G12" s="445">
        <v>43678</v>
      </c>
      <c r="H12" s="446">
        <v>438937.27642999991</v>
      </c>
      <c r="I12" s="446">
        <v>2463.9725699999999</v>
      </c>
      <c r="J12" s="446">
        <v>441401.24899999989</v>
      </c>
      <c r="K12" s="19"/>
      <c r="L12" s="445">
        <v>44044</v>
      </c>
      <c r="M12" s="446">
        <v>444204.52374715992</v>
      </c>
      <c r="N12" s="446">
        <v>2493.54024084</v>
      </c>
      <c r="O12" s="446">
        <v>446698.06398799992</v>
      </c>
    </row>
    <row r="13" spans="1:15" x14ac:dyDescent="0.2">
      <c r="A13" s="8">
        <v>9</v>
      </c>
      <c r="B13" s="445">
        <v>43372</v>
      </c>
      <c r="C13" s="446">
        <v>538629.75</v>
      </c>
      <c r="D13" s="446">
        <v>4504.24</v>
      </c>
      <c r="E13" s="446">
        <v>543133.99</v>
      </c>
      <c r="F13" s="19"/>
      <c r="G13" s="445">
        <v>43709</v>
      </c>
      <c r="H13" s="446">
        <v>548863.71524999989</v>
      </c>
      <c r="I13" s="446">
        <v>4589.8205599999992</v>
      </c>
      <c r="J13" s="446">
        <v>553453.53580999991</v>
      </c>
      <c r="K13" s="19"/>
      <c r="L13" s="445">
        <v>44075</v>
      </c>
      <c r="M13" s="446">
        <v>555450.07983299985</v>
      </c>
      <c r="N13" s="446">
        <v>4644.898406719999</v>
      </c>
      <c r="O13" s="446">
        <v>560094.97823971987</v>
      </c>
    </row>
    <row r="14" spans="1:15" x14ac:dyDescent="0.2">
      <c r="A14" s="8">
        <v>10</v>
      </c>
      <c r="B14" s="445">
        <v>43403</v>
      </c>
      <c r="C14" s="446">
        <v>1241932.82</v>
      </c>
      <c r="D14" s="446">
        <v>10097.32</v>
      </c>
      <c r="E14" s="446">
        <v>1252030.1400000001</v>
      </c>
      <c r="F14" s="19"/>
      <c r="G14" s="445">
        <v>43739</v>
      </c>
      <c r="H14" s="446">
        <v>1265529.5435800001</v>
      </c>
      <c r="I14" s="446">
        <v>10289.169079999998</v>
      </c>
      <c r="J14" s="446">
        <v>1275818.71266</v>
      </c>
      <c r="K14" s="19"/>
      <c r="L14" s="445">
        <v>44105</v>
      </c>
      <c r="M14" s="446">
        <v>1280715.8981029601</v>
      </c>
      <c r="N14" s="446">
        <v>10412.639108959998</v>
      </c>
      <c r="O14" s="446">
        <v>1291128.5372119201</v>
      </c>
    </row>
    <row r="15" spans="1:15" x14ac:dyDescent="0.2">
      <c r="A15" s="8">
        <v>11</v>
      </c>
      <c r="B15" s="445">
        <v>43434</v>
      </c>
      <c r="C15" s="446">
        <v>2860780.28</v>
      </c>
      <c r="D15" s="446">
        <v>30314.41</v>
      </c>
      <c r="E15" s="446">
        <v>2891094.69</v>
      </c>
      <c r="F15" s="19"/>
      <c r="G15" s="445">
        <v>43770</v>
      </c>
      <c r="H15" s="446">
        <v>2915135.1053199996</v>
      </c>
      <c r="I15" s="446">
        <v>30890.383789999996</v>
      </c>
      <c r="J15" s="446">
        <v>2946025.4891099995</v>
      </c>
      <c r="K15" s="19"/>
      <c r="L15" s="445">
        <v>44136</v>
      </c>
      <c r="M15" s="446">
        <v>2950116.7265838399</v>
      </c>
      <c r="N15" s="446">
        <v>31261.068395479997</v>
      </c>
      <c r="O15" s="446">
        <v>2981377.7949793199</v>
      </c>
    </row>
    <row r="16" spans="1:15" x14ac:dyDescent="0.2">
      <c r="A16" s="8">
        <v>12</v>
      </c>
      <c r="B16" s="445">
        <v>43465</v>
      </c>
      <c r="C16" s="446">
        <v>4688160.6500000004</v>
      </c>
      <c r="D16" s="446">
        <v>42144.99</v>
      </c>
      <c r="E16" s="446">
        <v>4730305.6400000006</v>
      </c>
      <c r="F16" s="19"/>
      <c r="G16" s="445">
        <v>43800</v>
      </c>
      <c r="H16" s="446">
        <v>4777235.7023499999</v>
      </c>
      <c r="I16" s="446">
        <v>42945.744809999997</v>
      </c>
      <c r="J16" s="446">
        <v>4820181.44716</v>
      </c>
      <c r="K16" s="19"/>
      <c r="L16" s="445">
        <v>44166</v>
      </c>
      <c r="M16" s="446">
        <v>4834562.5307782004</v>
      </c>
      <c r="N16" s="446">
        <v>43461.093747719999</v>
      </c>
      <c r="O16" s="446">
        <v>4878023.6245259205</v>
      </c>
    </row>
    <row r="17" spans="1:21" x14ac:dyDescent="0.2">
      <c r="A17" s="8">
        <v>13</v>
      </c>
      <c r="B17" s="445"/>
      <c r="C17" s="447">
        <v>23887961.539999999</v>
      </c>
      <c r="D17" s="447">
        <v>189969.21999999997</v>
      </c>
      <c r="E17" s="447">
        <v>24077930.760000002</v>
      </c>
      <c r="F17" s="19"/>
      <c r="G17" s="445"/>
      <c r="H17" s="448">
        <v>24341832.809260003</v>
      </c>
      <c r="I17" s="448">
        <v>193578.63517999998</v>
      </c>
      <c r="J17" s="448">
        <v>24535411.44444</v>
      </c>
      <c r="K17" s="19"/>
      <c r="L17" s="445"/>
      <c r="M17" s="447">
        <v>24633934.802971117</v>
      </c>
      <c r="N17" s="447">
        <v>195901.57880215999</v>
      </c>
      <c r="O17" s="447">
        <v>24829836.381773278</v>
      </c>
    </row>
    <row r="18" spans="1:21" x14ac:dyDescent="0.2">
      <c r="B18" s="19"/>
      <c r="C18" s="19"/>
      <c r="D18" s="19"/>
      <c r="E18" s="19"/>
      <c r="F18" s="19"/>
      <c r="G18" s="19"/>
      <c r="H18" s="19"/>
      <c r="I18" s="19"/>
      <c r="J18" s="19"/>
      <c r="K18" s="19"/>
      <c r="L18" s="19"/>
      <c r="M18" s="19"/>
      <c r="N18" s="19"/>
      <c r="O18" s="19"/>
    </row>
    <row r="19" spans="1:21" x14ac:dyDescent="0.2">
      <c r="B19" s="19"/>
      <c r="C19" s="19"/>
      <c r="D19" s="19"/>
      <c r="E19" s="19"/>
      <c r="F19" s="19"/>
      <c r="G19" s="19"/>
      <c r="H19" s="449"/>
      <c r="I19" s="449"/>
      <c r="J19" s="449"/>
      <c r="K19" s="449"/>
      <c r="L19" s="450"/>
      <c r="M19" s="450"/>
      <c r="N19" s="450"/>
      <c r="O19" s="450"/>
    </row>
    <row r="20" spans="1:21" x14ac:dyDescent="0.2">
      <c r="B20" s="19" t="s">
        <v>585</v>
      </c>
      <c r="C20" s="19"/>
      <c r="D20" s="19"/>
      <c r="E20" s="19"/>
      <c r="F20" s="19"/>
      <c r="H20" s="449"/>
      <c r="I20" s="449"/>
      <c r="J20" s="449"/>
      <c r="K20" s="449"/>
      <c r="L20" s="450"/>
      <c r="M20" s="450"/>
      <c r="N20" s="450"/>
      <c r="O20" s="450"/>
    </row>
    <row r="21" spans="1:21" x14ac:dyDescent="0.2">
      <c r="B21" s="19"/>
      <c r="C21" s="19"/>
      <c r="D21" s="19"/>
      <c r="E21" s="19"/>
      <c r="F21" s="19"/>
      <c r="G21" s="449"/>
      <c r="H21" s="449"/>
      <c r="I21" s="449"/>
      <c r="J21" s="449"/>
      <c r="K21" s="449"/>
      <c r="L21" s="450"/>
      <c r="M21" s="450"/>
      <c r="N21" s="450"/>
      <c r="O21" s="450"/>
    </row>
    <row r="22" spans="1:21" x14ac:dyDescent="0.2">
      <c r="B22" s="19"/>
      <c r="C22" s="19"/>
      <c r="D22" s="19"/>
      <c r="E22" s="19"/>
      <c r="F22" s="19"/>
      <c r="G22" s="19"/>
      <c r="H22" s="19"/>
      <c r="I22" s="19"/>
      <c r="J22" s="19"/>
      <c r="K22" s="19"/>
      <c r="L22" s="19"/>
      <c r="M22" s="19"/>
      <c r="N22" s="19"/>
      <c r="O22" s="19"/>
    </row>
    <row r="24" spans="1:21" customFormat="1" ht="409.5" customHeight="1" x14ac:dyDescent="0.2">
      <c r="C24" s="8"/>
      <c r="D24" s="8"/>
      <c r="E24" s="183"/>
      <c r="F24" s="183"/>
      <c r="G24" s="183"/>
      <c r="H24" s="8"/>
      <c r="I24" s="8"/>
      <c r="J24" s="8"/>
      <c r="L24" s="8"/>
      <c r="M24" s="8"/>
      <c r="N24" s="8"/>
      <c r="O24" s="8"/>
      <c r="P24" s="288"/>
      <c r="Q24" s="502"/>
      <c r="R24" s="501"/>
      <c r="S24" s="8"/>
      <c r="T24" s="8"/>
      <c r="U24" s="8"/>
    </row>
  </sheetData>
  <printOptions horizontalCentered="1"/>
  <pageMargins left="0.7" right="0.7" top="0.75" bottom="0.75" header="0.3" footer="0.3"/>
  <pageSetup scale="71" orientation="landscape" r:id="rId1"/>
  <colBreaks count="1" manualBreakCount="1">
    <brk id="18" max="23"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0" sqref="K20"/>
    </sheetView>
  </sheetViews>
  <sheetFormatPr defaultRowHeight="12.75" x14ac:dyDescent="0.2"/>
  <sheetData>
    <row r="1" spans="1:1" x14ac:dyDescent="0.2">
      <c r="A1" s="381" t="s">
        <v>586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workbookViewId="0">
      <selection activeCell="F33" sqref="F33"/>
    </sheetView>
  </sheetViews>
  <sheetFormatPr defaultRowHeight="12.75" x14ac:dyDescent="0.2"/>
  <cols>
    <col min="3" max="3" width="36.42578125" bestFit="1" customWidth="1"/>
    <col min="4" max="4" width="20.140625" bestFit="1" customWidth="1"/>
    <col min="5" max="5" width="19.7109375" bestFit="1" customWidth="1"/>
    <col min="6" max="6" width="19.140625" bestFit="1" customWidth="1"/>
    <col min="7" max="7" width="19.7109375" bestFit="1" customWidth="1"/>
    <col min="8" max="8" width="18.7109375" bestFit="1" customWidth="1"/>
    <col min="9" max="9" width="10.5703125" customWidth="1"/>
    <col min="10" max="12" width="3.140625" customWidth="1"/>
  </cols>
  <sheetData>
    <row r="1" spans="1:11" x14ac:dyDescent="0.2">
      <c r="D1" s="110" t="s">
        <v>3</v>
      </c>
      <c r="E1" s="110" t="s">
        <v>4</v>
      </c>
      <c r="F1" s="110" t="s">
        <v>75</v>
      </c>
      <c r="G1" s="110" t="s">
        <v>112</v>
      </c>
      <c r="H1" s="110" t="s">
        <v>111</v>
      </c>
      <c r="I1" s="110"/>
      <c r="J1" s="110"/>
    </row>
    <row r="2" spans="1:11" x14ac:dyDescent="0.2">
      <c r="F2" s="3" t="s">
        <v>359</v>
      </c>
      <c r="H2" s="3" t="s">
        <v>380</v>
      </c>
    </row>
    <row r="3" spans="1:11" x14ac:dyDescent="0.2">
      <c r="A3" s="8"/>
      <c r="B3" s="8" t="s">
        <v>158</v>
      </c>
      <c r="C3" s="8"/>
      <c r="D3" s="608">
        <v>43465</v>
      </c>
      <c r="E3" s="2">
        <v>2019</v>
      </c>
      <c r="F3" s="608" t="s">
        <v>530</v>
      </c>
      <c r="G3" s="2">
        <v>2020</v>
      </c>
      <c r="H3" s="608" t="s">
        <v>531</v>
      </c>
      <c r="I3" s="173"/>
    </row>
    <row r="4" spans="1:11" ht="13.5" thickBot="1" x14ac:dyDescent="0.25">
      <c r="A4" s="8"/>
      <c r="B4" s="8"/>
      <c r="C4" s="8"/>
      <c r="D4" s="174" t="s">
        <v>76</v>
      </c>
      <c r="E4" s="174" t="s">
        <v>301</v>
      </c>
      <c r="F4" s="174" t="s">
        <v>76</v>
      </c>
      <c r="G4" s="174" t="s">
        <v>301</v>
      </c>
      <c r="H4" s="174" t="s">
        <v>76</v>
      </c>
      <c r="I4" s="57"/>
    </row>
    <row r="5" spans="1:11" x14ac:dyDescent="0.2">
      <c r="A5" s="8"/>
      <c r="B5" s="8" t="s">
        <v>7</v>
      </c>
      <c r="C5" s="8"/>
    </row>
    <row r="6" spans="1:11" x14ac:dyDescent="0.2">
      <c r="A6" s="8">
        <v>1</v>
      </c>
      <c r="B6" s="8" t="s">
        <v>8</v>
      </c>
      <c r="C6" s="8" t="s">
        <v>9</v>
      </c>
      <c r="D6" s="175">
        <v>69625.959999999992</v>
      </c>
      <c r="E6" s="175">
        <v>0</v>
      </c>
      <c r="F6" s="175">
        <f>D6+E6</f>
        <v>69625.959999999992</v>
      </c>
      <c r="G6" s="175">
        <v>0</v>
      </c>
      <c r="H6" s="175">
        <f>F6+G6</f>
        <v>69625.959999999992</v>
      </c>
      <c r="I6" s="175"/>
    </row>
    <row r="7" spans="1:11" x14ac:dyDescent="0.2">
      <c r="A7" s="8">
        <v>2</v>
      </c>
      <c r="B7" s="8" t="s">
        <v>10</v>
      </c>
      <c r="C7" s="8" t="s">
        <v>11</v>
      </c>
      <c r="D7" s="175">
        <v>6266764.3399999999</v>
      </c>
      <c r="E7" s="175">
        <v>0</v>
      </c>
      <c r="F7" s="175">
        <f t="shared" ref="F7:F32" si="0">D7+E7</f>
        <v>6266764.3399999999</v>
      </c>
      <c r="G7" s="175">
        <v>0</v>
      </c>
      <c r="H7" s="175">
        <f>F7+G7</f>
        <v>6266764.3399999999</v>
      </c>
      <c r="I7" s="175"/>
    </row>
    <row r="8" spans="1:11" x14ac:dyDescent="0.2">
      <c r="A8" s="8">
        <v>3</v>
      </c>
      <c r="B8" s="8" t="s">
        <v>12</v>
      </c>
      <c r="C8" s="8" t="s">
        <v>13</v>
      </c>
      <c r="D8" s="175">
        <v>1437704.34</v>
      </c>
      <c r="E8" s="175">
        <v>0</v>
      </c>
      <c r="F8" s="175">
        <f t="shared" si="0"/>
        <v>1437704.34</v>
      </c>
      <c r="G8" s="175">
        <v>0</v>
      </c>
      <c r="H8" s="175">
        <f>F8+G8</f>
        <v>1437704.34</v>
      </c>
      <c r="I8" s="175"/>
    </row>
    <row r="9" spans="1:11" x14ac:dyDescent="0.2">
      <c r="A9" s="8">
        <v>4</v>
      </c>
      <c r="B9" s="8" t="s">
        <v>14</v>
      </c>
      <c r="C9" s="8" t="s">
        <v>15</v>
      </c>
      <c r="D9" s="175">
        <v>52175293.810000002</v>
      </c>
      <c r="E9" s="175">
        <v>0</v>
      </c>
      <c r="F9" s="175">
        <f t="shared" si="0"/>
        <v>52175293.810000002</v>
      </c>
      <c r="G9" s="175">
        <v>0</v>
      </c>
      <c r="H9" s="175">
        <f>F9+G9</f>
        <v>52175293.810000002</v>
      </c>
      <c r="I9" s="16"/>
      <c r="J9" s="8"/>
      <c r="K9" s="8"/>
    </row>
    <row r="10" spans="1:11" x14ac:dyDescent="0.2">
      <c r="A10" s="8">
        <v>5</v>
      </c>
      <c r="B10" s="8" t="s">
        <v>16</v>
      </c>
      <c r="C10" s="8" t="s">
        <v>17</v>
      </c>
      <c r="D10" s="175">
        <v>17216356.050000001</v>
      </c>
      <c r="E10" s="175">
        <v>0</v>
      </c>
      <c r="F10" s="175">
        <f t="shared" si="0"/>
        <v>17216356.050000001</v>
      </c>
      <c r="G10" s="175">
        <v>0</v>
      </c>
      <c r="H10" s="175">
        <f t="shared" ref="H10:H17" si="1">F10+G10</f>
        <v>17216356.050000001</v>
      </c>
      <c r="I10" s="16"/>
      <c r="J10" s="8"/>
      <c r="K10" s="8"/>
    </row>
    <row r="11" spans="1:11" x14ac:dyDescent="0.2">
      <c r="A11" s="8">
        <v>6</v>
      </c>
      <c r="B11" s="8" t="s">
        <v>18</v>
      </c>
      <c r="C11" s="8" t="s">
        <v>19</v>
      </c>
      <c r="D11" s="175">
        <v>2693816.12</v>
      </c>
      <c r="E11" s="175">
        <v>0</v>
      </c>
      <c r="F11" s="175">
        <f t="shared" si="0"/>
        <v>2693816.12</v>
      </c>
      <c r="G11" s="175">
        <v>0</v>
      </c>
      <c r="H11" s="175">
        <f t="shared" si="1"/>
        <v>2693816.12</v>
      </c>
      <c r="I11" s="16"/>
      <c r="J11" s="8"/>
      <c r="K11" s="8"/>
    </row>
    <row r="12" spans="1:11" x14ac:dyDescent="0.2">
      <c r="A12" s="8">
        <v>7</v>
      </c>
      <c r="B12" s="8" t="s">
        <v>20</v>
      </c>
      <c r="C12" s="8" t="s">
        <v>21</v>
      </c>
      <c r="D12" s="175">
        <v>57014.71</v>
      </c>
      <c r="E12" s="175">
        <v>0</v>
      </c>
      <c r="F12" s="175">
        <f t="shared" si="0"/>
        <v>57014.71</v>
      </c>
      <c r="G12" s="175">
        <v>0</v>
      </c>
      <c r="H12" s="175">
        <f t="shared" si="1"/>
        <v>57014.71</v>
      </c>
      <c r="I12" s="16"/>
      <c r="J12" s="8"/>
      <c r="K12" s="8"/>
    </row>
    <row r="13" spans="1:11" x14ac:dyDescent="0.2">
      <c r="A13" s="8">
        <v>8</v>
      </c>
      <c r="B13" s="8" t="s">
        <v>22</v>
      </c>
      <c r="C13" s="8" t="s">
        <v>23</v>
      </c>
      <c r="D13" s="175">
        <v>121186.63</v>
      </c>
      <c r="E13" s="175">
        <v>0</v>
      </c>
      <c r="F13" s="175">
        <f t="shared" si="0"/>
        <v>121186.63</v>
      </c>
      <c r="G13" s="175">
        <v>0</v>
      </c>
      <c r="H13" s="175">
        <f>F13+G13</f>
        <v>121186.63</v>
      </c>
      <c r="I13" s="16"/>
      <c r="J13" s="8"/>
      <c r="K13" s="8"/>
    </row>
    <row r="14" spans="1:11" x14ac:dyDescent="0.2">
      <c r="A14" s="8">
        <v>9</v>
      </c>
      <c r="B14" s="8" t="s">
        <v>25</v>
      </c>
      <c r="C14" s="8" t="s">
        <v>11</v>
      </c>
      <c r="D14" s="175">
        <v>20473046.800000001</v>
      </c>
      <c r="E14" s="175">
        <v>0</v>
      </c>
      <c r="F14" s="175">
        <f t="shared" si="0"/>
        <v>20473046.800000001</v>
      </c>
      <c r="G14" s="175">
        <v>0</v>
      </c>
      <c r="H14" s="175">
        <f>F14+G14</f>
        <v>20473046.800000001</v>
      </c>
      <c r="I14" s="16"/>
      <c r="J14" s="8"/>
      <c r="K14" s="8"/>
    </row>
    <row r="15" spans="1:11" x14ac:dyDescent="0.2">
      <c r="A15" s="8">
        <v>10</v>
      </c>
      <c r="B15" s="8" t="s">
        <v>29</v>
      </c>
      <c r="C15" s="8" t="s">
        <v>30</v>
      </c>
      <c r="D15" s="175">
        <v>17155490.880000003</v>
      </c>
      <c r="E15" s="175">
        <v>63291.41</v>
      </c>
      <c r="F15" s="175">
        <f t="shared" si="0"/>
        <v>17218782.290000003</v>
      </c>
      <c r="G15" s="175">
        <v>0</v>
      </c>
      <c r="H15" s="175">
        <f>F15+G15</f>
        <v>17218782.290000003</v>
      </c>
      <c r="I15" s="16"/>
      <c r="J15" s="8"/>
      <c r="K15" s="8"/>
    </row>
    <row r="16" spans="1:11" x14ac:dyDescent="0.2">
      <c r="A16" s="8">
        <v>11</v>
      </c>
      <c r="B16" s="8" t="s">
        <v>31</v>
      </c>
      <c r="C16" s="8" t="s">
        <v>32</v>
      </c>
      <c r="D16" s="175">
        <v>1653321372.9599998</v>
      </c>
      <c r="E16" s="175">
        <v>221247997.92883578</v>
      </c>
      <c r="F16" s="175">
        <f t="shared" si="0"/>
        <v>1874569370.8888357</v>
      </c>
      <c r="G16" s="175">
        <v>187237132.70954543</v>
      </c>
      <c r="H16" s="175">
        <f>F16+G16</f>
        <v>2061806503.598381</v>
      </c>
      <c r="I16" s="16"/>
      <c r="J16" s="8"/>
      <c r="K16" s="8"/>
    </row>
    <row r="17" spans="1:11" x14ac:dyDescent="0.2">
      <c r="A17" s="8">
        <v>12</v>
      </c>
      <c r="B17" s="8" t="s">
        <v>33</v>
      </c>
      <c r="C17" s="8" t="s">
        <v>34</v>
      </c>
      <c r="D17" s="175">
        <v>14446634.199999999</v>
      </c>
      <c r="E17" s="175">
        <v>469481.36489576497</v>
      </c>
      <c r="F17" s="175">
        <f t="shared" si="0"/>
        <v>14916115.564895764</v>
      </c>
      <c r="G17" s="175">
        <v>182950.6863012976</v>
      </c>
      <c r="H17" s="175">
        <f t="shared" si="1"/>
        <v>15099066.251197062</v>
      </c>
      <c r="I17" s="16"/>
      <c r="J17" s="8"/>
      <c r="K17" s="8"/>
    </row>
    <row r="18" spans="1:11" x14ac:dyDescent="0.2">
      <c r="A18" s="8">
        <v>13</v>
      </c>
      <c r="B18" s="8" t="s">
        <v>35</v>
      </c>
      <c r="C18" s="8" t="s">
        <v>36</v>
      </c>
      <c r="D18" s="175">
        <v>112971064.58</v>
      </c>
      <c r="E18" s="175">
        <v>26926389.409884721</v>
      </c>
      <c r="F18" s="175">
        <f t="shared" si="0"/>
        <v>139897453.98988473</v>
      </c>
      <c r="G18" s="175">
        <v>12575225.678974263</v>
      </c>
      <c r="H18" s="175">
        <f>F18+G18</f>
        <v>152472679.668859</v>
      </c>
      <c r="I18" s="16"/>
      <c r="J18" s="8"/>
      <c r="K18" s="8"/>
    </row>
    <row r="19" spans="1:11" x14ac:dyDescent="0.2">
      <c r="A19" s="8">
        <v>14</v>
      </c>
      <c r="B19" s="8" t="s">
        <v>37</v>
      </c>
      <c r="C19" s="8" t="s">
        <v>38</v>
      </c>
      <c r="D19" s="175">
        <v>432868408.68000001</v>
      </c>
      <c r="E19" s="175">
        <v>8717220.9098531306</v>
      </c>
      <c r="F19" s="175">
        <f t="shared" si="0"/>
        <v>441585629.58985317</v>
      </c>
      <c r="G19" s="175">
        <v>7734233.8988763718</v>
      </c>
      <c r="H19" s="175">
        <f>F19+G19</f>
        <v>449319863.48872954</v>
      </c>
      <c r="I19" s="16"/>
      <c r="J19" s="8"/>
      <c r="K19" s="8"/>
    </row>
    <row r="20" spans="1:11" x14ac:dyDescent="0.2">
      <c r="A20" s="8">
        <v>15</v>
      </c>
      <c r="B20" s="8" t="s">
        <v>39</v>
      </c>
      <c r="C20" s="8" t="s">
        <v>40</v>
      </c>
      <c r="D20" s="175">
        <v>393017669.45999998</v>
      </c>
      <c r="E20" s="175">
        <v>-1876630.8935337588</v>
      </c>
      <c r="F20" s="175">
        <f t="shared" si="0"/>
        <v>391141038.56646621</v>
      </c>
      <c r="G20" s="175">
        <v>25377323.921472754</v>
      </c>
      <c r="H20" s="175">
        <f>F20+G20</f>
        <v>416518362.48793894</v>
      </c>
      <c r="I20" s="16"/>
      <c r="J20" s="8"/>
      <c r="K20" s="8"/>
    </row>
    <row r="21" spans="1:11" x14ac:dyDescent="0.2">
      <c r="A21" s="8">
        <v>16</v>
      </c>
      <c r="B21" s="8" t="s">
        <v>41</v>
      </c>
      <c r="C21" s="8" t="s">
        <v>42</v>
      </c>
      <c r="D21" s="175">
        <v>14648355.82</v>
      </c>
      <c r="E21" s="175">
        <v>0</v>
      </c>
      <c r="F21" s="175">
        <f t="shared" si="0"/>
        <v>14648355.82</v>
      </c>
      <c r="G21" s="175">
        <v>0</v>
      </c>
      <c r="H21" s="175">
        <f>F21+G21</f>
        <v>14648355.82</v>
      </c>
      <c r="I21" s="16"/>
      <c r="J21" s="8"/>
      <c r="K21" s="8"/>
    </row>
    <row r="22" spans="1:11" x14ac:dyDescent="0.2">
      <c r="A22" s="8">
        <v>17</v>
      </c>
      <c r="B22" s="8" t="s">
        <v>43</v>
      </c>
      <c r="C22" s="8" t="s">
        <v>23</v>
      </c>
      <c r="D22" s="175">
        <v>2167754.1</v>
      </c>
      <c r="E22" s="175">
        <v>183405.11</v>
      </c>
      <c r="F22" s="175">
        <f t="shared" si="0"/>
        <v>2351159.21</v>
      </c>
      <c r="G22" s="175">
        <v>0</v>
      </c>
      <c r="H22" s="175">
        <f>F22+G22</f>
        <v>2351159.21</v>
      </c>
      <c r="I22" s="16"/>
      <c r="J22" s="8"/>
      <c r="K22" s="8"/>
    </row>
    <row r="23" spans="1:11" x14ac:dyDescent="0.2">
      <c r="A23" s="8">
        <v>18</v>
      </c>
      <c r="B23" s="8" t="s">
        <v>44</v>
      </c>
      <c r="C23" s="8" t="s">
        <v>11</v>
      </c>
      <c r="D23" s="175">
        <v>3787537.87</v>
      </c>
      <c r="E23" s="175">
        <v>132419.31</v>
      </c>
      <c r="F23" s="175">
        <f t="shared" si="0"/>
        <v>3919957.18</v>
      </c>
      <c r="G23" s="175">
        <v>0</v>
      </c>
      <c r="H23" s="175">
        <f t="shared" ref="H23:H32" si="2">F23+G23</f>
        <v>3919957.18</v>
      </c>
      <c r="I23" s="16"/>
      <c r="J23" s="8"/>
      <c r="K23" s="8"/>
    </row>
    <row r="24" spans="1:11" x14ac:dyDescent="0.2">
      <c r="A24" s="8">
        <v>19</v>
      </c>
      <c r="B24" s="8" t="s">
        <v>45</v>
      </c>
      <c r="C24" s="8" t="s">
        <v>30</v>
      </c>
      <c r="D24" s="175">
        <v>96794571.199999988</v>
      </c>
      <c r="E24" s="175">
        <v>9127080.7158769071</v>
      </c>
      <c r="F24" s="175">
        <f t="shared" si="0"/>
        <v>105921651.9158769</v>
      </c>
      <c r="G24" s="175">
        <v>3536243.3874761085</v>
      </c>
      <c r="H24" s="175">
        <f t="shared" si="2"/>
        <v>109457895.303353</v>
      </c>
      <c r="I24" s="16"/>
      <c r="J24" s="8"/>
      <c r="K24" s="8"/>
    </row>
    <row r="25" spans="1:11" x14ac:dyDescent="0.2">
      <c r="A25" s="8">
        <v>20</v>
      </c>
      <c r="B25" s="8" t="s">
        <v>46</v>
      </c>
      <c r="C25" s="8" t="s">
        <v>47</v>
      </c>
      <c r="D25" s="175">
        <v>53022869.509999998</v>
      </c>
      <c r="E25" s="175">
        <v>-5297489.3404034916</v>
      </c>
      <c r="F25" s="175">
        <f t="shared" si="0"/>
        <v>47725380.169596508</v>
      </c>
      <c r="G25" s="175">
        <v>3092118.0910629821</v>
      </c>
      <c r="H25" s="175">
        <f t="shared" si="2"/>
        <v>50817498.260659494</v>
      </c>
      <c r="I25" s="16"/>
      <c r="J25" s="8"/>
      <c r="K25" s="8"/>
    </row>
    <row r="26" spans="1:11" x14ac:dyDescent="0.2">
      <c r="A26" s="8">
        <v>21</v>
      </c>
      <c r="B26" s="8" t="s">
        <v>48</v>
      </c>
      <c r="C26" s="8" t="s">
        <v>49</v>
      </c>
      <c r="D26" s="175">
        <v>47339402.140000008</v>
      </c>
      <c r="E26" s="175">
        <v>447841.05577863031</v>
      </c>
      <c r="F26" s="175">
        <f t="shared" si="0"/>
        <v>47787243.195778638</v>
      </c>
      <c r="G26" s="175">
        <v>-2884030.3555832794</v>
      </c>
      <c r="H26" s="175">
        <f t="shared" si="2"/>
        <v>44903212.840195358</v>
      </c>
      <c r="I26" s="16"/>
      <c r="J26" s="8"/>
      <c r="K26" s="8"/>
    </row>
    <row r="27" spans="1:11" x14ac:dyDescent="0.2">
      <c r="A27" s="8">
        <v>22</v>
      </c>
      <c r="B27" s="8" t="s">
        <v>50</v>
      </c>
      <c r="C27" s="8" t="s">
        <v>51</v>
      </c>
      <c r="D27" s="175">
        <v>64859.200000000004</v>
      </c>
      <c r="E27" s="175">
        <v>0</v>
      </c>
      <c r="F27" s="175">
        <f t="shared" si="0"/>
        <v>64859.200000000004</v>
      </c>
      <c r="G27" s="175">
        <v>0</v>
      </c>
      <c r="H27" s="175">
        <f t="shared" si="2"/>
        <v>64859.200000000004</v>
      </c>
      <c r="I27" s="16"/>
      <c r="J27" s="8"/>
      <c r="K27" s="8"/>
    </row>
    <row r="28" spans="1:11" x14ac:dyDescent="0.2">
      <c r="A28" s="8">
        <v>23</v>
      </c>
      <c r="B28" s="8" t="s">
        <v>52</v>
      </c>
      <c r="C28" s="8" t="s">
        <v>53</v>
      </c>
      <c r="D28" s="175">
        <v>32269736.229999997</v>
      </c>
      <c r="E28" s="175">
        <v>4124336.2513876841</v>
      </c>
      <c r="F28" s="175">
        <f t="shared" si="0"/>
        <v>36394072.481387682</v>
      </c>
      <c r="G28" s="175">
        <v>2653729.410582942</v>
      </c>
      <c r="H28" s="175">
        <f t="shared" si="2"/>
        <v>39047801.891970627</v>
      </c>
      <c r="I28" s="16"/>
      <c r="J28" s="8"/>
      <c r="K28" s="8"/>
    </row>
    <row r="29" spans="1:11" x14ac:dyDescent="0.2">
      <c r="A29" s="8">
        <v>24</v>
      </c>
      <c r="B29" s="8" t="s">
        <v>54</v>
      </c>
      <c r="C29" s="8" t="s">
        <v>55</v>
      </c>
      <c r="D29" s="175">
        <v>61117.83</v>
      </c>
      <c r="E29" s="175">
        <v>-54069.919999999998</v>
      </c>
      <c r="F29" s="175">
        <f t="shared" si="0"/>
        <v>7047.9100000000035</v>
      </c>
      <c r="G29" s="175">
        <v>0</v>
      </c>
      <c r="H29" s="175">
        <f t="shared" si="2"/>
        <v>7047.9100000000035</v>
      </c>
      <c r="I29" s="16"/>
      <c r="J29" s="8"/>
      <c r="K29" s="8"/>
    </row>
    <row r="30" spans="1:11" x14ac:dyDescent="0.2">
      <c r="A30" s="8">
        <v>25</v>
      </c>
      <c r="B30" s="8" t="s">
        <v>56</v>
      </c>
      <c r="C30" s="8" t="s">
        <v>57</v>
      </c>
      <c r="D30" s="175">
        <v>13552411.4</v>
      </c>
      <c r="E30" s="175">
        <v>781116.33</v>
      </c>
      <c r="F30" s="175">
        <f t="shared" si="0"/>
        <v>14333527.73</v>
      </c>
      <c r="G30" s="175">
        <v>0</v>
      </c>
      <c r="H30" s="175">
        <f t="shared" si="2"/>
        <v>14333527.73</v>
      </c>
      <c r="I30" s="16"/>
      <c r="J30" s="8"/>
      <c r="K30" s="8"/>
    </row>
    <row r="31" spans="1:11" x14ac:dyDescent="0.2">
      <c r="A31" s="8">
        <v>26</v>
      </c>
      <c r="B31" s="8" t="s">
        <v>58</v>
      </c>
      <c r="C31" s="8" t="s">
        <v>59</v>
      </c>
      <c r="D31" s="175">
        <v>14545492.350000001</v>
      </c>
      <c r="E31" s="175">
        <v>4945065.0675644269</v>
      </c>
      <c r="F31" s="175">
        <f t="shared" si="0"/>
        <v>19490557.417564429</v>
      </c>
      <c r="G31" s="175">
        <v>1738628.7505055855</v>
      </c>
      <c r="H31" s="175">
        <f t="shared" si="2"/>
        <v>21229186.168070015</v>
      </c>
      <c r="I31" s="16"/>
      <c r="J31" s="8"/>
      <c r="K31" s="8"/>
    </row>
    <row r="32" spans="1:11" x14ac:dyDescent="0.2">
      <c r="A32" s="8">
        <v>27</v>
      </c>
      <c r="B32" s="8" t="s">
        <v>60</v>
      </c>
      <c r="C32" s="8" t="s">
        <v>61</v>
      </c>
      <c r="D32" s="175">
        <v>630770.44999999995</v>
      </c>
      <c r="E32" s="175">
        <v>5066278.34</v>
      </c>
      <c r="F32" s="175">
        <f t="shared" si="0"/>
        <v>5697048.79</v>
      </c>
      <c r="G32" s="175">
        <v>-1742.91</v>
      </c>
      <c r="H32" s="175">
        <f t="shared" si="2"/>
        <v>5695305.8799999999</v>
      </c>
      <c r="I32" s="16"/>
      <c r="J32" s="8"/>
      <c r="K32" s="8"/>
    </row>
    <row r="33" spans="1:13" x14ac:dyDescent="0.2">
      <c r="A33" s="8"/>
      <c r="B33" s="8"/>
      <c r="C33" s="8"/>
      <c r="F33" s="8"/>
      <c r="H33" s="8"/>
      <c r="I33" s="8"/>
      <c r="J33" s="8"/>
      <c r="K33" s="8"/>
    </row>
    <row r="34" spans="1:13" x14ac:dyDescent="0.2">
      <c r="A34" s="8"/>
      <c r="B34" s="8"/>
      <c r="C34" s="8"/>
      <c r="F34" s="8"/>
      <c r="H34" s="16"/>
      <c r="I34" s="8"/>
      <c r="J34" s="8"/>
      <c r="K34" s="8"/>
    </row>
    <row r="35" spans="1:13" x14ac:dyDescent="0.2">
      <c r="A35" s="8">
        <f>A32+1</f>
        <v>28</v>
      </c>
      <c r="B35" s="109">
        <v>101</v>
      </c>
      <c r="C35" s="8" t="s">
        <v>28</v>
      </c>
      <c r="D35" s="175">
        <f>SUM(D6:D32)</f>
        <v>3003176327.6199994</v>
      </c>
      <c r="E35" s="175">
        <f>SUM(E6:E32)</f>
        <v>275003733.05013978</v>
      </c>
      <c r="F35" s="175">
        <f>SUM(F6:F32)</f>
        <v>3278180060.6701398</v>
      </c>
      <c r="G35" s="175">
        <f>SUM(G6:G32)</f>
        <v>241241813.26921448</v>
      </c>
      <c r="H35" s="175">
        <f>SUM(H6:H32)</f>
        <v>3519421873.9393535</v>
      </c>
      <c r="I35" s="16"/>
      <c r="J35" s="8"/>
      <c r="K35" s="8"/>
    </row>
    <row r="36" spans="1:13" x14ac:dyDescent="0.2">
      <c r="A36" s="8"/>
      <c r="B36" s="108"/>
      <c r="C36" s="8"/>
      <c r="F36" s="8"/>
      <c r="H36" s="8"/>
      <c r="I36" s="8"/>
      <c r="J36" s="8"/>
      <c r="K36" s="8"/>
    </row>
    <row r="37" spans="1:13" x14ac:dyDescent="0.2">
      <c r="A37" s="8">
        <f>A35+1</f>
        <v>29</v>
      </c>
      <c r="B37" s="44">
        <v>106</v>
      </c>
      <c r="C37" s="8" t="s">
        <v>28</v>
      </c>
      <c r="D37" s="238">
        <v>90575015.069999993</v>
      </c>
      <c r="E37" s="261"/>
      <c r="F37" s="5">
        <v>0</v>
      </c>
      <c r="G37" s="261"/>
      <c r="H37" s="5">
        <v>0</v>
      </c>
      <c r="I37" s="8"/>
      <c r="J37" s="8"/>
      <c r="K37" s="8"/>
    </row>
    <row r="38" spans="1:13" x14ac:dyDescent="0.2">
      <c r="A38" s="8"/>
      <c r="B38" s="44"/>
      <c r="C38" s="8"/>
      <c r="F38" s="8"/>
      <c r="H38" s="8"/>
      <c r="I38" s="8"/>
      <c r="J38" s="8"/>
      <c r="K38" s="8"/>
    </row>
    <row r="39" spans="1:13" x14ac:dyDescent="0.2">
      <c r="A39" s="8">
        <f>A37+1</f>
        <v>30</v>
      </c>
      <c r="B39" s="10" t="s">
        <v>155</v>
      </c>
      <c r="C39" s="8" t="s">
        <v>28</v>
      </c>
      <c r="D39" s="175">
        <f>D35+D37</f>
        <v>3093751342.6899996</v>
      </c>
      <c r="E39" s="175">
        <f>E35+E37</f>
        <v>275003733.05013978</v>
      </c>
      <c r="F39" s="175">
        <f>F35+F37</f>
        <v>3278180060.6701398</v>
      </c>
      <c r="G39" s="175">
        <f>G35+G37</f>
        <v>241241813.26921448</v>
      </c>
      <c r="H39" s="175">
        <f>H35+H37</f>
        <v>3519421873.9393535</v>
      </c>
      <c r="I39" s="16"/>
      <c r="J39" s="8"/>
      <c r="K39" s="8"/>
    </row>
    <row r="40" spans="1:13" ht="153" customHeight="1" x14ac:dyDescent="0.2">
      <c r="F40" s="8"/>
      <c r="H40" s="260"/>
      <c r="I40" s="454"/>
      <c r="J40" s="454"/>
      <c r="K40" s="454"/>
      <c r="L40" s="454"/>
      <c r="M40" s="176"/>
    </row>
    <row r="41" spans="1:13" x14ac:dyDescent="0.2">
      <c r="F41" s="8"/>
      <c r="H41" s="8"/>
      <c r="I41" s="8"/>
      <c r="J41" s="8"/>
      <c r="K41" s="8"/>
    </row>
    <row r="42" spans="1:13" x14ac:dyDescent="0.2">
      <c r="F42" s="8"/>
      <c r="H42" s="8"/>
      <c r="I42" s="8"/>
      <c r="J42" s="8"/>
      <c r="K42" s="8"/>
    </row>
    <row r="43" spans="1:13" x14ac:dyDescent="0.2">
      <c r="F43" s="8"/>
      <c r="H43" s="8"/>
      <c r="I43" s="8"/>
      <c r="J43" s="8"/>
      <c r="K43" s="8"/>
    </row>
    <row r="44" spans="1:13" x14ac:dyDescent="0.2">
      <c r="F44" s="8"/>
      <c r="H44" s="8"/>
      <c r="I44" s="8"/>
      <c r="J44" s="8"/>
      <c r="K44" s="8"/>
    </row>
    <row r="45" spans="1:13" x14ac:dyDescent="0.2">
      <c r="F45" s="8"/>
      <c r="H45" s="8"/>
      <c r="I45" s="8"/>
      <c r="J45" s="8"/>
      <c r="K45" s="8"/>
    </row>
    <row r="46" spans="1:13" x14ac:dyDescent="0.2">
      <c r="F46" s="8"/>
      <c r="H46" s="8"/>
      <c r="I46" s="8"/>
      <c r="J46" s="8"/>
      <c r="K46" s="8"/>
    </row>
    <row r="47" spans="1:13" x14ac:dyDescent="0.2">
      <c r="F47" s="8"/>
      <c r="H47" s="8"/>
      <c r="I47" s="8"/>
      <c r="J47" s="8"/>
      <c r="K47" s="8"/>
    </row>
    <row r="48" spans="1:13" x14ac:dyDescent="0.2">
      <c r="F48" s="8"/>
      <c r="H48" s="8"/>
      <c r="I48" s="8"/>
      <c r="J48" s="8"/>
      <c r="K48" s="8"/>
    </row>
    <row r="49" spans="6:11" x14ac:dyDescent="0.2">
      <c r="F49" s="8"/>
      <c r="H49" s="8"/>
      <c r="I49" s="8"/>
      <c r="J49" s="8"/>
      <c r="K49" s="8"/>
    </row>
    <row r="50" spans="6:11" x14ac:dyDescent="0.2">
      <c r="F50" s="8"/>
      <c r="H50" s="8"/>
      <c r="I50" s="8"/>
      <c r="J50" s="8"/>
      <c r="K50" s="8"/>
    </row>
    <row r="51" spans="6:11" x14ac:dyDescent="0.2">
      <c r="F51" s="8"/>
      <c r="H51" s="8"/>
      <c r="I51" s="8"/>
      <c r="J51" s="8"/>
      <c r="K51" s="8"/>
    </row>
    <row r="52" spans="6:11" x14ac:dyDescent="0.2">
      <c r="F52" s="8"/>
      <c r="H52" s="8"/>
      <c r="I52" s="8"/>
      <c r="J52" s="8"/>
      <c r="K52" s="8"/>
    </row>
    <row r="53" spans="6:11" x14ac:dyDescent="0.2">
      <c r="F53" s="8"/>
      <c r="H53" s="8"/>
      <c r="I53" s="8"/>
      <c r="J53" s="8"/>
      <c r="K53" s="8"/>
    </row>
    <row r="54" spans="6:11" x14ac:dyDescent="0.2">
      <c r="F54" s="8"/>
      <c r="H54" s="8"/>
      <c r="I54" s="8"/>
      <c r="J54" s="8"/>
      <c r="K54" s="8"/>
    </row>
    <row r="55" spans="6:11" x14ac:dyDescent="0.2">
      <c r="F55" s="8"/>
      <c r="H55" s="8"/>
      <c r="I55" s="8"/>
      <c r="J55" s="8"/>
      <c r="K55" s="8"/>
    </row>
    <row r="56" spans="6:11" x14ac:dyDescent="0.2">
      <c r="F56" s="8"/>
      <c r="H56" s="8"/>
      <c r="I56" s="8"/>
      <c r="J56" s="8"/>
      <c r="K56" s="8"/>
    </row>
    <row r="57" spans="6:11" x14ac:dyDescent="0.2">
      <c r="F57" s="8"/>
      <c r="H57" s="8"/>
      <c r="I57" s="8"/>
      <c r="J57" s="8"/>
      <c r="K57" s="8"/>
    </row>
    <row r="58" spans="6:11" x14ac:dyDescent="0.2">
      <c r="F58" s="8"/>
      <c r="H58" s="8"/>
      <c r="I58" s="8"/>
      <c r="J58" s="8"/>
      <c r="K58" s="8"/>
    </row>
    <row r="59" spans="6:11" x14ac:dyDescent="0.2">
      <c r="F59" s="8"/>
      <c r="H59" s="8"/>
      <c r="I59" s="8"/>
      <c r="J59" s="8"/>
      <c r="K59" s="8"/>
    </row>
    <row r="60" spans="6:11" x14ac:dyDescent="0.2">
      <c r="F60" s="8"/>
      <c r="H60" s="8"/>
      <c r="I60" s="8"/>
      <c r="J60" s="8"/>
      <c r="K60" s="8"/>
    </row>
    <row r="61" spans="6:11" x14ac:dyDescent="0.2">
      <c r="F61" s="8"/>
      <c r="H61" s="8"/>
      <c r="I61" s="8"/>
      <c r="J61" s="8"/>
      <c r="K61" s="8"/>
    </row>
    <row r="62" spans="6:11" x14ac:dyDescent="0.2">
      <c r="F62" s="8"/>
      <c r="H62" s="8"/>
      <c r="I62" s="8"/>
      <c r="J62" s="8"/>
      <c r="K62" s="8"/>
    </row>
    <row r="63" spans="6:11" x14ac:dyDescent="0.2">
      <c r="F63" s="8"/>
      <c r="H63" s="8"/>
      <c r="I63" s="8"/>
      <c r="J63" s="8"/>
      <c r="K63" s="8"/>
    </row>
    <row r="64" spans="6:11" x14ac:dyDescent="0.2">
      <c r="F64" s="8"/>
      <c r="H64" s="8"/>
      <c r="I64" s="8"/>
      <c r="J64" s="8"/>
      <c r="K64" s="8"/>
    </row>
    <row r="65" spans="6:11" x14ac:dyDescent="0.2">
      <c r="F65" s="8"/>
      <c r="H65" s="8"/>
      <c r="I65" s="8"/>
      <c r="J65" s="8"/>
      <c r="K65" s="8"/>
    </row>
    <row r="66" spans="6:11" x14ac:dyDescent="0.2">
      <c r="F66" s="8"/>
      <c r="H66" s="8"/>
      <c r="I66" s="8"/>
      <c r="J66" s="8"/>
      <c r="K66" s="8"/>
    </row>
    <row r="67" spans="6:11" x14ac:dyDescent="0.2">
      <c r="F67" s="8"/>
      <c r="H67" s="8"/>
      <c r="I67" s="8"/>
      <c r="J67" s="8"/>
      <c r="K67" s="8"/>
    </row>
    <row r="68" spans="6:11" x14ac:dyDescent="0.2">
      <c r="F68" s="8"/>
      <c r="H68" s="8"/>
      <c r="I68" s="8"/>
      <c r="J68" s="8"/>
      <c r="K68" s="8"/>
    </row>
    <row r="69" spans="6:11" x14ac:dyDescent="0.2">
      <c r="F69" s="8"/>
      <c r="H69" s="8"/>
      <c r="I69" s="8"/>
      <c r="J69" s="8"/>
      <c r="K69" s="8"/>
    </row>
    <row r="70" spans="6:11" x14ac:dyDescent="0.2">
      <c r="F70" s="8"/>
      <c r="H70" s="8"/>
      <c r="I70" s="8"/>
      <c r="J70" s="8"/>
      <c r="K70" s="8"/>
    </row>
    <row r="71" spans="6:11" x14ac:dyDescent="0.2">
      <c r="F71" s="8"/>
      <c r="H71" s="8"/>
      <c r="I71" s="8"/>
      <c r="J71" s="8"/>
      <c r="K71" s="8"/>
    </row>
  </sheetData>
  <pageMargins left="0.7" right="0.7" top="0.75" bottom="0.75" header="0.3" footer="0.3"/>
  <pageSetup scale="8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Normal="100" zoomScaleSheetLayoutView="100" workbookViewId="0">
      <selection activeCell="G43" sqref="G43"/>
    </sheetView>
  </sheetViews>
  <sheetFormatPr defaultRowHeight="12.75" x14ac:dyDescent="0.2"/>
  <cols>
    <col min="1" max="2" width="3.28515625" style="401" customWidth="1"/>
    <col min="3" max="3" width="29.7109375" style="401" customWidth="1"/>
    <col min="4" max="4" width="14.85546875" style="401" customWidth="1"/>
    <col min="5" max="5" width="14.28515625" style="401" customWidth="1"/>
    <col min="6" max="6" width="13.5703125" style="401" bestFit="1" customWidth="1"/>
    <col min="7" max="7" width="16.7109375" style="401" bestFit="1" customWidth="1"/>
    <col min="8" max="8" width="14" style="401" bestFit="1" customWidth="1"/>
    <col min="9" max="9" width="9.140625" style="401"/>
  </cols>
  <sheetData>
    <row r="1" spans="1:9" ht="18.75" x14ac:dyDescent="0.3">
      <c r="H1" s="741"/>
      <c r="I1" s="755"/>
    </row>
    <row r="2" spans="1:9" ht="18.75" x14ac:dyDescent="0.3">
      <c r="H2" s="741"/>
      <c r="I2" s="755"/>
    </row>
    <row r="3" spans="1:9" ht="18.75" x14ac:dyDescent="0.3">
      <c r="H3" s="741"/>
      <c r="I3" s="755"/>
    </row>
    <row r="4" spans="1:9" x14ac:dyDescent="0.2">
      <c r="C4" s="742" t="s">
        <v>617</v>
      </c>
      <c r="I4" s="755"/>
    </row>
    <row r="7" spans="1:9" x14ac:dyDescent="0.2">
      <c r="A7" s="689" t="s">
        <v>474</v>
      </c>
    </row>
    <row r="8" spans="1:9" x14ac:dyDescent="0.2">
      <c r="A8" s="689" t="s">
        <v>618</v>
      </c>
    </row>
    <row r="9" spans="1:9" x14ac:dyDescent="0.2">
      <c r="A9" s="518"/>
    </row>
    <row r="11" spans="1:9" x14ac:dyDescent="0.2">
      <c r="A11" s="644" t="s">
        <v>619</v>
      </c>
      <c r="H11" s="689"/>
    </row>
    <row r="12" spans="1:9" x14ac:dyDescent="0.2">
      <c r="H12" s="689"/>
    </row>
    <row r="13" spans="1:9" x14ac:dyDescent="0.2">
      <c r="D13" s="743" t="s">
        <v>3</v>
      </c>
      <c r="E13" s="743" t="s">
        <v>4</v>
      </c>
      <c r="F13" s="743" t="s">
        <v>75</v>
      </c>
      <c r="G13" s="743" t="s">
        <v>112</v>
      </c>
      <c r="H13" s="743" t="s">
        <v>111</v>
      </c>
    </row>
    <row r="14" spans="1:9" x14ac:dyDescent="0.2">
      <c r="D14" s="743"/>
      <c r="E14" s="743"/>
      <c r="F14" s="61" t="s">
        <v>620</v>
      </c>
      <c r="G14" s="61" t="s">
        <v>175</v>
      </c>
      <c r="H14" s="743"/>
    </row>
    <row r="15" spans="1:9" x14ac:dyDescent="0.2">
      <c r="B15" s="551" t="s">
        <v>5</v>
      </c>
      <c r="C15" s="551"/>
      <c r="D15" s="551"/>
      <c r="E15" s="551"/>
      <c r="F15" s="744" t="s">
        <v>621</v>
      </c>
      <c r="G15" s="744" t="s">
        <v>622</v>
      </c>
      <c r="H15" s="744" t="s">
        <v>28</v>
      </c>
    </row>
    <row r="16" spans="1:9" x14ac:dyDescent="0.2">
      <c r="B16" s="401" t="s">
        <v>623</v>
      </c>
      <c r="F16" s="693">
        <v>3975823.3869152679</v>
      </c>
      <c r="G16" s="693">
        <v>1307669.6130847321</v>
      </c>
      <c r="H16" s="693">
        <v>5283493</v>
      </c>
    </row>
    <row r="17" spans="1:8" x14ac:dyDescent="0.2">
      <c r="B17" s="551" t="s">
        <v>624</v>
      </c>
      <c r="C17" s="551"/>
      <c r="D17" s="551"/>
      <c r="E17" s="551"/>
      <c r="F17" s="693">
        <v>376470</v>
      </c>
      <c r="G17" s="693">
        <v>123823</v>
      </c>
      <c r="H17" s="745">
        <v>500293</v>
      </c>
    </row>
    <row r="18" spans="1:8" x14ac:dyDescent="0.2">
      <c r="B18" s="401" t="s">
        <v>625</v>
      </c>
      <c r="F18" s="672">
        <v>4352293.3869152684</v>
      </c>
      <c r="G18" s="672">
        <v>1431492.6130847321</v>
      </c>
      <c r="H18" s="693">
        <v>5783786</v>
      </c>
    </row>
    <row r="20" spans="1:8" x14ac:dyDescent="0.2">
      <c r="A20" s="746"/>
      <c r="D20" s="747"/>
      <c r="E20" s="747"/>
      <c r="F20" s="61" t="s">
        <v>626</v>
      </c>
      <c r="G20" s="61" t="s">
        <v>27</v>
      </c>
      <c r="H20" s="61" t="s">
        <v>27</v>
      </c>
    </row>
    <row r="21" spans="1:8" x14ac:dyDescent="0.2">
      <c r="A21" s="746"/>
      <c r="B21" s="748"/>
      <c r="E21" s="693"/>
      <c r="F21" s="61" t="s">
        <v>621</v>
      </c>
      <c r="G21" s="61" t="s">
        <v>622</v>
      </c>
      <c r="H21" s="61" t="s">
        <v>28</v>
      </c>
    </row>
    <row r="22" spans="1:8" x14ac:dyDescent="0.2">
      <c r="A22" s="746"/>
      <c r="B22" s="748"/>
      <c r="E22" s="693"/>
      <c r="F22" s="749">
        <v>3856548.3391582533</v>
      </c>
      <c r="G22" s="749">
        <v>1268439.4108417467</v>
      </c>
      <c r="H22" s="749">
        <v>5124987.75</v>
      </c>
    </row>
    <row r="23" spans="1:8" x14ac:dyDescent="0.2">
      <c r="A23" s="746"/>
      <c r="B23" s="748"/>
      <c r="E23" s="693"/>
      <c r="F23" s="627">
        <v>365175.86722316098</v>
      </c>
      <c r="G23" s="627">
        <v>120108.29921952204</v>
      </c>
      <c r="H23" s="627">
        <v>485284.16644268302</v>
      </c>
    </row>
    <row r="24" spans="1:8" x14ac:dyDescent="0.2">
      <c r="A24" s="746"/>
      <c r="B24" s="748"/>
      <c r="E24" s="693"/>
      <c r="F24" s="672">
        <v>4221724.2063814141</v>
      </c>
      <c r="G24" s="672">
        <v>1388547.7100612689</v>
      </c>
      <c r="H24" s="672">
        <v>5610271.916442683</v>
      </c>
    </row>
    <row r="25" spans="1:8" x14ac:dyDescent="0.2">
      <c r="A25" s="746"/>
      <c r="B25" s="748"/>
      <c r="E25" s="693"/>
    </row>
    <row r="26" spans="1:8" x14ac:dyDescent="0.2">
      <c r="A26" s="746"/>
      <c r="B26" s="748"/>
      <c r="E26" s="693"/>
      <c r="H26" s="61"/>
    </row>
    <row r="27" spans="1:8" ht="25.5" x14ac:dyDescent="0.2">
      <c r="A27" s="746">
        <v>1</v>
      </c>
      <c r="B27" s="748"/>
      <c r="D27" s="750" t="s">
        <v>627</v>
      </c>
      <c r="E27" s="750" t="s">
        <v>628</v>
      </c>
      <c r="F27" s="750" t="s">
        <v>629</v>
      </c>
      <c r="H27" s="751" t="s">
        <v>629</v>
      </c>
    </row>
    <row r="28" spans="1:8" x14ac:dyDescent="0.2">
      <c r="A28" s="401">
        <v>2</v>
      </c>
      <c r="C28" s="752" t="s">
        <v>630</v>
      </c>
      <c r="E28" s="644"/>
    </row>
    <row r="29" spans="1:8" x14ac:dyDescent="0.2">
      <c r="A29" s="748">
        <v>3</v>
      </c>
      <c r="E29" s="627"/>
      <c r="F29" s="627"/>
    </row>
    <row r="30" spans="1:8" x14ac:dyDescent="0.2">
      <c r="A30" s="748">
        <v>4</v>
      </c>
      <c r="C30" s="401" t="s">
        <v>631</v>
      </c>
      <c r="E30" s="627"/>
      <c r="F30" s="627">
        <v>2571032.2261055023</v>
      </c>
      <c r="H30" s="693">
        <v>2571032.2261055023</v>
      </c>
    </row>
    <row r="31" spans="1:8" x14ac:dyDescent="0.2">
      <c r="A31" s="748">
        <v>5</v>
      </c>
      <c r="C31" s="401" t="s">
        <v>632</v>
      </c>
      <c r="E31" s="627"/>
      <c r="F31" s="627">
        <v>2892411.2543686903</v>
      </c>
      <c r="H31" s="693">
        <v>2892411.2543686903</v>
      </c>
    </row>
    <row r="32" spans="1:8" x14ac:dyDescent="0.2">
      <c r="A32" s="748">
        <v>6</v>
      </c>
      <c r="C32" s="401" t="s">
        <v>633</v>
      </c>
      <c r="E32" s="627"/>
      <c r="F32" s="627">
        <v>3244221.6049004747</v>
      </c>
      <c r="G32" s="401" t="s">
        <v>140</v>
      </c>
      <c r="H32" s="693">
        <v>3244221.6049004747</v>
      </c>
    </row>
    <row r="33" spans="1:8" x14ac:dyDescent="0.2">
      <c r="A33" s="748">
        <v>7</v>
      </c>
      <c r="C33" s="401" t="s">
        <v>634</v>
      </c>
      <c r="E33" s="627"/>
      <c r="F33" s="627">
        <v>3596031.955432259</v>
      </c>
      <c r="H33" s="693">
        <v>3596031.955432259</v>
      </c>
    </row>
    <row r="34" spans="1:8" x14ac:dyDescent="0.2">
      <c r="A34" s="748">
        <v>8</v>
      </c>
      <c r="C34" s="401" t="s">
        <v>635</v>
      </c>
      <c r="E34" s="627"/>
      <c r="F34" s="627">
        <v>3947842.3059640434</v>
      </c>
      <c r="H34" s="693">
        <v>3947842.3059640434</v>
      </c>
    </row>
    <row r="35" spans="1:8" x14ac:dyDescent="0.2">
      <c r="A35" s="748">
        <v>9</v>
      </c>
      <c r="C35" s="401" t="s">
        <v>636</v>
      </c>
      <c r="E35" s="627">
        <v>321379.02826318779</v>
      </c>
      <c r="F35" s="627">
        <v>4299652.6564958282</v>
      </c>
      <c r="H35" s="693">
        <v>4299652.6564958282</v>
      </c>
    </row>
    <row r="36" spans="1:8" x14ac:dyDescent="0.2">
      <c r="A36" s="748">
        <v>10</v>
      </c>
      <c r="C36" s="401" t="s">
        <v>637</v>
      </c>
      <c r="E36" s="627">
        <v>642758.05652637559</v>
      </c>
      <c r="F36" s="627">
        <v>4651463.007027613</v>
      </c>
      <c r="H36" s="693">
        <v>4651463.007027613</v>
      </c>
    </row>
    <row r="37" spans="1:8" x14ac:dyDescent="0.2">
      <c r="A37" s="748">
        <v>11</v>
      </c>
      <c r="C37" s="401" t="s">
        <v>638</v>
      </c>
      <c r="E37" s="627">
        <v>964137.08478956344</v>
      </c>
      <c r="F37" s="627">
        <v>5003273.3575593978</v>
      </c>
      <c r="H37" s="693">
        <v>5003273.3575593978</v>
      </c>
    </row>
    <row r="38" spans="1:8" x14ac:dyDescent="0.2">
      <c r="A38" s="748">
        <v>12</v>
      </c>
      <c r="C38" s="401" t="s">
        <v>639</v>
      </c>
      <c r="E38" s="627">
        <v>1285516.1130527512</v>
      </c>
      <c r="F38" s="627">
        <v>5355083.7080911826</v>
      </c>
      <c r="H38" s="693">
        <v>5355083.7080911826</v>
      </c>
    </row>
    <row r="39" spans="1:8" x14ac:dyDescent="0.2">
      <c r="A39" s="748">
        <v>13</v>
      </c>
      <c r="C39" s="401" t="s">
        <v>640</v>
      </c>
      <c r="E39" s="627">
        <v>1606895.1413159389</v>
      </c>
      <c r="F39" s="627">
        <v>5706894.0586229675</v>
      </c>
      <c r="H39" s="693">
        <v>5706894.0586229675</v>
      </c>
    </row>
    <row r="40" spans="1:8" x14ac:dyDescent="0.2">
      <c r="A40" s="748">
        <v>14</v>
      </c>
      <c r="C40" s="401" t="s">
        <v>641</v>
      </c>
      <c r="E40" s="627">
        <v>1928274.1695791266</v>
      </c>
      <c r="F40" s="627">
        <v>6058704.4091547523</v>
      </c>
      <c r="H40" s="693">
        <v>6058704.4091547523</v>
      </c>
    </row>
    <row r="41" spans="1:8" x14ac:dyDescent="0.2">
      <c r="A41" s="748">
        <v>15</v>
      </c>
      <c r="C41" s="401" t="s">
        <v>642</v>
      </c>
      <c r="E41" s="627">
        <v>2249653.1978423144</v>
      </c>
      <c r="F41" s="627">
        <v>6410514.7596865371</v>
      </c>
      <c r="H41" s="693">
        <v>6410514.7596865371</v>
      </c>
    </row>
    <row r="42" spans="1:8" x14ac:dyDescent="0.2">
      <c r="A42" s="748">
        <v>16</v>
      </c>
      <c r="C42" s="753" t="s">
        <v>643</v>
      </c>
      <c r="D42" s="753"/>
      <c r="E42" s="749">
        <v>656148.84937067505</v>
      </c>
      <c r="F42" s="749">
        <v>4665535.4210488871</v>
      </c>
      <c r="G42" s="401" t="s">
        <v>141</v>
      </c>
      <c r="H42" s="749">
        <v>4665535.4210488871</v>
      </c>
    </row>
    <row r="43" spans="1:8" x14ac:dyDescent="0.2">
      <c r="A43" s="748">
        <v>17</v>
      </c>
      <c r="F43" s="627"/>
    </row>
    <row r="44" spans="1:8" x14ac:dyDescent="0.2">
      <c r="A44" s="748">
        <v>18</v>
      </c>
      <c r="C44" s="401" t="s">
        <v>644</v>
      </c>
      <c r="E44" s="693">
        <v>5124987.75</v>
      </c>
      <c r="F44" s="693">
        <v>5610271.916442683</v>
      </c>
      <c r="H44" s="754">
        <v>5610271.916442683</v>
      </c>
    </row>
    <row r="45" spans="1:8" x14ac:dyDescent="0.2">
      <c r="A45" s="748">
        <v>19</v>
      </c>
      <c r="H45" s="644"/>
    </row>
    <row r="46" spans="1:8" x14ac:dyDescent="0.2">
      <c r="A46" s="748">
        <v>20</v>
      </c>
      <c r="C46" s="401" t="s">
        <v>645</v>
      </c>
      <c r="E46" s="693">
        <v>656148.84937067505</v>
      </c>
      <c r="F46" s="693">
        <v>4665535.4210488871</v>
      </c>
      <c r="H46" s="754">
        <v>4665535.4210488871</v>
      </c>
    </row>
    <row r="49" spans="3:3" x14ac:dyDescent="0.2">
      <c r="C49" s="401" t="s">
        <v>646</v>
      </c>
    </row>
    <row r="50" spans="3:3" x14ac:dyDescent="0.2">
      <c r="C50" s="401" t="s">
        <v>647</v>
      </c>
    </row>
  </sheetData>
  <pageMargins left="0.7" right="0.7" top="0.75" bottom="0.75" header="0.3" footer="0.3"/>
  <pageSetup scale="7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D24" sqref="D24"/>
    </sheetView>
  </sheetViews>
  <sheetFormatPr defaultRowHeight="12.75" x14ac:dyDescent="0.2"/>
  <cols>
    <col min="1" max="1" width="4.5703125" customWidth="1"/>
    <col min="6" max="6" width="16.42578125" customWidth="1"/>
    <col min="7" max="7" width="10.28515625" bestFit="1" customWidth="1"/>
  </cols>
  <sheetData>
    <row r="1" spans="1:12" ht="15" x14ac:dyDescent="0.2">
      <c r="I1" s="731"/>
    </row>
    <row r="2" spans="1:12" ht="15" x14ac:dyDescent="0.2">
      <c r="I2" s="732"/>
    </row>
    <row r="3" spans="1:12" ht="15" x14ac:dyDescent="0.2">
      <c r="I3" s="733"/>
    </row>
    <row r="4" spans="1:12" ht="18" x14ac:dyDescent="0.25">
      <c r="I4" s="467"/>
    </row>
    <row r="5" spans="1:12" ht="15" x14ac:dyDescent="0.25">
      <c r="A5" s="823" t="s">
        <v>587</v>
      </c>
      <c r="B5" s="823"/>
      <c r="C5" s="823"/>
      <c r="D5" s="823"/>
      <c r="E5" s="823"/>
      <c r="F5" s="823"/>
      <c r="G5" s="823"/>
      <c r="H5" s="823"/>
      <c r="I5" s="823"/>
      <c r="J5" s="823"/>
      <c r="K5" s="823"/>
      <c r="L5" s="823"/>
    </row>
    <row r="6" spans="1:12" ht="14.25" x14ac:dyDescent="0.2">
      <c r="C6" s="734"/>
      <c r="D6" s="734"/>
      <c r="E6" s="734"/>
      <c r="F6" s="734"/>
      <c r="G6" s="734"/>
    </row>
    <row r="7" spans="1:12" ht="14.25" x14ac:dyDescent="0.2">
      <c r="C7" s="734"/>
      <c r="D7" s="734"/>
      <c r="E7" s="734"/>
      <c r="F7" s="734"/>
      <c r="G7" s="734"/>
    </row>
    <row r="8" spans="1:12" ht="14.25" x14ac:dyDescent="0.2">
      <c r="C8" s="734"/>
      <c r="D8" s="734"/>
      <c r="E8" s="734"/>
      <c r="F8" s="734"/>
      <c r="G8" s="734"/>
    </row>
    <row r="9" spans="1:12" ht="14.25" x14ac:dyDescent="0.2">
      <c r="C9" s="734"/>
      <c r="D9" s="734"/>
      <c r="E9" s="734"/>
      <c r="F9" s="734"/>
      <c r="G9" s="734"/>
    </row>
    <row r="10" spans="1:12" ht="14.25" x14ac:dyDescent="0.2">
      <c r="C10" s="734"/>
      <c r="D10" s="734"/>
      <c r="E10" s="734"/>
      <c r="F10" s="734"/>
      <c r="G10" s="734"/>
    </row>
    <row r="11" spans="1:12" ht="15" x14ac:dyDescent="0.25">
      <c r="C11" s="738" t="s">
        <v>3</v>
      </c>
      <c r="D11" s="738"/>
      <c r="E11" s="738"/>
      <c r="F11" s="738"/>
      <c r="G11" s="738" t="s">
        <v>4</v>
      </c>
    </row>
    <row r="12" spans="1:12" ht="14.25" x14ac:dyDescent="0.2">
      <c r="C12" s="734"/>
      <c r="D12" s="734"/>
      <c r="E12" s="734"/>
      <c r="F12" s="734"/>
      <c r="G12" s="734"/>
    </row>
    <row r="13" spans="1:12" ht="14.25" x14ac:dyDescent="0.2">
      <c r="C13" s="734"/>
      <c r="D13" s="734"/>
      <c r="E13" s="734"/>
      <c r="F13" s="734"/>
      <c r="G13" s="734"/>
    </row>
    <row r="14" spans="1:12" ht="14.25" x14ac:dyDescent="0.2">
      <c r="B14" s="474">
        <v>1</v>
      </c>
      <c r="C14" s="734" t="s">
        <v>588</v>
      </c>
      <c r="D14" s="734"/>
      <c r="E14" s="734"/>
      <c r="F14" s="734"/>
      <c r="G14" s="735">
        <v>90000</v>
      </c>
    </row>
    <row r="15" spans="1:12" ht="14.25" x14ac:dyDescent="0.2">
      <c r="B15" s="474"/>
      <c r="C15" s="734"/>
      <c r="D15" s="734"/>
      <c r="E15" s="734"/>
      <c r="F15" s="734"/>
      <c r="G15" s="734"/>
    </row>
    <row r="16" spans="1:12" ht="14.25" x14ac:dyDescent="0.2">
      <c r="B16" s="474">
        <v>2</v>
      </c>
      <c r="C16" s="734" t="s">
        <v>589</v>
      </c>
      <c r="D16" s="734"/>
      <c r="E16" s="734"/>
      <c r="F16" s="734"/>
      <c r="G16" s="736">
        <v>6.6560199999999998</v>
      </c>
    </row>
    <row r="17" spans="2:7" ht="14.25" x14ac:dyDescent="0.2">
      <c r="B17" s="474"/>
      <c r="C17" s="734"/>
      <c r="D17" s="734"/>
      <c r="E17" s="734"/>
      <c r="F17" s="734"/>
      <c r="G17" s="734"/>
    </row>
    <row r="18" spans="2:7" ht="14.25" x14ac:dyDescent="0.2">
      <c r="B18" s="474">
        <v>3</v>
      </c>
      <c r="C18" s="734" t="s">
        <v>590</v>
      </c>
      <c r="D18" s="734"/>
      <c r="E18" s="734"/>
      <c r="F18" s="734"/>
      <c r="G18" s="737">
        <f>G14*G16</f>
        <v>599041.79999999993</v>
      </c>
    </row>
    <row r="19" spans="2:7" x14ac:dyDescent="0.2">
      <c r="B19" s="474"/>
    </row>
  </sheetData>
  <mergeCells count="1">
    <mergeCell ref="A5:L5"/>
  </mergeCells>
  <pageMargins left="0.7" right="0.7" top="0.75" bottom="0.75" header="0.3" footer="0.3"/>
  <pageSetup scale="7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Normal="100" zoomScalePageLayoutView="130" workbookViewId="0">
      <selection activeCell="C31" sqref="C31"/>
    </sheetView>
  </sheetViews>
  <sheetFormatPr defaultRowHeight="12.75" x14ac:dyDescent="0.2"/>
  <cols>
    <col min="1" max="1" width="12.42578125" style="381" customWidth="1"/>
    <col min="2" max="2" width="32" style="381" bestFit="1" customWidth="1"/>
    <col min="3" max="3" width="13.42578125" style="381" bestFit="1" customWidth="1"/>
    <col min="4" max="4" width="14.140625" style="381" customWidth="1"/>
    <col min="5" max="5" width="13.42578125" style="381" customWidth="1"/>
  </cols>
  <sheetData>
    <row r="1" spans="1:5" x14ac:dyDescent="0.2">
      <c r="E1" s="510"/>
    </row>
    <row r="2" spans="1:5" x14ac:dyDescent="0.2">
      <c r="E2" s="510"/>
    </row>
    <row r="3" spans="1:5" x14ac:dyDescent="0.2">
      <c r="E3" s="510"/>
    </row>
    <row r="4" spans="1:5" x14ac:dyDescent="0.2">
      <c r="A4" s="659" t="s">
        <v>600</v>
      </c>
      <c r="B4" s="647"/>
      <c r="C4" s="647"/>
      <c r="D4" s="647"/>
      <c r="E4" s="647"/>
    </row>
    <row r="5" spans="1:5" x14ac:dyDescent="0.2">
      <c r="A5" s="660" t="s">
        <v>475</v>
      </c>
      <c r="B5" s="647"/>
      <c r="C5" s="647"/>
      <c r="D5" s="661"/>
      <c r="E5" s="661"/>
    </row>
    <row r="6" spans="1:5" x14ac:dyDescent="0.2">
      <c r="A6" s="662" t="s">
        <v>685</v>
      </c>
      <c r="B6" s="647"/>
    </row>
    <row r="7" spans="1:5" x14ac:dyDescent="0.2">
      <c r="A7" s="664" t="s">
        <v>477</v>
      </c>
      <c r="B7" s="647"/>
      <c r="C7" s="647"/>
      <c r="D7" s="665"/>
      <c r="E7" s="665"/>
    </row>
    <row r="8" spans="1:5" x14ac:dyDescent="0.2">
      <c r="A8" s="666"/>
      <c r="B8" s="647"/>
      <c r="C8" s="647"/>
      <c r="D8" s="647"/>
      <c r="E8" s="647"/>
    </row>
    <row r="9" spans="1:5" x14ac:dyDescent="0.2">
      <c r="A9" s="667"/>
      <c r="B9" s="647"/>
      <c r="C9" s="647"/>
      <c r="D9" s="647"/>
      <c r="E9" s="647"/>
    </row>
    <row r="10" spans="1:5" x14ac:dyDescent="0.2">
      <c r="A10" s="667"/>
      <c r="B10" s="647"/>
      <c r="C10" s="647"/>
      <c r="D10" s="647"/>
      <c r="E10" s="647"/>
    </row>
    <row r="11" spans="1:5" x14ac:dyDescent="0.2">
      <c r="A11" s="647"/>
      <c r="B11" s="659" t="s">
        <v>610</v>
      </c>
      <c r="C11" s="647"/>
      <c r="D11" s="647"/>
      <c r="E11" s="647"/>
    </row>
    <row r="12" spans="1:5" x14ac:dyDescent="0.2">
      <c r="A12" s="647"/>
      <c r="C12" s="663" t="s">
        <v>601</v>
      </c>
      <c r="D12" s="663" t="s">
        <v>602</v>
      </c>
      <c r="E12" s="663" t="s">
        <v>603</v>
      </c>
    </row>
    <row r="13" spans="1:5" x14ac:dyDescent="0.2">
      <c r="A13" s="647"/>
      <c r="B13" s="647"/>
      <c r="C13" s="647"/>
      <c r="D13" s="647"/>
      <c r="E13" s="647"/>
    </row>
    <row r="14" spans="1:5" ht="13.5" thickBot="1" x14ac:dyDescent="0.25">
      <c r="A14" s="667"/>
      <c r="B14" s="668" t="s">
        <v>3</v>
      </c>
      <c r="C14" s="668" t="s">
        <v>4</v>
      </c>
      <c r="D14" s="668" t="s">
        <v>75</v>
      </c>
      <c r="E14" s="668" t="s">
        <v>112</v>
      </c>
    </row>
    <row r="15" spans="1:5" x14ac:dyDescent="0.2">
      <c r="A15" s="667"/>
      <c r="B15" s="647"/>
      <c r="C15" s="647"/>
      <c r="D15" s="377"/>
      <c r="E15" s="377"/>
    </row>
    <row r="16" spans="1:5" x14ac:dyDescent="0.2">
      <c r="A16" s="667"/>
      <c r="B16" s="647"/>
      <c r="C16" s="647"/>
      <c r="D16" s="377"/>
      <c r="E16" s="377"/>
    </row>
    <row r="17" spans="1:5" x14ac:dyDescent="0.2">
      <c r="A17" s="661"/>
      <c r="B17" s="647"/>
      <c r="C17" s="647"/>
      <c r="D17" s="377"/>
      <c r="E17" s="377"/>
    </row>
    <row r="18" spans="1:5" x14ac:dyDescent="0.2">
      <c r="A18" s="667">
        <v>1</v>
      </c>
      <c r="B18" s="647" t="s">
        <v>604</v>
      </c>
      <c r="C18" s="647"/>
      <c r="D18" s="669">
        <v>27843507</v>
      </c>
      <c r="E18" s="669">
        <v>27843507</v>
      </c>
    </row>
    <row r="19" spans="1:5" x14ac:dyDescent="0.2">
      <c r="A19" s="667">
        <v>2</v>
      </c>
      <c r="B19" s="647" t="s">
        <v>605</v>
      </c>
      <c r="C19" s="669">
        <v>-109783659.86791669</v>
      </c>
      <c r="D19" s="669">
        <v>-112498673.21000002</v>
      </c>
      <c r="E19" s="669">
        <v>-112498673.21000002</v>
      </c>
    </row>
    <row r="20" spans="1:5" x14ac:dyDescent="0.2">
      <c r="A20" s="656">
        <v>3</v>
      </c>
      <c r="B20" s="381" t="s">
        <v>606</v>
      </c>
      <c r="C20" s="670">
        <f>SUM(C18:C19)</f>
        <v>-109783659.86791669</v>
      </c>
      <c r="D20" s="670">
        <f t="shared" ref="D20:E20" si="0">SUM(D18:D19)</f>
        <v>-84655166.210000023</v>
      </c>
      <c r="E20" s="670">
        <f t="shared" si="0"/>
        <v>-84655166.210000023</v>
      </c>
    </row>
    <row r="22" spans="1:5" x14ac:dyDescent="0.2">
      <c r="A22" s="667">
        <v>4</v>
      </c>
      <c r="B22" s="647" t="s">
        <v>607</v>
      </c>
      <c r="C22" s="647"/>
      <c r="D22" s="669">
        <v>4456377.7163229687</v>
      </c>
      <c r="E22" s="669">
        <v>5261562.4677091818</v>
      </c>
    </row>
    <row r="23" spans="1:5" x14ac:dyDescent="0.2">
      <c r="A23" s="667">
        <v>5</v>
      </c>
      <c r="B23" s="647" t="s">
        <v>608</v>
      </c>
      <c r="C23" s="647"/>
      <c r="D23" s="669">
        <v>158014.28367703114</v>
      </c>
      <c r="E23" s="669">
        <v>186564.53229081808</v>
      </c>
    </row>
    <row r="24" spans="1:5" x14ac:dyDescent="0.2">
      <c r="A24" s="667">
        <v>6</v>
      </c>
      <c r="B24" s="647" t="s">
        <v>609</v>
      </c>
      <c r="C24" s="671"/>
      <c r="D24" s="672">
        <f>SUM(D22:D23)</f>
        <v>4614392</v>
      </c>
      <c r="E24" s="672">
        <f>SUM(E22:E23)</f>
        <v>5448127</v>
      </c>
    </row>
    <row r="25" spans="1:5" x14ac:dyDescent="0.2">
      <c r="A25" s="673"/>
      <c r="B25" s="674"/>
      <c r="C25" s="674"/>
      <c r="D25" s="674"/>
      <c r="E25" s="674"/>
    </row>
    <row r="26" spans="1:5" x14ac:dyDescent="0.2">
      <c r="A26" s="667"/>
      <c r="B26" s="675"/>
      <c r="C26" s="675"/>
      <c r="D26" s="647"/>
      <c r="E26" s="647"/>
    </row>
    <row r="27" spans="1:5" x14ac:dyDescent="0.2">
      <c r="A27" s="667"/>
      <c r="B27" s="675"/>
      <c r="C27" s="675"/>
      <c r="D27" s="647"/>
      <c r="E27" s="647"/>
    </row>
    <row r="28" spans="1:5" x14ac:dyDescent="0.2">
      <c r="A28" s="667"/>
      <c r="B28" s="647"/>
      <c r="C28" s="647"/>
      <c r="D28" s="647"/>
      <c r="E28" s="647"/>
    </row>
    <row r="29" spans="1:5" x14ac:dyDescent="0.2">
      <c r="A29" s="667"/>
    </row>
  </sheetData>
  <pageMargins left="0.7" right="0.7" top="0.75" bottom="0.75" header="0.3" footer="0.3"/>
  <pageSetup scale="7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tabSelected="1" zoomScaleNormal="100" zoomScaleSheetLayoutView="145" workbookViewId="0">
      <selection activeCell="F25" sqref="F25"/>
    </sheetView>
  </sheetViews>
  <sheetFormatPr defaultRowHeight="12.75" x14ac:dyDescent="0.2"/>
  <cols>
    <col min="1" max="1" width="3.28515625" customWidth="1"/>
    <col min="2" max="2" width="11.42578125" customWidth="1"/>
    <col min="3" max="3" width="37.42578125" bestFit="1" customWidth="1"/>
    <col min="4" max="4" width="14.140625" bestFit="1" customWidth="1"/>
    <col min="5" max="6" width="15.7109375" bestFit="1" customWidth="1"/>
  </cols>
  <sheetData>
    <row r="1" spans="1:7" x14ac:dyDescent="0.2">
      <c r="G1" s="510"/>
    </row>
    <row r="2" spans="1:7" x14ac:dyDescent="0.2">
      <c r="G2" s="510"/>
    </row>
    <row r="3" spans="1:7" x14ac:dyDescent="0.2">
      <c r="G3" s="510"/>
    </row>
    <row r="4" spans="1:7" x14ac:dyDescent="0.2">
      <c r="G4" s="510"/>
    </row>
    <row r="5" spans="1:7" x14ac:dyDescent="0.2">
      <c r="A5" s="3"/>
      <c r="B5" s="3" t="s">
        <v>3</v>
      </c>
      <c r="C5" s="3" t="s">
        <v>4</v>
      </c>
      <c r="D5" s="3" t="s">
        <v>75</v>
      </c>
      <c r="E5" s="3" t="s">
        <v>112</v>
      </c>
      <c r="F5" s="3" t="s">
        <v>111</v>
      </c>
    </row>
    <row r="6" spans="1:7" x14ac:dyDescent="0.2">
      <c r="B6" s="401"/>
      <c r="C6" s="756"/>
      <c r="D6" s="401"/>
      <c r="E6" s="757"/>
      <c r="F6" s="757" t="s">
        <v>554</v>
      </c>
      <c r="G6" s="647"/>
    </row>
    <row r="7" spans="1:7" ht="38.25" x14ac:dyDescent="0.2">
      <c r="B7" s="401"/>
      <c r="C7" s="756"/>
      <c r="D7" s="663" t="s">
        <v>648</v>
      </c>
      <c r="E7" s="663" t="s">
        <v>649</v>
      </c>
      <c r="F7" s="663" t="s">
        <v>650</v>
      </c>
    </row>
    <row r="8" spans="1:7" x14ac:dyDescent="0.2">
      <c r="B8" s="401"/>
      <c r="C8" s="756"/>
      <c r="D8" s="758"/>
      <c r="E8" s="758"/>
      <c r="F8" s="758"/>
    </row>
    <row r="9" spans="1:7" ht="13.5" thickBot="1" x14ac:dyDescent="0.25">
      <c r="B9" s="759" t="s">
        <v>651</v>
      </c>
      <c r="C9" s="760" t="s">
        <v>652</v>
      </c>
      <c r="D9" s="761"/>
      <c r="E9" s="761"/>
      <c r="F9" s="761"/>
    </row>
    <row r="10" spans="1:7" x14ac:dyDescent="0.2">
      <c r="A10">
        <v>1</v>
      </c>
      <c r="B10" s="762" t="s">
        <v>653</v>
      </c>
      <c r="C10" s="763" t="s">
        <v>654</v>
      </c>
      <c r="D10" s="693">
        <v>559500000</v>
      </c>
      <c r="E10" s="693">
        <v>0</v>
      </c>
      <c r="F10" s="693"/>
    </row>
    <row r="11" spans="1:7" x14ac:dyDescent="0.2">
      <c r="A11">
        <v>2</v>
      </c>
      <c r="B11" s="764" t="s">
        <v>655</v>
      </c>
      <c r="C11" s="763" t="s">
        <v>656</v>
      </c>
      <c r="D11" s="693"/>
      <c r="E11" s="693">
        <v>750000000</v>
      </c>
      <c r="F11" s="693">
        <v>775805671.91499996</v>
      </c>
    </row>
    <row r="12" spans="1:7" x14ac:dyDescent="0.2">
      <c r="A12">
        <v>3</v>
      </c>
      <c r="B12" s="762" t="s">
        <v>657</v>
      </c>
      <c r="C12" s="763" t="s">
        <v>658</v>
      </c>
      <c r="D12" s="693">
        <v>-4542000</v>
      </c>
      <c r="E12" s="693">
        <v>-2244160.64</v>
      </c>
      <c r="F12" s="693">
        <v>-1454534.51</v>
      </c>
    </row>
    <row r="13" spans="1:7" x14ac:dyDescent="0.2">
      <c r="A13">
        <v>4</v>
      </c>
      <c r="B13" s="762" t="s">
        <v>659</v>
      </c>
      <c r="C13" s="763" t="s">
        <v>660</v>
      </c>
      <c r="D13" s="693">
        <v>-3957000</v>
      </c>
      <c r="E13" s="693">
        <v>-4725055.6500000004</v>
      </c>
      <c r="F13" s="693">
        <v>-4351137.4049999993</v>
      </c>
    </row>
    <row r="14" spans="1:7" x14ac:dyDescent="0.2">
      <c r="A14">
        <v>5</v>
      </c>
      <c r="B14" s="764" t="s">
        <v>661</v>
      </c>
      <c r="C14" s="765" t="s">
        <v>662</v>
      </c>
      <c r="D14" s="693">
        <v>0</v>
      </c>
      <c r="E14" s="693">
        <v>0</v>
      </c>
      <c r="F14" s="693"/>
    </row>
    <row r="15" spans="1:7" x14ac:dyDescent="0.2">
      <c r="A15">
        <v>6</v>
      </c>
      <c r="B15" s="401"/>
      <c r="C15" s="766" t="s">
        <v>663</v>
      </c>
      <c r="D15" s="767">
        <v>551001000</v>
      </c>
      <c r="E15" s="767">
        <v>743030783.71000004</v>
      </c>
      <c r="F15" s="767">
        <v>770000000</v>
      </c>
    </row>
    <row r="16" spans="1:7" x14ac:dyDescent="0.2">
      <c r="A16">
        <v>7</v>
      </c>
      <c r="B16" s="401"/>
      <c r="C16" s="768"/>
      <c r="D16" s="769"/>
      <c r="E16" s="769"/>
      <c r="F16" s="769"/>
    </row>
    <row r="17" spans="1:6" x14ac:dyDescent="0.2">
      <c r="A17">
        <v>8</v>
      </c>
      <c r="B17" s="401"/>
      <c r="C17" s="401"/>
      <c r="D17" s="693"/>
      <c r="E17" s="693"/>
      <c r="F17" s="693"/>
    </row>
    <row r="18" spans="1:6" ht="13.5" thickBot="1" x14ac:dyDescent="0.25">
      <c r="A18">
        <v>9</v>
      </c>
      <c r="B18" s="759" t="s">
        <v>651</v>
      </c>
      <c r="C18" s="760" t="s">
        <v>664</v>
      </c>
      <c r="D18" s="770"/>
      <c r="E18" s="770"/>
      <c r="F18" s="770"/>
    </row>
    <row r="19" spans="1:6" x14ac:dyDescent="0.2">
      <c r="A19">
        <v>10</v>
      </c>
      <c r="B19" s="762" t="s">
        <v>665</v>
      </c>
      <c r="C19" s="765" t="s">
        <v>666</v>
      </c>
      <c r="D19" s="771">
        <v>28072750</v>
      </c>
      <c r="E19" s="693">
        <v>31995447.760000002</v>
      </c>
      <c r="F19" s="693">
        <v>32940553.683977142</v>
      </c>
    </row>
    <row r="20" spans="1:6" x14ac:dyDescent="0.2">
      <c r="A20">
        <v>11</v>
      </c>
      <c r="B20" s="762" t="s">
        <v>667</v>
      </c>
      <c r="C20" s="756" t="s">
        <v>668</v>
      </c>
      <c r="D20" s="693">
        <v>830500</v>
      </c>
      <c r="E20" s="693">
        <v>688120.1</v>
      </c>
      <c r="F20" s="693">
        <v>708446.31602285802</v>
      </c>
    </row>
    <row r="21" spans="1:6" x14ac:dyDescent="0.2">
      <c r="A21">
        <v>12</v>
      </c>
      <c r="B21" s="401"/>
      <c r="C21" s="766" t="s">
        <v>669</v>
      </c>
      <c r="D21" s="767">
        <v>28903250</v>
      </c>
      <c r="E21" s="767">
        <v>32683567.860000003</v>
      </c>
      <c r="F21" s="767">
        <v>33649000</v>
      </c>
    </row>
    <row r="22" spans="1:6" x14ac:dyDescent="0.2">
      <c r="A22">
        <v>13</v>
      </c>
      <c r="B22" s="401"/>
      <c r="C22" s="401"/>
      <c r="D22" s="627"/>
      <c r="E22" s="627"/>
      <c r="F22" s="627"/>
    </row>
    <row r="23" spans="1:6" x14ac:dyDescent="0.2">
      <c r="A23">
        <v>14</v>
      </c>
      <c r="B23" s="401"/>
      <c r="C23" s="768" t="s">
        <v>670</v>
      </c>
      <c r="D23" s="772">
        <v>5.2455893909448444E-2</v>
      </c>
      <c r="E23" s="772">
        <v>4.3986828778222173E-2</v>
      </c>
      <c r="F23" s="772">
        <v>4.3700000000000003E-2</v>
      </c>
    </row>
    <row r="24" spans="1:6" x14ac:dyDescent="0.2">
      <c r="A24">
        <v>15</v>
      </c>
      <c r="B24" s="401"/>
      <c r="C24" s="766"/>
      <c r="D24" s="627"/>
      <c r="E24" s="627"/>
      <c r="F24" s="627"/>
    </row>
    <row r="25" spans="1:6" x14ac:dyDescent="0.2">
      <c r="A25">
        <v>16</v>
      </c>
      <c r="B25" s="401"/>
      <c r="C25" s="401"/>
      <c r="D25" s="627"/>
      <c r="E25" s="627"/>
      <c r="F25" s="627"/>
    </row>
    <row r="26" spans="1:6" ht="13.5" thickBot="1" x14ac:dyDescent="0.25">
      <c r="A26">
        <v>17</v>
      </c>
      <c r="B26" s="759" t="s">
        <v>651</v>
      </c>
      <c r="C26" s="773" t="s">
        <v>671</v>
      </c>
      <c r="D26" s="770"/>
      <c r="E26" s="770"/>
      <c r="F26" s="770"/>
    </row>
    <row r="27" spans="1:6" x14ac:dyDescent="0.2">
      <c r="A27">
        <v>18</v>
      </c>
      <c r="B27" s="774" t="s">
        <v>672</v>
      </c>
      <c r="C27" s="756" t="s">
        <v>673</v>
      </c>
      <c r="D27" s="693">
        <v>22974000</v>
      </c>
      <c r="E27" s="693">
        <v>22974065</v>
      </c>
      <c r="F27" s="693">
        <v>22974065</v>
      </c>
    </row>
    <row r="28" spans="1:6" x14ac:dyDescent="0.2">
      <c r="A28">
        <v>19</v>
      </c>
      <c r="B28" s="774" t="s">
        <v>674</v>
      </c>
      <c r="C28" s="756" t="s">
        <v>675</v>
      </c>
      <c r="D28" s="693">
        <v>279453000</v>
      </c>
      <c r="E28" s="693">
        <v>272445462.82999998</v>
      </c>
      <c r="F28" s="693">
        <v>272445462.82999998</v>
      </c>
    </row>
    <row r="29" spans="1:6" x14ac:dyDescent="0.2">
      <c r="A29">
        <v>20</v>
      </c>
      <c r="B29" s="774">
        <v>211</v>
      </c>
      <c r="C29" s="756" t="s">
        <v>676</v>
      </c>
      <c r="D29" s="693"/>
      <c r="E29" s="693">
        <v>203257106.87</v>
      </c>
      <c r="F29" s="693">
        <v>203257106.87</v>
      </c>
    </row>
    <row r="30" spans="1:6" x14ac:dyDescent="0.2">
      <c r="A30">
        <v>21</v>
      </c>
      <c r="B30" s="774" t="s">
        <v>677</v>
      </c>
      <c r="C30" s="756" t="s">
        <v>678</v>
      </c>
      <c r="D30" s="693">
        <v>296085000</v>
      </c>
      <c r="E30" s="693">
        <v>513131632.17000002</v>
      </c>
      <c r="F30" s="693">
        <v>660500000</v>
      </c>
    </row>
    <row r="31" spans="1:6" x14ac:dyDescent="0.2">
      <c r="A31">
        <v>22</v>
      </c>
      <c r="B31" s="401"/>
      <c r="C31" s="768" t="s">
        <v>679</v>
      </c>
      <c r="D31" s="767">
        <v>598512000</v>
      </c>
      <c r="E31" s="767">
        <v>1011808266.87</v>
      </c>
      <c r="F31" s="767">
        <v>1159176634.7</v>
      </c>
    </row>
    <row r="32" spans="1:6" ht="13.5" thickBot="1" x14ac:dyDescent="0.25">
      <c r="A32">
        <v>23</v>
      </c>
      <c r="B32" s="401"/>
      <c r="C32" s="775"/>
      <c r="D32" s="776"/>
      <c r="E32" s="776"/>
      <c r="F32" s="776"/>
    </row>
    <row r="33" spans="1:6" ht="13.5" thickTop="1" x14ac:dyDescent="0.2">
      <c r="A33">
        <v>24</v>
      </c>
      <c r="B33" s="401"/>
      <c r="C33" s="768"/>
      <c r="D33" s="693"/>
      <c r="E33" s="693"/>
      <c r="F33" s="693"/>
    </row>
    <row r="34" spans="1:6" x14ac:dyDescent="0.2">
      <c r="A34">
        <v>25</v>
      </c>
      <c r="B34" s="401"/>
      <c r="C34" s="768" t="s">
        <v>680</v>
      </c>
      <c r="D34" s="754">
        <v>1149513000</v>
      </c>
      <c r="E34" s="754">
        <v>1754839050.5799999</v>
      </c>
      <c r="F34" s="754">
        <v>1929176634.7</v>
      </c>
    </row>
    <row r="35" spans="1:6" x14ac:dyDescent="0.2">
      <c r="A35">
        <v>26</v>
      </c>
    </row>
    <row r="36" spans="1:6" x14ac:dyDescent="0.2">
      <c r="A36">
        <v>27</v>
      </c>
      <c r="C36" s="474" t="s">
        <v>681</v>
      </c>
      <c r="D36" s="777">
        <f>D15/D34</f>
        <v>0.47933429200017746</v>
      </c>
      <c r="E36" s="777">
        <f>E15/E34</f>
        <v>0.42341819522674601</v>
      </c>
      <c r="F36" s="777">
        <f>F15/F34</f>
        <v>0.39913400678302335</v>
      </c>
    </row>
    <row r="37" spans="1:6" x14ac:dyDescent="0.2">
      <c r="A37">
        <v>28</v>
      </c>
      <c r="C37" s="474" t="s">
        <v>682</v>
      </c>
      <c r="D37" s="66">
        <f>1-D36</f>
        <v>0.52066570799982248</v>
      </c>
      <c r="E37" s="66">
        <f t="shared" ref="E37:F37" si="0">1-E36</f>
        <v>0.57658180477325405</v>
      </c>
      <c r="F37" s="66">
        <f t="shared" si="0"/>
        <v>0.60086599321697665</v>
      </c>
    </row>
    <row r="38" spans="1:6" x14ac:dyDescent="0.2">
      <c r="A38">
        <v>29</v>
      </c>
    </row>
    <row r="39" spans="1:6" x14ac:dyDescent="0.2">
      <c r="A39">
        <v>30</v>
      </c>
      <c r="C39" s="474" t="s">
        <v>683</v>
      </c>
      <c r="F39" s="778">
        <f>45%</f>
        <v>0.45</v>
      </c>
    </row>
    <row r="40" spans="1:6" x14ac:dyDescent="0.2">
      <c r="A40">
        <v>31</v>
      </c>
      <c r="C40" s="474" t="s">
        <v>684</v>
      </c>
      <c r="F40" s="778">
        <v>0.55000000000000004</v>
      </c>
    </row>
    <row r="42" spans="1:6" x14ac:dyDescent="0.2">
      <c r="A42" s="381"/>
    </row>
  </sheetData>
  <pageMargins left="0.7" right="0.7" top="0.75" bottom="0.75" header="0.3" footer="0.3"/>
  <pageSetup scale="94" fitToHeight="0" orientation="portrait"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75"/>
  <sheetViews>
    <sheetView zoomScaleNormal="100" zoomScaleSheetLayoutView="90" workbookViewId="0">
      <selection activeCell="L41" sqref="L41"/>
    </sheetView>
  </sheetViews>
  <sheetFormatPr defaultRowHeight="12.75" x14ac:dyDescent="0.2"/>
  <cols>
    <col min="1" max="1" width="6.5703125" style="117" customWidth="1"/>
    <col min="2" max="2" width="3.7109375" style="117" customWidth="1"/>
    <col min="3" max="3" width="6.7109375" style="117" customWidth="1"/>
    <col min="4" max="4" width="33.5703125" style="117" bestFit="1" customWidth="1"/>
    <col min="5" max="5" width="0.42578125" style="117" hidden="1" customWidth="1"/>
    <col min="6" max="6" width="16.7109375" style="117" bestFit="1" customWidth="1"/>
    <col min="7" max="7" width="16.28515625" style="117" bestFit="1" customWidth="1"/>
    <col min="8" max="8" width="13.7109375" style="117" customWidth="1"/>
    <col min="9" max="10" width="16.7109375" style="117" bestFit="1" customWidth="1"/>
    <col min="11" max="11" width="15.140625" style="117" bestFit="1" customWidth="1"/>
    <col min="12" max="12" width="20.5703125" style="117" customWidth="1"/>
    <col min="13" max="13" width="14.42578125" style="117" bestFit="1" customWidth="1"/>
    <col min="14" max="14" width="12.7109375" style="117" bestFit="1" customWidth="1"/>
    <col min="15" max="15" width="13.42578125" style="117" bestFit="1" customWidth="1"/>
    <col min="16" max="16" width="6.42578125" style="117" customWidth="1"/>
    <col min="17" max="17" width="12" style="117" bestFit="1" customWidth="1"/>
    <col min="18" max="18" width="14" style="117" bestFit="1" customWidth="1"/>
    <col min="19" max="19" width="12.7109375" style="117" bestFit="1" customWidth="1"/>
    <col min="20" max="20" width="12" style="117" bestFit="1" customWidth="1"/>
    <col min="21" max="21" width="14.42578125" style="117" bestFit="1" customWidth="1"/>
    <col min="22" max="22" width="12" style="117" bestFit="1" customWidth="1"/>
    <col min="23" max="23" width="13.28515625" style="117" bestFit="1" customWidth="1"/>
    <col min="24" max="24" width="9.140625" style="117"/>
    <col min="25" max="31" width="13.7109375" style="117" customWidth="1"/>
    <col min="32" max="32" width="9.140625" style="117"/>
    <col min="33" max="39" width="13.7109375" style="117" customWidth="1"/>
    <col min="40" max="40" width="9.140625" style="117"/>
    <col min="41" max="47" width="13.7109375" style="117" customWidth="1"/>
    <col min="48" max="48" width="9.140625" style="117"/>
    <col min="49" max="49" width="13.42578125" style="117" bestFit="1" customWidth="1"/>
    <col min="50" max="50" width="12" style="117" bestFit="1" customWidth="1"/>
    <col min="51" max="51" width="11.140625" style="117" bestFit="1" customWidth="1"/>
    <col min="52" max="53" width="13.42578125" style="117" bestFit="1" customWidth="1"/>
    <col min="54" max="54" width="12.7109375" style="117" bestFit="1" customWidth="1"/>
    <col min="55" max="55" width="13.42578125" style="117" bestFit="1" customWidth="1"/>
    <col min="56" max="56" width="9.140625" style="117"/>
    <col min="57" max="63" width="13.7109375" style="117" customWidth="1"/>
    <col min="64" max="64" width="9.140625" style="117"/>
    <col min="65" max="65" width="13.42578125" style="117" bestFit="1" customWidth="1"/>
    <col min="66" max="66" width="14" style="117" bestFit="1" customWidth="1"/>
    <col min="67" max="67" width="12.7109375" style="117" bestFit="1" customWidth="1"/>
    <col min="68" max="68" width="13.42578125" style="117" bestFit="1" customWidth="1"/>
    <col min="69" max="69" width="14.42578125" style="117" bestFit="1" customWidth="1"/>
    <col min="70" max="70" width="12" style="117" bestFit="1" customWidth="1"/>
    <col min="71" max="71" width="13.42578125" style="117" bestFit="1" customWidth="1"/>
    <col min="72" max="16384" width="9.140625" style="117"/>
  </cols>
  <sheetData>
    <row r="1" spans="1:12" s="8" customFormat="1" ht="15.75" x14ac:dyDescent="0.25">
      <c r="L1" s="360"/>
    </row>
    <row r="2" spans="1:12" s="8" customFormat="1" ht="15.75" x14ac:dyDescent="0.25">
      <c r="L2" s="360"/>
    </row>
    <row r="3" spans="1:12" s="8" customFormat="1" ht="15.75" x14ac:dyDescent="0.25">
      <c r="L3" s="360"/>
    </row>
    <row r="4" spans="1:12" s="8" customFormat="1" ht="26.25" x14ac:dyDescent="0.4">
      <c r="A4" s="1"/>
      <c r="L4" s="112"/>
    </row>
    <row r="5" spans="1:12" s="8" customFormat="1" ht="15.75" x14ac:dyDescent="0.2">
      <c r="A5" s="779" t="s">
        <v>320</v>
      </c>
      <c r="B5" s="779"/>
      <c r="C5" s="779"/>
      <c r="D5" s="779"/>
      <c r="E5" s="779"/>
      <c r="F5" s="779"/>
      <c r="G5" s="779"/>
      <c r="H5" s="779"/>
      <c r="I5" s="779"/>
      <c r="J5" s="779"/>
      <c r="K5" s="779"/>
      <c r="L5" s="779"/>
    </row>
    <row r="6" spans="1:12" s="8" customFormat="1" ht="15.75" x14ac:dyDescent="0.2">
      <c r="A6" s="779" t="s">
        <v>528</v>
      </c>
      <c r="B6" s="779"/>
      <c r="C6" s="779"/>
      <c r="D6" s="779"/>
      <c r="E6" s="779"/>
      <c r="F6" s="779"/>
      <c r="G6" s="779"/>
      <c r="H6" s="779"/>
      <c r="I6" s="779"/>
      <c r="J6" s="779"/>
      <c r="K6" s="779"/>
      <c r="L6" s="779"/>
    </row>
    <row r="7" spans="1:12" s="8" customFormat="1" ht="15.75" x14ac:dyDescent="0.2">
      <c r="A7" s="779" t="s">
        <v>458</v>
      </c>
      <c r="B7" s="779"/>
      <c r="C7" s="779"/>
      <c r="D7" s="779"/>
      <c r="E7" s="779"/>
      <c r="F7" s="779"/>
      <c r="G7" s="779"/>
      <c r="H7" s="779"/>
      <c r="I7" s="779"/>
      <c r="J7" s="779"/>
      <c r="K7" s="779"/>
      <c r="L7" s="779"/>
    </row>
    <row r="8" spans="1:12" x14ac:dyDescent="0.2">
      <c r="A8" s="119"/>
      <c r="B8" s="825"/>
      <c r="C8" s="825"/>
      <c r="D8" s="825"/>
      <c r="E8" s="470"/>
      <c r="F8" s="123"/>
      <c r="G8" s="120"/>
      <c r="H8" s="120"/>
      <c r="I8" s="120"/>
      <c r="J8" s="118"/>
      <c r="K8" s="118"/>
      <c r="L8" s="118"/>
    </row>
    <row r="9" spans="1:12" ht="15.75" x14ac:dyDescent="0.25">
      <c r="A9" s="119"/>
      <c r="B9" s="825"/>
      <c r="C9" s="825"/>
      <c r="D9" s="825"/>
      <c r="E9" s="470"/>
      <c r="F9" s="129" t="s">
        <v>1</v>
      </c>
      <c r="G9" s="129" t="s">
        <v>149</v>
      </c>
      <c r="H9" s="129" t="s">
        <v>148</v>
      </c>
      <c r="I9" s="129" t="s">
        <v>2</v>
      </c>
      <c r="J9" s="129" t="s">
        <v>151</v>
      </c>
      <c r="K9" s="129" t="s">
        <v>152</v>
      </c>
      <c r="L9" s="129" t="s">
        <v>153</v>
      </c>
    </row>
    <row r="10" spans="1:12" ht="15.75" x14ac:dyDescent="0.25">
      <c r="A10" s="119"/>
      <c r="B10" s="118"/>
      <c r="C10" s="118"/>
      <c r="D10" s="118"/>
      <c r="E10" s="470"/>
      <c r="F10" s="127" t="s">
        <v>170</v>
      </c>
      <c r="G10" s="127"/>
      <c r="H10" s="127" t="s">
        <v>171</v>
      </c>
      <c r="I10" s="127" t="s">
        <v>172</v>
      </c>
      <c r="J10" s="127" t="s">
        <v>27</v>
      </c>
      <c r="K10" s="127"/>
      <c r="L10" s="127" t="s">
        <v>27</v>
      </c>
    </row>
    <row r="11" spans="1:12" ht="15.75" x14ac:dyDescent="0.25">
      <c r="A11" s="119"/>
      <c r="B11" s="118"/>
      <c r="C11" s="118"/>
      <c r="D11" s="118"/>
      <c r="E11" s="470"/>
      <c r="F11" s="127" t="s">
        <v>173</v>
      </c>
      <c r="G11" s="127" t="s">
        <v>174</v>
      </c>
      <c r="H11" s="127" t="s">
        <v>175</v>
      </c>
      <c r="I11" s="127" t="s">
        <v>176</v>
      </c>
      <c r="J11" s="127" t="s">
        <v>177</v>
      </c>
      <c r="K11" s="127"/>
      <c r="L11" s="127" t="s">
        <v>177</v>
      </c>
    </row>
    <row r="12" spans="1:12" ht="16.5" thickBot="1" x14ac:dyDescent="0.3">
      <c r="A12" s="124"/>
      <c r="B12" s="824" t="s">
        <v>5</v>
      </c>
      <c r="C12" s="824"/>
      <c r="D12" s="824"/>
      <c r="E12" s="471"/>
      <c r="F12" s="125">
        <v>43465</v>
      </c>
      <c r="G12" s="126" t="s">
        <v>28</v>
      </c>
      <c r="H12" s="126" t="s">
        <v>6</v>
      </c>
      <c r="I12" s="126" t="s">
        <v>28</v>
      </c>
      <c r="J12" s="580" t="s">
        <v>178</v>
      </c>
      <c r="K12" s="580" t="s">
        <v>179</v>
      </c>
      <c r="L12" s="580" t="s">
        <v>28</v>
      </c>
    </row>
    <row r="13" spans="1:12" ht="15.75" x14ac:dyDescent="0.25">
      <c r="A13" s="124"/>
      <c r="B13" s="127"/>
      <c r="C13" s="127"/>
      <c r="D13" s="127"/>
      <c r="E13" s="127"/>
      <c r="F13" s="128"/>
      <c r="G13" s="128"/>
      <c r="H13" s="128"/>
      <c r="I13" s="128"/>
      <c r="J13" s="127"/>
      <c r="K13" s="127"/>
      <c r="L13" s="127"/>
    </row>
    <row r="14" spans="1:12" x14ac:dyDescent="0.2">
      <c r="A14" s="681">
        <v>1</v>
      </c>
      <c r="B14" s="682" t="s">
        <v>180</v>
      </c>
      <c r="C14" s="683"/>
      <c r="D14" s="683"/>
      <c r="E14" s="422"/>
      <c r="F14" s="422"/>
      <c r="G14" s="423"/>
      <c r="H14" s="401"/>
      <c r="I14" s="422"/>
      <c r="J14" s="422"/>
      <c r="K14" s="401"/>
      <c r="L14" s="676"/>
    </row>
    <row r="15" spans="1:12" x14ac:dyDescent="0.2">
      <c r="A15" s="681"/>
      <c r="B15" s="684"/>
      <c r="C15" s="684"/>
      <c r="D15" s="683"/>
      <c r="E15" s="684"/>
      <c r="F15" s="684"/>
      <c r="G15" s="684"/>
      <c r="H15" s="684"/>
      <c r="I15" s="684"/>
      <c r="J15" s="676"/>
      <c r="K15" s="676"/>
      <c r="L15" s="676"/>
    </row>
    <row r="16" spans="1:12" x14ac:dyDescent="0.2">
      <c r="A16" s="681">
        <v>2</v>
      </c>
      <c r="B16" s="677" t="s">
        <v>181</v>
      </c>
      <c r="C16" s="676"/>
      <c r="D16" s="676"/>
      <c r="E16" s="676"/>
      <c r="F16" s="676"/>
      <c r="G16" s="676"/>
      <c r="H16" s="676"/>
      <c r="I16" s="676"/>
      <c r="J16" s="676"/>
      <c r="K16" s="676"/>
      <c r="L16" s="676"/>
    </row>
    <row r="17" spans="1:13" x14ac:dyDescent="0.2">
      <c r="A17" s="681">
        <v>3</v>
      </c>
      <c r="B17" s="677"/>
      <c r="C17" s="676"/>
      <c r="D17" s="676" t="s">
        <v>182</v>
      </c>
      <c r="E17" s="685">
        <v>0</v>
      </c>
      <c r="F17" s="685">
        <v>386205687.71074635</v>
      </c>
      <c r="G17" s="685">
        <v>-4425123.312584809</v>
      </c>
      <c r="H17" s="686">
        <v>0</v>
      </c>
      <c r="I17" s="686">
        <v>381780564.39816153</v>
      </c>
      <c r="J17" s="676">
        <v>368745303.79584152</v>
      </c>
      <c r="K17" s="677">
        <v>28898933.019349948</v>
      </c>
      <c r="L17" s="676">
        <v>397644236.81519145</v>
      </c>
    </row>
    <row r="18" spans="1:13" x14ac:dyDescent="0.2">
      <c r="A18" s="681">
        <v>4</v>
      </c>
      <c r="B18" s="676"/>
      <c r="C18" s="676"/>
      <c r="D18" s="676" t="s">
        <v>183</v>
      </c>
      <c r="E18" s="686">
        <v>0</v>
      </c>
      <c r="F18" s="686">
        <v>109038701.6440312</v>
      </c>
      <c r="G18" s="686">
        <v>-659276.92000000004</v>
      </c>
      <c r="H18" s="686">
        <v>0</v>
      </c>
      <c r="I18" s="686">
        <v>108379424.7240312</v>
      </c>
      <c r="J18" s="676"/>
      <c r="K18" s="676"/>
      <c r="L18" s="676">
        <v>0</v>
      </c>
    </row>
    <row r="19" spans="1:13" x14ac:dyDescent="0.2">
      <c r="A19" s="681">
        <v>5</v>
      </c>
      <c r="B19" s="677"/>
      <c r="C19" s="676"/>
      <c r="D19" s="676" t="s">
        <v>184</v>
      </c>
      <c r="E19" s="686">
        <v>0</v>
      </c>
      <c r="F19" s="686">
        <v>401864779.10522246</v>
      </c>
      <c r="G19" s="686">
        <v>-746392.43981810124</v>
      </c>
      <c r="H19" s="686">
        <v>0</v>
      </c>
      <c r="I19" s="686">
        <v>401118386.66540438</v>
      </c>
      <c r="J19" s="676"/>
      <c r="K19" s="676"/>
      <c r="L19" s="676">
        <v>0</v>
      </c>
      <c r="M19" s="122"/>
    </row>
    <row r="20" spans="1:13" x14ac:dyDescent="0.2">
      <c r="A20" s="681">
        <v>6</v>
      </c>
      <c r="B20" s="677"/>
      <c r="C20" s="676"/>
      <c r="D20" s="676" t="s">
        <v>185</v>
      </c>
      <c r="E20" s="685">
        <v>0</v>
      </c>
      <c r="F20" s="685">
        <v>22346647.340723202</v>
      </c>
      <c r="G20" s="685">
        <v>0</v>
      </c>
      <c r="H20" s="685">
        <v>0</v>
      </c>
      <c r="I20" s="685">
        <v>22346647.340723202</v>
      </c>
      <c r="J20" s="676"/>
      <c r="K20" s="676"/>
      <c r="L20" s="676">
        <v>0</v>
      </c>
    </row>
    <row r="21" spans="1:13" ht="13.5" thickBot="1" x14ac:dyDescent="0.25">
      <c r="A21" s="681">
        <v>7</v>
      </c>
      <c r="B21" s="677"/>
      <c r="C21" s="676"/>
      <c r="D21" s="676" t="s">
        <v>186</v>
      </c>
      <c r="E21" s="685">
        <v>0</v>
      </c>
      <c r="F21" s="685">
        <v>5374907.1492767995</v>
      </c>
      <c r="G21" s="685">
        <v>5610271.916442683</v>
      </c>
      <c r="H21" s="685">
        <v>0</v>
      </c>
      <c r="I21" s="685">
        <v>10985179.065719482</v>
      </c>
      <c r="J21" s="676">
        <v>10750615.114305682</v>
      </c>
      <c r="K21" s="676"/>
      <c r="L21" s="676">
        <v>10750615.114305682</v>
      </c>
    </row>
    <row r="22" spans="1:13" x14ac:dyDescent="0.2">
      <c r="A22" s="681">
        <v>8</v>
      </c>
      <c r="B22" s="677"/>
      <c r="C22" s="677" t="s">
        <v>187</v>
      </c>
      <c r="D22" s="676"/>
      <c r="E22" s="678">
        <v>0</v>
      </c>
      <c r="F22" s="678">
        <v>924830722.95000005</v>
      </c>
      <c r="G22" s="678">
        <v>-220520.75596022699</v>
      </c>
      <c r="H22" s="678">
        <v>0</v>
      </c>
      <c r="I22" s="678">
        <v>924610202.19403982</v>
      </c>
      <c r="J22" s="678">
        <v>379495918.91014719</v>
      </c>
      <c r="K22" s="678">
        <v>28898933.019349948</v>
      </c>
      <c r="L22" s="678">
        <v>408394851.92949712</v>
      </c>
    </row>
    <row r="23" spans="1:13" x14ac:dyDescent="0.2">
      <c r="A23" s="681"/>
      <c r="B23" s="677"/>
      <c r="C23" s="676"/>
      <c r="D23" s="676"/>
      <c r="E23" s="676"/>
      <c r="F23" s="676"/>
      <c r="G23" s="676"/>
      <c r="H23" s="676"/>
      <c r="I23" s="676"/>
      <c r="J23" s="676"/>
      <c r="K23" s="676"/>
      <c r="L23" s="676"/>
    </row>
    <row r="24" spans="1:13" x14ac:dyDescent="0.2">
      <c r="A24" s="681">
        <v>9</v>
      </c>
      <c r="B24" s="677" t="s">
        <v>188</v>
      </c>
      <c r="C24" s="676"/>
      <c r="D24" s="676"/>
      <c r="E24" s="676"/>
      <c r="F24" s="676"/>
      <c r="G24" s="676"/>
      <c r="H24" s="676"/>
      <c r="I24" s="676"/>
      <c r="J24" s="676"/>
      <c r="K24" s="676"/>
      <c r="L24" s="676"/>
    </row>
    <row r="25" spans="1:13" x14ac:dyDescent="0.2">
      <c r="A25" s="681">
        <v>10</v>
      </c>
      <c r="B25" s="677"/>
      <c r="C25" s="676" t="s">
        <v>189</v>
      </c>
      <c r="D25" s="676"/>
      <c r="E25" s="676"/>
      <c r="F25" s="676"/>
      <c r="G25" s="676"/>
      <c r="H25" s="676"/>
      <c r="I25" s="676"/>
      <c r="J25" s="676"/>
      <c r="K25" s="676"/>
      <c r="L25" s="676"/>
    </row>
    <row r="26" spans="1:13" x14ac:dyDescent="0.2">
      <c r="A26" s="681">
        <v>11</v>
      </c>
      <c r="B26" s="677"/>
      <c r="C26" s="676"/>
      <c r="D26" s="676" t="s">
        <v>27</v>
      </c>
      <c r="E26" s="676">
        <v>0</v>
      </c>
      <c r="F26" s="676">
        <v>514800335.57983208</v>
      </c>
      <c r="G26" s="676">
        <v>-1164593.8399999999</v>
      </c>
      <c r="H26" s="676">
        <v>0</v>
      </c>
      <c r="I26" s="676">
        <v>513635741.7398321</v>
      </c>
      <c r="J26" s="676"/>
      <c r="K26" s="676"/>
      <c r="L26" s="676">
        <v>0</v>
      </c>
    </row>
    <row r="27" spans="1:13" ht="13.5" thickBot="1" x14ac:dyDescent="0.25">
      <c r="A27" s="681">
        <v>12</v>
      </c>
      <c r="B27" s="677"/>
      <c r="C27" s="676"/>
      <c r="D27" s="676" t="s">
        <v>26</v>
      </c>
      <c r="E27" s="676">
        <v>0</v>
      </c>
      <c r="F27" s="676">
        <v>18449792.510144804</v>
      </c>
      <c r="G27" s="676">
        <v>-241075.5198181014</v>
      </c>
      <c r="H27" s="676">
        <v>0</v>
      </c>
      <c r="I27" s="676">
        <v>18208716.990326703</v>
      </c>
      <c r="J27" s="676"/>
      <c r="K27" s="676"/>
      <c r="L27" s="676">
        <v>0</v>
      </c>
    </row>
    <row r="28" spans="1:13" x14ac:dyDescent="0.2">
      <c r="A28" s="681">
        <v>13</v>
      </c>
      <c r="B28" s="677"/>
      <c r="C28" s="676"/>
      <c r="D28" s="676" t="s">
        <v>28</v>
      </c>
      <c r="E28" s="678">
        <v>0</v>
      </c>
      <c r="F28" s="678">
        <v>533250128.08997691</v>
      </c>
      <c r="G28" s="678">
        <v>-1405669.3598181012</v>
      </c>
      <c r="H28" s="678">
        <v>0</v>
      </c>
      <c r="I28" s="678">
        <v>531844458.73015881</v>
      </c>
      <c r="J28" s="678">
        <v>0</v>
      </c>
      <c r="K28" s="678">
        <v>0</v>
      </c>
      <c r="L28" s="678">
        <v>0</v>
      </c>
    </row>
    <row r="29" spans="1:13" x14ac:dyDescent="0.2">
      <c r="A29" s="681"/>
      <c r="B29" s="677"/>
      <c r="C29" s="676"/>
      <c r="D29" s="676"/>
      <c r="E29" s="676">
        <v>0</v>
      </c>
      <c r="F29" s="676"/>
      <c r="G29" s="676"/>
      <c r="H29" s="676"/>
      <c r="I29" s="676"/>
      <c r="J29" s="676"/>
      <c r="K29" s="676"/>
      <c r="L29" s="676"/>
    </row>
    <row r="30" spans="1:13" x14ac:dyDescent="0.2">
      <c r="A30" s="681">
        <v>14</v>
      </c>
      <c r="B30" s="677"/>
      <c r="C30" s="676" t="s">
        <v>190</v>
      </c>
      <c r="D30" s="676"/>
      <c r="E30" s="676"/>
      <c r="F30" s="676"/>
      <c r="G30" s="676"/>
      <c r="H30" s="676"/>
      <c r="I30" s="676"/>
      <c r="J30" s="676"/>
      <c r="K30" s="676"/>
      <c r="L30" s="676"/>
    </row>
    <row r="31" spans="1:13" x14ac:dyDescent="0.2">
      <c r="A31" s="681">
        <v>15</v>
      </c>
      <c r="B31" s="677"/>
      <c r="C31" s="676"/>
      <c r="D31" s="676" t="s">
        <v>63</v>
      </c>
      <c r="E31" s="676">
        <v>0</v>
      </c>
      <c r="F31" s="676">
        <v>-886886.90999999992</v>
      </c>
      <c r="G31" s="676">
        <v>17649.049508999917</v>
      </c>
      <c r="H31" s="676">
        <v>0</v>
      </c>
      <c r="I31" s="676">
        <v>-869237.860491</v>
      </c>
      <c r="J31" s="676">
        <v>-838700.76351998863</v>
      </c>
      <c r="K31" s="676"/>
      <c r="L31" s="676">
        <v>-838700.76351998863</v>
      </c>
    </row>
    <row r="32" spans="1:13" x14ac:dyDescent="0.2">
      <c r="A32" s="681">
        <v>16</v>
      </c>
      <c r="B32" s="677"/>
      <c r="C32" s="676"/>
      <c r="D32" s="676" t="s">
        <v>191</v>
      </c>
      <c r="E32" s="676">
        <v>0</v>
      </c>
      <c r="F32" s="676">
        <v>57001305.789999999</v>
      </c>
      <c r="G32" s="676">
        <v>1278314.7997812387</v>
      </c>
      <c r="H32" s="676">
        <v>0</v>
      </c>
      <c r="I32" s="676">
        <v>58279620.589781225</v>
      </c>
      <c r="J32" s="676">
        <v>55486322.666434906</v>
      </c>
      <c r="K32" s="676"/>
      <c r="L32" s="676">
        <v>55486322.666434906</v>
      </c>
    </row>
    <row r="33" spans="1:12" x14ac:dyDescent="0.2">
      <c r="A33" s="681">
        <v>17</v>
      </c>
      <c r="B33" s="677"/>
      <c r="C33" s="676"/>
      <c r="D33" s="676" t="s">
        <v>218</v>
      </c>
      <c r="E33" s="676">
        <v>0</v>
      </c>
      <c r="F33" s="676">
        <v>13827936.539999999</v>
      </c>
      <c r="G33" s="676">
        <v>-881636.66751705005</v>
      </c>
      <c r="H33" s="676">
        <v>0</v>
      </c>
      <c r="I33" s="676">
        <v>12946299.87248295</v>
      </c>
      <c r="J33" s="676">
        <v>12536205.584243413</v>
      </c>
      <c r="K33" s="676">
        <v>68780.719743219001</v>
      </c>
      <c r="L33" s="676">
        <v>12604986.303986631</v>
      </c>
    </row>
    <row r="34" spans="1:12" x14ac:dyDescent="0.2">
      <c r="A34" s="681">
        <v>18</v>
      </c>
      <c r="B34" s="677"/>
      <c r="C34" s="676"/>
      <c r="D34" s="676" t="s">
        <v>192</v>
      </c>
      <c r="E34" s="676">
        <v>0</v>
      </c>
      <c r="F34" s="676">
        <v>27244073.190000001</v>
      </c>
      <c r="G34" s="676">
        <v>-24126547.314710066</v>
      </c>
      <c r="H34" s="676">
        <v>0</v>
      </c>
      <c r="I34" s="676">
        <v>3117525.8752899324</v>
      </c>
      <c r="J34" s="676">
        <v>3047465.0098747867</v>
      </c>
      <c r="K34" s="676"/>
      <c r="L34" s="676">
        <v>3047465.0098747867</v>
      </c>
    </row>
    <row r="35" spans="1:12" ht="13.5" thickBot="1" x14ac:dyDescent="0.25">
      <c r="A35" s="681">
        <v>19</v>
      </c>
      <c r="B35" s="677"/>
      <c r="C35" s="676"/>
      <c r="D35" s="676" t="s">
        <v>193</v>
      </c>
      <c r="E35" s="676">
        <v>0</v>
      </c>
      <c r="F35" s="676">
        <v>49494549.330000006</v>
      </c>
      <c r="G35" s="676">
        <v>2252980.7893316429</v>
      </c>
      <c r="H35" s="676">
        <v>0</v>
      </c>
      <c r="I35" s="676">
        <v>51747530.119331643</v>
      </c>
      <c r="J35" s="676">
        <v>49477895.435294829</v>
      </c>
      <c r="K35" s="676"/>
      <c r="L35" s="676">
        <v>49477895.435294829</v>
      </c>
    </row>
    <row r="36" spans="1:12" x14ac:dyDescent="0.2">
      <c r="A36" s="681">
        <v>20</v>
      </c>
      <c r="B36" s="677"/>
      <c r="C36" s="676"/>
      <c r="D36" s="676" t="s">
        <v>194</v>
      </c>
      <c r="E36" s="678">
        <v>0</v>
      </c>
      <c r="F36" s="678">
        <v>146680977.94</v>
      </c>
      <c r="G36" s="678">
        <v>-21459239.343605235</v>
      </c>
      <c r="H36" s="678">
        <v>0</v>
      </c>
      <c r="I36" s="678">
        <v>125221738.59639475</v>
      </c>
      <c r="J36" s="678">
        <v>119709187.93232796</v>
      </c>
      <c r="K36" s="678">
        <v>68780.719743219001</v>
      </c>
      <c r="L36" s="678">
        <v>119777968.65207118</v>
      </c>
    </row>
    <row r="37" spans="1:12" x14ac:dyDescent="0.2">
      <c r="A37" s="681"/>
      <c r="B37" s="677"/>
      <c r="C37" s="676"/>
      <c r="D37" s="676"/>
      <c r="E37" s="676"/>
      <c r="F37" s="676"/>
      <c r="G37" s="676"/>
      <c r="H37" s="676"/>
      <c r="I37" s="676"/>
      <c r="J37" s="687"/>
      <c r="K37" s="688"/>
      <c r="L37" s="676"/>
    </row>
    <row r="38" spans="1:12" x14ac:dyDescent="0.2">
      <c r="A38" s="681">
        <v>21</v>
      </c>
      <c r="B38" s="677"/>
      <c r="C38" s="676" t="s">
        <v>195</v>
      </c>
      <c r="D38" s="676"/>
      <c r="E38" s="676"/>
      <c r="F38" s="676"/>
      <c r="G38" s="676"/>
      <c r="H38" s="676"/>
      <c r="I38" s="676"/>
      <c r="J38" s="676"/>
      <c r="K38" s="676"/>
      <c r="L38" s="676"/>
    </row>
    <row r="39" spans="1:12" x14ac:dyDescent="0.2">
      <c r="A39" s="681">
        <v>22</v>
      </c>
      <c r="B39" s="677"/>
      <c r="C39" s="676"/>
      <c r="D39" s="676" t="s">
        <v>196</v>
      </c>
      <c r="E39" s="676">
        <v>0</v>
      </c>
      <c r="F39" s="676">
        <v>73583714.730000004</v>
      </c>
      <c r="G39" s="676">
        <v>14987965.404997421</v>
      </c>
      <c r="H39" s="676">
        <v>0</v>
      </c>
      <c r="I39" s="676">
        <v>88571680.134997427</v>
      </c>
      <c r="J39" s="676">
        <v>85423489.740319371</v>
      </c>
      <c r="K39" s="676"/>
      <c r="L39" s="676">
        <v>85423489.740319371</v>
      </c>
    </row>
    <row r="40" spans="1:12" x14ac:dyDescent="0.2">
      <c r="A40" s="681">
        <v>23</v>
      </c>
      <c r="B40" s="677"/>
      <c r="C40" s="676"/>
      <c r="D40" s="676" t="s">
        <v>197</v>
      </c>
      <c r="E40" s="676">
        <v>0</v>
      </c>
      <c r="F40" s="676">
        <v>24432266.68</v>
      </c>
      <c r="G40" s="676">
        <v>5436865.3562249867</v>
      </c>
      <c r="H40" s="676">
        <v>0</v>
      </c>
      <c r="I40" s="676">
        <v>29869132.036224984</v>
      </c>
      <c r="J40" s="676">
        <v>28343362.158901293</v>
      </c>
      <c r="K40" s="676"/>
      <c r="L40" s="676">
        <v>28343362.158901293</v>
      </c>
    </row>
    <row r="41" spans="1:12" ht="13.5" thickBot="1" x14ac:dyDescent="0.25">
      <c r="A41" s="681">
        <v>24</v>
      </c>
      <c r="B41" s="677"/>
      <c r="C41" s="676"/>
      <c r="D41" s="676" t="s">
        <v>198</v>
      </c>
      <c r="E41" s="676">
        <v>0</v>
      </c>
      <c r="F41" s="676">
        <v>20577922.439999998</v>
      </c>
      <c r="G41" s="676">
        <v>61540.698364014854</v>
      </c>
      <c r="H41" s="676">
        <v>7165937.3328144923</v>
      </c>
      <c r="I41" s="676">
        <v>27805400.471178506</v>
      </c>
      <c r="J41" s="676">
        <v>27361246.29031162</v>
      </c>
      <c r="K41" s="676">
        <v>7135484.058303047</v>
      </c>
      <c r="L41" s="676">
        <v>34496730.348614663</v>
      </c>
    </row>
    <row r="42" spans="1:12" x14ac:dyDescent="0.2">
      <c r="A42" s="681">
        <v>25</v>
      </c>
      <c r="B42" s="677"/>
      <c r="C42" s="676"/>
      <c r="D42" s="676" t="s">
        <v>199</v>
      </c>
      <c r="E42" s="678">
        <v>0</v>
      </c>
      <c r="F42" s="678">
        <v>118593903.84999999</v>
      </c>
      <c r="G42" s="678">
        <v>20486371.459586423</v>
      </c>
      <c r="H42" s="678">
        <v>7165937.3328144923</v>
      </c>
      <c r="I42" s="678">
        <v>146246212.64240092</v>
      </c>
      <c r="J42" s="678">
        <v>141128098.18953228</v>
      </c>
      <c r="K42" s="678">
        <v>7135484.058303047</v>
      </c>
      <c r="L42" s="678">
        <v>148263582.24783534</v>
      </c>
    </row>
    <row r="43" spans="1:12" ht="6.95" customHeight="1" thickBot="1" x14ac:dyDescent="0.25">
      <c r="A43" s="681"/>
      <c r="B43" s="677"/>
      <c r="C43" s="676"/>
      <c r="D43" s="676"/>
      <c r="E43" s="679"/>
      <c r="F43" s="679"/>
      <c r="G43" s="679"/>
      <c r="H43" s="679"/>
      <c r="I43" s="679"/>
      <c r="J43" s="679"/>
      <c r="K43" s="679"/>
      <c r="L43" s="679"/>
    </row>
    <row r="44" spans="1:12" ht="6.95" customHeight="1" thickTop="1" x14ac:dyDescent="0.2">
      <c r="A44" s="681"/>
      <c r="B44" s="677"/>
      <c r="C44" s="676"/>
      <c r="D44" s="676"/>
      <c r="E44" s="676"/>
      <c r="F44" s="676"/>
      <c r="G44" s="676"/>
      <c r="H44" s="676"/>
      <c r="I44" s="676"/>
      <c r="J44" s="676"/>
      <c r="K44" s="676"/>
      <c r="L44" s="676"/>
    </row>
    <row r="45" spans="1:12" x14ac:dyDescent="0.2">
      <c r="A45" s="681">
        <v>26</v>
      </c>
      <c r="B45" s="677"/>
      <c r="C45" s="677" t="s">
        <v>200</v>
      </c>
      <c r="D45" s="676"/>
      <c r="E45" s="676">
        <v>0</v>
      </c>
      <c r="F45" s="676">
        <v>798525009.87997687</v>
      </c>
      <c r="G45" s="676">
        <v>-2378537.2438369133</v>
      </c>
      <c r="H45" s="676">
        <v>7165937.3328144923</v>
      </c>
      <c r="I45" s="676">
        <v>803312409.96895456</v>
      </c>
      <c r="J45" s="676">
        <v>260837286.12186024</v>
      </c>
      <c r="K45" s="676">
        <v>7204264.7780462662</v>
      </c>
      <c r="L45" s="676">
        <v>268041550.89990652</v>
      </c>
    </row>
    <row r="46" spans="1:12" ht="6.95" customHeight="1" thickBot="1" x14ac:dyDescent="0.25">
      <c r="A46" s="681"/>
      <c r="B46" s="677"/>
      <c r="C46" s="676"/>
      <c r="D46" s="676"/>
      <c r="E46" s="679"/>
      <c r="F46" s="679"/>
      <c r="G46" s="679"/>
      <c r="H46" s="679"/>
      <c r="I46" s="679"/>
      <c r="J46" s="679"/>
      <c r="K46" s="679"/>
      <c r="L46" s="679"/>
    </row>
    <row r="47" spans="1:12" ht="6.95" customHeight="1" thickTop="1" x14ac:dyDescent="0.2">
      <c r="A47" s="681"/>
      <c r="B47" s="677"/>
      <c r="C47" s="676"/>
      <c r="D47" s="676"/>
      <c r="E47" s="676"/>
      <c r="F47" s="676"/>
      <c r="G47" s="676"/>
      <c r="H47" s="676"/>
      <c r="I47" s="676"/>
      <c r="J47" s="676"/>
      <c r="K47" s="676"/>
      <c r="L47" s="676"/>
    </row>
    <row r="48" spans="1:12" x14ac:dyDescent="0.2">
      <c r="A48" s="681">
        <v>27</v>
      </c>
      <c r="B48" s="677" t="s">
        <v>201</v>
      </c>
      <c r="C48" s="676"/>
      <c r="D48" s="676"/>
      <c r="E48" s="676">
        <v>0</v>
      </c>
      <c r="F48" s="676">
        <v>126305713.07002318</v>
      </c>
      <c r="G48" s="676">
        <v>2158016.4878766863</v>
      </c>
      <c r="H48" s="676">
        <v>-7165937.3328144923</v>
      </c>
      <c r="I48" s="676">
        <v>121297792.22508526</v>
      </c>
      <c r="J48" s="676">
        <v>118658632.78828695</v>
      </c>
      <c r="K48" s="676">
        <v>21694668.241303682</v>
      </c>
      <c r="L48" s="676">
        <v>140353301.02959064</v>
      </c>
    </row>
    <row r="49" spans="1:12" ht="13.5" thickBot="1" x14ac:dyDescent="0.25">
      <c r="A49" s="676"/>
      <c r="B49" s="680"/>
      <c r="C49" s="680"/>
      <c r="D49" s="680"/>
      <c r="E49" s="680"/>
      <c r="F49" s="680"/>
      <c r="G49" s="680"/>
      <c r="H49" s="680"/>
      <c r="I49" s="680"/>
      <c r="J49" s="680"/>
      <c r="K49" s="680"/>
      <c r="L49" s="680"/>
    </row>
    <row r="50" spans="1:12" x14ac:dyDescent="0.2">
      <c r="A50" s="401"/>
      <c r="B50" s="401"/>
      <c r="C50" s="401"/>
      <c r="D50" s="401"/>
      <c r="E50" s="423"/>
      <c r="F50" s="423"/>
      <c r="G50" s="423"/>
      <c r="H50" s="425"/>
      <c r="I50" s="425"/>
      <c r="J50" s="401"/>
      <c r="K50" s="401"/>
      <c r="L50" s="401"/>
    </row>
    <row r="51" spans="1:12" x14ac:dyDescent="0.2">
      <c r="A51" s="681">
        <v>28</v>
      </c>
      <c r="B51" s="676" t="s">
        <v>202</v>
      </c>
      <c r="C51" s="676"/>
      <c r="D51" s="676"/>
      <c r="E51" s="676"/>
      <c r="F51" s="676"/>
      <c r="G51" s="676"/>
      <c r="H51" s="689"/>
      <c r="I51" s="401"/>
      <c r="J51" s="676"/>
      <c r="K51" s="401"/>
      <c r="L51" s="676"/>
    </row>
    <row r="52" spans="1:12" x14ac:dyDescent="0.2">
      <c r="A52" s="681"/>
      <c r="B52" s="683"/>
      <c r="C52" s="683"/>
      <c r="D52" s="683"/>
      <c r="E52" s="676"/>
      <c r="F52" s="676"/>
      <c r="G52" s="676"/>
      <c r="H52" s="425"/>
      <c r="I52" s="401"/>
      <c r="J52" s="676"/>
      <c r="K52" s="423"/>
      <c r="L52" s="676"/>
    </row>
    <row r="53" spans="1:12" x14ac:dyDescent="0.2">
      <c r="A53" s="681">
        <v>29</v>
      </c>
      <c r="B53" s="677" t="s">
        <v>203</v>
      </c>
      <c r="C53" s="676"/>
      <c r="D53" s="676"/>
      <c r="E53" s="676"/>
      <c r="F53" s="676"/>
      <c r="G53" s="676"/>
      <c r="H53" s="676"/>
      <c r="I53" s="401"/>
      <c r="J53" s="676"/>
      <c r="K53" s="676"/>
      <c r="L53" s="676"/>
    </row>
    <row r="54" spans="1:12" x14ac:dyDescent="0.2">
      <c r="A54" s="681">
        <v>30</v>
      </c>
      <c r="B54" s="401"/>
      <c r="C54" s="690">
        <v>101</v>
      </c>
      <c r="D54" s="676" t="s">
        <v>7</v>
      </c>
      <c r="E54" s="676">
        <v>0</v>
      </c>
      <c r="F54" s="676">
        <v>3003176327.6199999</v>
      </c>
      <c r="G54" s="676">
        <v>365068488.65083629</v>
      </c>
      <c r="H54" s="676">
        <v>0</v>
      </c>
      <c r="I54" s="676">
        <v>3368244816.2708364</v>
      </c>
      <c r="J54" s="676">
        <v>3244815858.1726484</v>
      </c>
      <c r="K54" s="676"/>
      <c r="L54" s="676">
        <v>3244815858.1726484</v>
      </c>
    </row>
    <row r="55" spans="1:12" x14ac:dyDescent="0.2">
      <c r="A55" s="681">
        <v>31</v>
      </c>
      <c r="B55" s="401"/>
      <c r="C55" s="690">
        <v>105</v>
      </c>
      <c r="D55" s="676" t="s">
        <v>64</v>
      </c>
      <c r="E55" s="676">
        <v>0</v>
      </c>
      <c r="F55" s="676">
        <v>0</v>
      </c>
      <c r="G55" s="676">
        <v>5036.8300000000008</v>
      </c>
      <c r="H55" s="676">
        <v>0</v>
      </c>
      <c r="I55" s="676">
        <v>5036.8300000000008</v>
      </c>
      <c r="J55" s="676">
        <v>5036.8300000000008</v>
      </c>
      <c r="K55" s="676"/>
      <c r="L55" s="676">
        <v>5036.8300000000008</v>
      </c>
    </row>
    <row r="56" spans="1:12" x14ac:dyDescent="0.2">
      <c r="A56" s="681">
        <v>32</v>
      </c>
      <c r="B56" s="401"/>
      <c r="C56" s="690">
        <v>106</v>
      </c>
      <c r="D56" s="676" t="s">
        <v>85</v>
      </c>
      <c r="E56" s="676">
        <v>0</v>
      </c>
      <c r="F56" s="676">
        <v>90575015.069999993</v>
      </c>
      <c r="G56" s="676">
        <v>-90575015.069999993</v>
      </c>
      <c r="H56" s="676">
        <v>0</v>
      </c>
      <c r="I56" s="676">
        <v>0</v>
      </c>
      <c r="J56" s="676">
        <v>0</v>
      </c>
      <c r="K56" s="676"/>
      <c r="L56" s="676">
        <v>0</v>
      </c>
    </row>
    <row r="57" spans="1:12" x14ac:dyDescent="0.2">
      <c r="A57" s="681">
        <v>33</v>
      </c>
      <c r="B57" s="401"/>
      <c r="C57" s="690">
        <v>108</v>
      </c>
      <c r="D57" s="676" t="s">
        <v>93</v>
      </c>
      <c r="E57" s="676">
        <v>0</v>
      </c>
      <c r="F57" s="676">
        <v>-793878411.75</v>
      </c>
      <c r="G57" s="676">
        <v>-43760675.960660771</v>
      </c>
      <c r="H57" s="676">
        <v>0</v>
      </c>
      <c r="I57" s="676">
        <v>-837639087.71066082</v>
      </c>
      <c r="J57" s="676">
        <v>-799516884.35056579</v>
      </c>
      <c r="K57" s="676"/>
      <c r="L57" s="676">
        <v>-799516884.35056579</v>
      </c>
    </row>
    <row r="58" spans="1:12" x14ac:dyDescent="0.2">
      <c r="A58" s="681">
        <v>34</v>
      </c>
      <c r="B58" s="401"/>
      <c r="C58" s="690">
        <v>111</v>
      </c>
      <c r="D58" s="676" t="s">
        <v>95</v>
      </c>
      <c r="E58" s="676">
        <v>0</v>
      </c>
      <c r="F58" s="676">
        <v>-6225790.25</v>
      </c>
      <c r="G58" s="676">
        <v>387467.42957999994</v>
      </c>
      <c r="H58" s="676">
        <v>0</v>
      </c>
      <c r="I58" s="676">
        <v>-5838322.8204199998</v>
      </c>
      <c r="J58" s="676">
        <v>-5624785.5266477941</v>
      </c>
      <c r="K58" s="676"/>
      <c r="L58" s="676">
        <v>-5624785.5266477941</v>
      </c>
    </row>
    <row r="59" spans="1:12" ht="13.5" thickBot="1" x14ac:dyDescent="0.25">
      <c r="A59" s="681">
        <v>35</v>
      </c>
      <c r="B59" s="401"/>
      <c r="C59" s="690">
        <v>254</v>
      </c>
      <c r="D59" s="676" t="s">
        <v>453</v>
      </c>
      <c r="E59" s="676"/>
      <c r="F59" s="676">
        <v>-417851574.69</v>
      </c>
      <c r="G59" s="676">
        <v>-468871.30354708619</v>
      </c>
      <c r="H59" s="676">
        <v>0</v>
      </c>
      <c r="I59" s="676">
        <v>-418320445.99354708</v>
      </c>
      <c r="J59" s="676">
        <v>-404258011.45277834</v>
      </c>
      <c r="K59" s="676"/>
      <c r="L59" s="676">
        <v>-404258011.45277834</v>
      </c>
    </row>
    <row r="60" spans="1:12" x14ac:dyDescent="0.2">
      <c r="A60" s="681">
        <v>36</v>
      </c>
      <c r="B60" s="401"/>
      <c r="C60" s="682" t="s">
        <v>204</v>
      </c>
      <c r="D60" s="676"/>
      <c r="E60" s="678">
        <v>0</v>
      </c>
      <c r="F60" s="678">
        <v>1875795566</v>
      </c>
      <c r="G60" s="678">
        <v>230656430.57620844</v>
      </c>
      <c r="H60" s="678">
        <v>0</v>
      </c>
      <c r="I60" s="678">
        <v>2106451996.5762086</v>
      </c>
      <c r="J60" s="678">
        <v>2035421213.6726565</v>
      </c>
      <c r="K60" s="678">
        <v>0</v>
      </c>
      <c r="L60" s="678">
        <v>2035421213.6726565</v>
      </c>
    </row>
    <row r="61" spans="1:12" x14ac:dyDescent="0.2">
      <c r="A61" s="681"/>
      <c r="B61" s="676"/>
      <c r="C61" s="676"/>
      <c r="D61" s="676"/>
      <c r="E61" s="676"/>
      <c r="F61" s="676"/>
      <c r="G61" s="676"/>
      <c r="H61" s="676"/>
      <c r="I61" s="676"/>
      <c r="J61" s="676"/>
      <c r="K61" s="676"/>
      <c r="L61" s="676"/>
    </row>
    <row r="62" spans="1:12" x14ac:dyDescent="0.2">
      <c r="A62" s="681">
        <v>37</v>
      </c>
      <c r="B62" s="677" t="s">
        <v>205</v>
      </c>
      <c r="C62" s="676"/>
      <c r="D62" s="676"/>
      <c r="E62" s="676"/>
      <c r="F62" s="676"/>
      <c r="G62" s="676"/>
      <c r="H62" s="676"/>
      <c r="I62" s="676"/>
      <c r="J62" s="676"/>
      <c r="K62" s="676"/>
      <c r="L62" s="676"/>
    </row>
    <row r="63" spans="1:12" x14ac:dyDescent="0.2">
      <c r="A63" s="681">
        <v>38</v>
      </c>
      <c r="B63" s="401"/>
      <c r="C63" s="690">
        <v>154</v>
      </c>
      <c r="D63" s="676" t="s">
        <v>87</v>
      </c>
      <c r="E63" s="676">
        <v>0</v>
      </c>
      <c r="F63" s="676">
        <v>22771349.260000002</v>
      </c>
      <c r="G63" s="676">
        <v>2915282.7416666681</v>
      </c>
      <c r="H63" s="676">
        <v>0</v>
      </c>
      <c r="I63" s="676">
        <v>25686632.001666669</v>
      </c>
      <c r="J63" s="676">
        <v>24807024.296942219</v>
      </c>
      <c r="K63" s="676"/>
      <c r="L63" s="676">
        <v>24807024.296942219</v>
      </c>
    </row>
    <row r="64" spans="1:12" x14ac:dyDescent="0.2">
      <c r="A64" s="681">
        <v>39</v>
      </c>
      <c r="B64" s="401"/>
      <c r="C64" s="690" t="s">
        <v>206</v>
      </c>
      <c r="D64" s="676" t="s">
        <v>65</v>
      </c>
      <c r="E64" s="676">
        <v>0</v>
      </c>
      <c r="F64" s="676">
        <v>44167774.479999997</v>
      </c>
      <c r="G64" s="676">
        <v>-44167774.479999997</v>
      </c>
      <c r="H64" s="676">
        <v>0</v>
      </c>
      <c r="I64" s="676">
        <v>0</v>
      </c>
      <c r="J64" s="676">
        <v>0</v>
      </c>
      <c r="K64" s="676"/>
      <c r="L64" s="676">
        <v>0</v>
      </c>
    </row>
    <row r="65" spans="1:12" x14ac:dyDescent="0.2">
      <c r="A65" s="681">
        <v>40</v>
      </c>
      <c r="B65" s="401"/>
      <c r="C65" s="690">
        <v>165</v>
      </c>
      <c r="D65" s="676" t="s">
        <v>67</v>
      </c>
      <c r="E65" s="676">
        <v>0</v>
      </c>
      <c r="F65" s="676">
        <v>3093028.17</v>
      </c>
      <c r="G65" s="676">
        <v>-219830.71083333343</v>
      </c>
      <c r="H65" s="676">
        <v>0</v>
      </c>
      <c r="I65" s="676">
        <v>2873197.4591666665</v>
      </c>
      <c r="J65" s="676">
        <v>2774808.2806198751</v>
      </c>
      <c r="K65" s="676"/>
      <c r="L65" s="676">
        <v>2774808.2806198751</v>
      </c>
    </row>
    <row r="66" spans="1:12" x14ac:dyDescent="0.2">
      <c r="A66" s="681">
        <v>41</v>
      </c>
      <c r="B66" s="401"/>
      <c r="C66" s="691" t="s">
        <v>207</v>
      </c>
      <c r="D66" s="692" t="s">
        <v>208</v>
      </c>
      <c r="E66" s="693">
        <v>0</v>
      </c>
      <c r="F66" s="693">
        <v>32836371.149999999</v>
      </c>
      <c r="G66" s="676">
        <v>0</v>
      </c>
      <c r="H66" s="676">
        <v>0</v>
      </c>
      <c r="I66" s="676">
        <v>32836371.149999999</v>
      </c>
      <c r="J66" s="676">
        <v>31711929.259102914</v>
      </c>
      <c r="K66" s="676"/>
      <c r="L66" s="676">
        <v>31711929.259102914</v>
      </c>
    </row>
    <row r="67" spans="1:12" x14ac:dyDescent="0.2">
      <c r="A67" s="681">
        <v>42</v>
      </c>
      <c r="B67" s="401"/>
      <c r="C67" s="691" t="s">
        <v>454</v>
      </c>
      <c r="D67" s="692" t="s">
        <v>209</v>
      </c>
      <c r="E67" s="676">
        <v>0</v>
      </c>
      <c r="F67" s="676">
        <v>7790660.4800000004</v>
      </c>
      <c r="G67" s="676">
        <v>0</v>
      </c>
      <c r="H67" s="676">
        <v>0</v>
      </c>
      <c r="I67" s="676">
        <v>7790660.4800000004</v>
      </c>
      <c r="J67" s="676">
        <v>7523878.7165264692</v>
      </c>
      <c r="K67" s="676"/>
      <c r="L67" s="676">
        <v>7523878.7165264692</v>
      </c>
    </row>
    <row r="68" spans="1:12" x14ac:dyDescent="0.2">
      <c r="A68" s="681">
        <v>43</v>
      </c>
      <c r="B68" s="401"/>
      <c r="C68" s="690" t="s">
        <v>210</v>
      </c>
      <c r="D68" s="676" t="s">
        <v>68</v>
      </c>
      <c r="E68" s="676">
        <v>0</v>
      </c>
      <c r="F68" s="676">
        <v>-5751820.3200000003</v>
      </c>
      <c r="G68" s="676">
        <v>155355.94833333377</v>
      </c>
      <c r="H68" s="676">
        <v>0</v>
      </c>
      <c r="I68" s="676">
        <v>-5596464.3716666671</v>
      </c>
      <c r="J68" s="676">
        <v>-5361638.9033333333</v>
      </c>
      <c r="K68" s="676"/>
      <c r="L68" s="676">
        <v>-5361638.9033333333</v>
      </c>
    </row>
    <row r="69" spans="1:12" x14ac:dyDescent="0.2">
      <c r="A69" s="681">
        <v>44</v>
      </c>
      <c r="B69" s="401"/>
      <c r="C69" s="694">
        <v>252</v>
      </c>
      <c r="D69" s="676" t="s">
        <v>211</v>
      </c>
      <c r="E69" s="676">
        <v>-1.7462298274040222E-10</v>
      </c>
      <c r="F69" s="676">
        <v>-2640375.7200000002</v>
      </c>
      <c r="G69" s="676">
        <v>2640376.5899999943</v>
      </c>
      <c r="H69" s="676">
        <v>0</v>
      </c>
      <c r="I69" s="676">
        <v>0.86999999423278496</v>
      </c>
      <c r="J69" s="676">
        <v>0.73683116817846894</v>
      </c>
      <c r="K69" s="676"/>
      <c r="L69" s="676">
        <v>0.73683116817846894</v>
      </c>
    </row>
    <row r="70" spans="1:12" x14ac:dyDescent="0.2">
      <c r="A70" s="681">
        <v>45</v>
      </c>
      <c r="B70" s="401"/>
      <c r="C70" s="690" t="s">
        <v>212</v>
      </c>
      <c r="D70" s="676" t="s">
        <v>70</v>
      </c>
      <c r="E70" s="676">
        <v>0</v>
      </c>
      <c r="F70" s="676">
        <v>-43283.659999999982</v>
      </c>
      <c r="G70" s="676">
        <v>5102.6324999999852</v>
      </c>
      <c r="H70" s="676">
        <v>0</v>
      </c>
      <c r="I70" s="676">
        <v>-38181.027499999997</v>
      </c>
      <c r="J70" s="676">
        <v>-36873.56430431451</v>
      </c>
      <c r="K70" s="676"/>
      <c r="L70" s="676">
        <v>-36873.56430431451</v>
      </c>
    </row>
    <row r="71" spans="1:12" ht="12.75" customHeight="1" x14ac:dyDescent="0.2">
      <c r="A71" s="681">
        <v>46</v>
      </c>
      <c r="B71" s="401"/>
      <c r="C71" s="690">
        <v>255</v>
      </c>
      <c r="D71" s="676" t="s">
        <v>71</v>
      </c>
      <c r="E71" s="676">
        <v>0</v>
      </c>
      <c r="F71" s="676">
        <v>0</v>
      </c>
      <c r="G71" s="676">
        <v>0</v>
      </c>
      <c r="H71" s="676">
        <v>0</v>
      </c>
      <c r="I71" s="676">
        <v>0</v>
      </c>
      <c r="J71" s="676">
        <v>0</v>
      </c>
      <c r="K71" s="676"/>
      <c r="L71" s="676">
        <v>0</v>
      </c>
    </row>
    <row r="72" spans="1:12" ht="12.75" customHeight="1" x14ac:dyDescent="0.2">
      <c r="A72" s="681">
        <v>47</v>
      </c>
      <c r="B72" s="401"/>
      <c r="C72" s="690">
        <v>282</v>
      </c>
      <c r="D72" s="676" t="s">
        <v>213</v>
      </c>
      <c r="E72" s="676">
        <v>0</v>
      </c>
      <c r="F72" s="676">
        <v>-320103056.97000003</v>
      </c>
      <c r="G72" s="676">
        <v>17844916.699500512</v>
      </c>
      <c r="H72" s="676">
        <v>0</v>
      </c>
      <c r="I72" s="676">
        <v>-302258140.27049953</v>
      </c>
      <c r="J72" s="676">
        <v>-294564926.78689206</v>
      </c>
      <c r="K72" s="676"/>
      <c r="L72" s="676">
        <v>-294564926.78689206</v>
      </c>
    </row>
    <row r="73" spans="1:12" ht="12.75" customHeight="1" x14ac:dyDescent="0.2">
      <c r="A73" s="681">
        <v>48</v>
      </c>
      <c r="B73" s="401"/>
      <c r="C73" s="690" t="s">
        <v>595</v>
      </c>
      <c r="D73" s="693" t="s">
        <v>596</v>
      </c>
      <c r="E73" s="676">
        <v>-2.9802322387695313E-8</v>
      </c>
      <c r="F73" s="676">
        <v>112498673.20999999</v>
      </c>
      <c r="G73" s="676">
        <v>-112498673.21000002</v>
      </c>
      <c r="H73" s="676">
        <v>0</v>
      </c>
      <c r="I73" s="676">
        <v>0</v>
      </c>
      <c r="J73" s="676">
        <v>0</v>
      </c>
      <c r="K73" s="676"/>
      <c r="L73" s="676">
        <v>0</v>
      </c>
    </row>
    <row r="74" spans="1:12" ht="12.75" customHeight="1" thickBot="1" x14ac:dyDescent="0.25">
      <c r="A74" s="681">
        <v>49</v>
      </c>
      <c r="B74" s="401"/>
      <c r="C74" s="676"/>
      <c r="D74" s="676" t="s">
        <v>89</v>
      </c>
      <c r="E74" s="676"/>
      <c r="F74" s="676">
        <v>14604188.513370492</v>
      </c>
      <c r="G74" s="676">
        <v>-340256.12097759731</v>
      </c>
      <c r="H74" s="676">
        <v>144457.44354753161</v>
      </c>
      <c r="I74" s="676">
        <v>14408389.835940426</v>
      </c>
      <c r="J74" s="676">
        <v>13890487.883861687</v>
      </c>
      <c r="K74" s="676"/>
      <c r="L74" s="676">
        <v>13890487.883861687</v>
      </c>
    </row>
    <row r="75" spans="1:12" ht="12.75" customHeight="1" x14ac:dyDescent="0.2">
      <c r="A75" s="681">
        <v>50</v>
      </c>
      <c r="B75" s="401"/>
      <c r="C75" s="682" t="s">
        <v>214</v>
      </c>
      <c r="D75" s="676"/>
      <c r="E75" s="678"/>
      <c r="F75" s="678">
        <v>-90776491.406629533</v>
      </c>
      <c r="G75" s="678">
        <v>-133665499.90981044</v>
      </c>
      <c r="H75" s="678">
        <v>144457.44354753161</v>
      </c>
      <c r="I75" s="678">
        <v>-224297533.87289244</v>
      </c>
      <c r="J75" s="678">
        <v>-219255310.08064538</v>
      </c>
      <c r="K75" s="678">
        <v>0</v>
      </c>
      <c r="L75" s="678">
        <v>-219255310.08064538</v>
      </c>
    </row>
    <row r="76" spans="1:12" ht="12.75" customHeight="1" thickBot="1" x14ac:dyDescent="0.25">
      <c r="A76" s="681"/>
      <c r="B76" s="677"/>
      <c r="C76" s="676"/>
      <c r="D76" s="676"/>
      <c r="E76" s="679"/>
      <c r="F76" s="679"/>
      <c r="G76" s="679"/>
      <c r="H76" s="679"/>
      <c r="I76" s="679"/>
      <c r="J76" s="679"/>
      <c r="K76" s="679"/>
      <c r="L76" s="679"/>
    </row>
    <row r="77" spans="1:12" ht="12.75" customHeight="1" thickTop="1" x14ac:dyDescent="0.2">
      <c r="A77" s="681"/>
      <c r="B77" s="677"/>
      <c r="C77" s="676"/>
      <c r="D77" s="676"/>
      <c r="E77" s="676"/>
      <c r="F77" s="676"/>
      <c r="G77" s="676"/>
      <c r="H77" s="676"/>
      <c r="I77" s="676"/>
      <c r="J77" s="676"/>
      <c r="K77" s="676"/>
      <c r="L77" s="676"/>
    </row>
    <row r="78" spans="1:12" ht="12.75" customHeight="1" x14ac:dyDescent="0.2">
      <c r="A78" s="681">
        <v>51</v>
      </c>
      <c r="B78" s="682" t="s">
        <v>215</v>
      </c>
      <c r="C78" s="676"/>
      <c r="D78" s="676"/>
      <c r="E78" s="676"/>
      <c r="F78" s="676">
        <v>1785019074.5933704</v>
      </c>
      <c r="G78" s="676">
        <v>96990930.666398004</v>
      </c>
      <c r="H78" s="676">
        <v>144457.44354753161</v>
      </c>
      <c r="I78" s="676">
        <v>1882154462.7033162</v>
      </c>
      <c r="J78" s="676">
        <v>1816165903.5920112</v>
      </c>
      <c r="K78" s="676"/>
      <c r="L78" s="676">
        <v>1816165903.5920112</v>
      </c>
    </row>
    <row r="79" spans="1:12" ht="12.75" customHeight="1" thickBot="1" x14ac:dyDescent="0.25">
      <c r="A79" s="676"/>
      <c r="B79" s="680"/>
      <c r="C79" s="680"/>
      <c r="D79" s="680"/>
      <c r="E79" s="680"/>
      <c r="F79" s="680"/>
      <c r="G79" s="680"/>
      <c r="H79" s="680"/>
      <c r="I79" s="680"/>
      <c r="J79" s="680"/>
      <c r="K79" s="680"/>
      <c r="L79" s="680"/>
    </row>
    <row r="80" spans="1:12" ht="12.75" customHeight="1" x14ac:dyDescent="0.2">
      <c r="A80" s="401"/>
      <c r="B80" s="401"/>
      <c r="C80" s="401"/>
      <c r="D80" s="401"/>
      <c r="E80" s="423">
        <v>-2.9976945370435715E-8</v>
      </c>
      <c r="F80" s="401"/>
      <c r="G80" s="401"/>
      <c r="H80" s="401"/>
      <c r="I80" s="401"/>
      <c r="J80" s="401"/>
      <c r="K80" s="401"/>
      <c r="L80" s="401"/>
    </row>
    <row r="81" spans="1:12" ht="12.75" customHeight="1" x14ac:dyDescent="0.2">
      <c r="A81" s="681">
        <v>52</v>
      </c>
      <c r="B81" s="682" t="s">
        <v>216</v>
      </c>
      <c r="C81" s="676"/>
      <c r="D81" s="676"/>
      <c r="E81" s="430"/>
      <c r="F81" s="430">
        <v>7.0758746989185967E-2</v>
      </c>
      <c r="G81" s="430"/>
      <c r="H81" s="695"/>
      <c r="I81" s="430">
        <v>6.4446247440747589E-2</v>
      </c>
      <c r="J81" s="430">
        <v>6.5334688066549435E-2</v>
      </c>
      <c r="K81" s="430"/>
      <c r="L81" s="430">
        <v>7.7280000000000001E-2</v>
      </c>
    </row>
    <row r="82" spans="1:12" x14ac:dyDescent="0.2">
      <c r="A82" s="681"/>
      <c r="B82" s="677"/>
      <c r="C82" s="676"/>
      <c r="D82" s="676"/>
      <c r="E82" s="696"/>
      <c r="F82" s="696"/>
      <c r="G82" s="696"/>
      <c r="H82" s="697"/>
      <c r="I82" s="430"/>
      <c r="J82" s="430"/>
      <c r="K82" s="430"/>
      <c r="L82" s="430"/>
    </row>
    <row r="83" spans="1:12" x14ac:dyDescent="0.2">
      <c r="A83" s="681">
        <v>53</v>
      </c>
      <c r="B83" s="677" t="s">
        <v>217</v>
      </c>
      <c r="C83" s="676"/>
      <c r="D83" s="676"/>
      <c r="E83" s="430"/>
      <c r="F83" s="430">
        <v>9.3143176343974482E-2</v>
      </c>
      <c r="G83" s="430"/>
      <c r="H83" s="602"/>
      <c r="I83" s="430">
        <v>8.1665904437722883E-2</v>
      </c>
      <c r="J83" s="430">
        <v>8.3281251030089876E-2</v>
      </c>
      <c r="K83" s="430"/>
      <c r="L83" s="430">
        <v>0.105</v>
      </c>
    </row>
    <row r="84" spans="1:12" ht="15.75" x14ac:dyDescent="0.25">
      <c r="A84" s="115"/>
      <c r="B84" s="113"/>
      <c r="C84" s="114"/>
      <c r="D84" s="114"/>
      <c r="E84" s="114"/>
      <c r="F84" s="116"/>
      <c r="G84" s="116"/>
      <c r="H84" s="116"/>
      <c r="I84" s="116"/>
      <c r="J84" s="116"/>
      <c r="K84" s="116"/>
      <c r="L84" s="116"/>
    </row>
    <row r="85" spans="1:12" ht="15" x14ac:dyDescent="0.2">
      <c r="A85" s="69" t="s">
        <v>702</v>
      </c>
      <c r="B85" s="69"/>
      <c r="C85" s="69"/>
      <c r="D85" s="69"/>
      <c r="E85" s="69"/>
      <c r="F85" s="69"/>
      <c r="G85" s="69"/>
      <c r="H85" s="69"/>
      <c r="I85" s="69"/>
      <c r="J85" s="69"/>
      <c r="K85" s="69"/>
      <c r="L85" s="69"/>
    </row>
    <row r="86" spans="1:12" ht="15" x14ac:dyDescent="0.2">
      <c r="A86" s="69" t="s">
        <v>703</v>
      </c>
      <c r="B86" s="69"/>
      <c r="C86" s="69"/>
      <c r="D86" s="69"/>
      <c r="E86" s="69"/>
      <c r="F86" s="69"/>
      <c r="G86" s="69"/>
      <c r="H86" s="69"/>
      <c r="I86" s="69"/>
      <c r="J86" s="69"/>
      <c r="K86" s="69"/>
      <c r="L86" s="69"/>
    </row>
    <row r="87" spans="1:12" x14ac:dyDescent="0.2">
      <c r="F87" s="121"/>
      <c r="G87" s="121"/>
      <c r="H87" s="121"/>
      <c r="I87" s="121"/>
      <c r="J87" s="121"/>
    </row>
    <row r="89" spans="1:12" x14ac:dyDescent="0.2">
      <c r="L89" s="122"/>
    </row>
    <row r="145" ht="6.95" customHeight="1" x14ac:dyDescent="0.2"/>
    <row r="146" ht="6.95" customHeight="1" x14ac:dyDescent="0.2"/>
    <row r="148" ht="6.95" customHeight="1" x14ac:dyDescent="0.2"/>
    <row r="149" ht="6.95" customHeight="1" x14ac:dyDescent="0.2"/>
    <row r="174" ht="6.95" customHeight="1" x14ac:dyDescent="0.2"/>
    <row r="175" ht="6.95" customHeight="1" x14ac:dyDescent="0.2"/>
  </sheetData>
  <mergeCells count="6">
    <mergeCell ref="B12:D12"/>
    <mergeCell ref="A5:L5"/>
    <mergeCell ref="A6:L6"/>
    <mergeCell ref="A7:L7"/>
    <mergeCell ref="B8:D8"/>
    <mergeCell ref="B9:D9"/>
  </mergeCells>
  <printOptions horizontalCentered="1"/>
  <pageMargins left="0" right="0" top="0" bottom="0.5" header="1.5" footer="0.28000000000000003"/>
  <pageSetup scale="65" firstPageNumber="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633" r:id="rId4" name="Button 1">
              <controlPr defaultSize="0" print="0" autoFill="0" autoPict="0">
                <anchor moveWithCells="1" sizeWithCells="1">
                  <from>
                    <xdr:col>5</xdr:col>
                    <xdr:colOff>381000</xdr:colOff>
                    <xdr:row>27</xdr:row>
                    <xdr:rowOff>0</xdr:rowOff>
                  </from>
                  <to>
                    <xdr:col>5</xdr:col>
                    <xdr:colOff>381000</xdr:colOff>
                    <xdr:row>27</xdr:row>
                    <xdr:rowOff>0</xdr:rowOff>
                  </to>
                </anchor>
              </controlPr>
            </control>
          </mc:Choice>
        </mc:AlternateContent>
        <mc:AlternateContent xmlns:mc="http://schemas.openxmlformats.org/markup-compatibility/2006">
          <mc:Choice Requires="x14">
            <control shapeId="69634" r:id="rId5" name="Button 2">
              <controlPr defaultSize="0" print="0" autoFill="0" autoPict="0">
                <anchor moveWithCells="1" sizeWithCells="1">
                  <from>
                    <xdr:col>5</xdr:col>
                    <xdr:colOff>381000</xdr:colOff>
                    <xdr:row>57</xdr:row>
                    <xdr:rowOff>152400</xdr:rowOff>
                  </from>
                  <to>
                    <xdr:col>5</xdr:col>
                    <xdr:colOff>381000</xdr:colOff>
                    <xdr:row>57</xdr:row>
                    <xdr:rowOff>152400</xdr:rowOff>
                  </to>
                </anchor>
              </controlPr>
            </control>
          </mc:Choice>
        </mc:AlternateContent>
        <mc:AlternateContent xmlns:mc="http://schemas.openxmlformats.org/markup-compatibility/2006">
          <mc:Choice Requires="x14">
            <control shapeId="69639" r:id="rId6" name="Button 7">
              <controlPr defaultSize="0" print="0" autoFill="0" autoPict="0">
                <anchor moveWithCells="1" sizeWithCells="1">
                  <from>
                    <xdr:col>4</xdr:col>
                    <xdr:colOff>0</xdr:colOff>
                    <xdr:row>35</xdr:row>
                    <xdr:rowOff>123825</xdr:rowOff>
                  </from>
                  <to>
                    <xdr:col>4</xdr:col>
                    <xdr:colOff>0</xdr:colOff>
                    <xdr:row>35</xdr:row>
                    <xdr:rowOff>123825</xdr:rowOff>
                  </to>
                </anchor>
              </controlPr>
            </control>
          </mc:Choice>
        </mc:AlternateContent>
        <mc:AlternateContent xmlns:mc="http://schemas.openxmlformats.org/markup-compatibility/2006">
          <mc:Choice Requires="x14">
            <control shapeId="69640" r:id="rId7" name="Button 8">
              <controlPr defaultSize="0" print="0" autoFill="0" autoPict="0">
                <anchor moveWithCells="1" sizeWithCells="1">
                  <from>
                    <xdr:col>4</xdr:col>
                    <xdr:colOff>0</xdr:colOff>
                    <xdr:row>79</xdr:row>
                    <xdr:rowOff>123825</xdr:rowOff>
                  </from>
                  <to>
                    <xdr:col>4</xdr:col>
                    <xdr:colOff>0</xdr:colOff>
                    <xdr:row>79</xdr:row>
                    <xdr:rowOff>123825</xdr:rowOff>
                  </to>
                </anchor>
              </controlPr>
            </control>
          </mc:Choice>
        </mc:AlternateContent>
        <mc:AlternateContent xmlns:mc="http://schemas.openxmlformats.org/markup-compatibility/2006">
          <mc:Choice Requires="x14">
            <control shapeId="69641" r:id="rId8" name="Button 9">
              <controlPr defaultSize="0" print="0" autoFill="0" autoPict="0">
                <anchor moveWithCells="1" sizeWithCells="1">
                  <from>
                    <xdr:col>4</xdr:col>
                    <xdr:colOff>0</xdr:colOff>
                    <xdr:row>35</xdr:row>
                    <xdr:rowOff>123825</xdr:rowOff>
                  </from>
                  <to>
                    <xdr:col>4</xdr:col>
                    <xdr:colOff>0</xdr:colOff>
                    <xdr:row>35</xdr:row>
                    <xdr:rowOff>123825</xdr:rowOff>
                  </to>
                </anchor>
              </controlPr>
            </control>
          </mc:Choice>
        </mc:AlternateContent>
        <mc:AlternateContent xmlns:mc="http://schemas.openxmlformats.org/markup-compatibility/2006">
          <mc:Choice Requires="x14">
            <control shapeId="69642" r:id="rId9" name="Button 10">
              <controlPr defaultSize="0" print="0" autoFill="0" autoPict="0">
                <anchor moveWithCells="1" sizeWithCells="1">
                  <from>
                    <xdr:col>4</xdr:col>
                    <xdr:colOff>0</xdr:colOff>
                    <xdr:row>79</xdr:row>
                    <xdr:rowOff>123825</xdr:rowOff>
                  </from>
                  <to>
                    <xdr:col>4</xdr:col>
                    <xdr:colOff>0</xdr:colOff>
                    <xdr:row>79</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1"/>
  <sheetViews>
    <sheetView zoomScale="85" zoomScaleNormal="85" zoomScalePageLayoutView="55" workbookViewId="0">
      <selection activeCell="I31" sqref="I31"/>
    </sheetView>
  </sheetViews>
  <sheetFormatPr defaultRowHeight="15" x14ac:dyDescent="0.2"/>
  <cols>
    <col min="1" max="1" width="4.7109375" style="69" customWidth="1"/>
    <col min="2" max="4" width="9.140625" style="69"/>
    <col min="5" max="5" width="21.5703125" style="69" customWidth="1"/>
    <col min="6" max="6" width="7.42578125" style="69" customWidth="1"/>
    <col min="7" max="7" width="3.85546875" style="69" customWidth="1"/>
    <col min="8" max="9" width="19.85546875" style="69" customWidth="1"/>
    <col min="10" max="10" width="21.42578125" style="69" bestFit="1" customWidth="1"/>
    <col min="11" max="11" width="26.42578125" style="69" bestFit="1" customWidth="1"/>
    <col min="12" max="12" width="23.42578125" style="69" bestFit="1" customWidth="1"/>
    <col min="13" max="13" width="44.140625" style="69" customWidth="1"/>
    <col min="14" max="14" width="4.7109375" style="69" customWidth="1"/>
    <col min="15" max="17" width="9.140625" style="69"/>
    <col min="18" max="18" width="36.42578125" style="69" customWidth="1"/>
    <col min="19" max="19" width="24.42578125" style="69" bestFit="1" customWidth="1"/>
    <col min="20" max="20" width="18.42578125" style="69" bestFit="1" customWidth="1"/>
    <col min="21" max="21" width="22.28515625" style="69" bestFit="1" customWidth="1"/>
    <col min="22" max="22" width="30.28515625" style="69" bestFit="1" customWidth="1"/>
    <col min="23" max="23" width="28.5703125" style="69" bestFit="1" customWidth="1"/>
    <col min="24" max="24" width="5.7109375" style="69" customWidth="1"/>
    <col min="25" max="28" width="4.5703125" style="69" customWidth="1"/>
    <col min="29" max="29" width="19.28515625" style="69" customWidth="1"/>
    <col min="30" max="16384" width="9.140625" style="69"/>
  </cols>
  <sheetData>
    <row r="1" spans="1:28" ht="15.75" x14ac:dyDescent="0.25">
      <c r="H1" s="699" t="s">
        <v>3</v>
      </c>
      <c r="I1" s="699" t="s">
        <v>4</v>
      </c>
      <c r="J1" s="699" t="s">
        <v>75</v>
      </c>
      <c r="K1" s="699" t="s">
        <v>112</v>
      </c>
      <c r="L1" s="699" t="s">
        <v>111</v>
      </c>
      <c r="M1" s="699"/>
      <c r="S1" s="699" t="s">
        <v>78</v>
      </c>
      <c r="T1" s="699" t="s">
        <v>236</v>
      </c>
      <c r="U1" s="699" t="s">
        <v>237</v>
      </c>
      <c r="V1" s="699" t="s">
        <v>238</v>
      </c>
      <c r="W1" s="699" t="s">
        <v>239</v>
      </c>
      <c r="X1" s="700"/>
      <c r="Y1" s="700"/>
      <c r="Z1" s="700"/>
      <c r="AA1" s="700"/>
    </row>
    <row r="2" spans="1:28" ht="15.75" x14ac:dyDescent="0.25">
      <c r="H2" s="700" t="s">
        <v>545</v>
      </c>
      <c r="S2" s="700">
        <v>2020</v>
      </c>
    </row>
    <row r="3" spans="1:28" ht="15.75" x14ac:dyDescent="0.25">
      <c r="G3" s="699"/>
      <c r="H3" s="699" t="s">
        <v>378</v>
      </c>
      <c r="I3" s="699"/>
      <c r="J3" s="701">
        <v>2018</v>
      </c>
      <c r="K3" s="699" t="s">
        <v>377</v>
      </c>
      <c r="L3" s="699"/>
      <c r="M3" s="699"/>
      <c r="R3" s="699"/>
      <c r="S3" s="699" t="s">
        <v>378</v>
      </c>
      <c r="U3" s="701">
        <v>2019</v>
      </c>
      <c r="V3" s="699" t="s">
        <v>377</v>
      </c>
      <c r="W3" s="699"/>
      <c r="X3" s="699"/>
      <c r="Y3" s="699"/>
      <c r="Z3" s="699"/>
      <c r="AA3" s="699"/>
      <c r="AB3" s="699"/>
    </row>
    <row r="4" spans="1:28" ht="15.75" x14ac:dyDescent="0.25">
      <c r="C4" s="69" t="s">
        <v>158</v>
      </c>
      <c r="E4" s="702"/>
      <c r="F4" s="702"/>
      <c r="G4" s="699"/>
      <c r="H4" s="699" t="s">
        <v>235</v>
      </c>
      <c r="I4" s="699" t="s">
        <v>157</v>
      </c>
      <c r="J4" s="699" t="s">
        <v>546</v>
      </c>
      <c r="K4" s="699" t="s">
        <v>455</v>
      </c>
      <c r="L4" s="699" t="s">
        <v>544</v>
      </c>
      <c r="M4" s="699"/>
      <c r="P4" s="69" t="s">
        <v>158</v>
      </c>
      <c r="R4" s="699"/>
      <c r="S4" s="699" t="s">
        <v>235</v>
      </c>
      <c r="T4" s="700" t="s">
        <v>157</v>
      </c>
      <c r="U4" s="699" t="s">
        <v>381</v>
      </c>
      <c r="V4" s="699" t="s">
        <v>455</v>
      </c>
      <c r="W4" s="699" t="s">
        <v>519</v>
      </c>
      <c r="X4" s="699"/>
      <c r="Y4" s="717"/>
      <c r="Z4" s="717"/>
      <c r="AA4" s="717"/>
      <c r="AB4" s="717"/>
    </row>
    <row r="5" spans="1:28" ht="16.5" thickBot="1" x14ac:dyDescent="0.3">
      <c r="G5" s="703"/>
      <c r="H5" s="704">
        <v>43830</v>
      </c>
      <c r="I5" s="705"/>
      <c r="J5" s="706" t="s">
        <v>543</v>
      </c>
      <c r="K5" s="707" t="s">
        <v>379</v>
      </c>
      <c r="L5" s="705"/>
      <c r="M5" s="718"/>
      <c r="R5" s="718"/>
      <c r="S5" s="704">
        <v>44196</v>
      </c>
      <c r="T5" s="705"/>
      <c r="U5" s="706" t="s">
        <v>518</v>
      </c>
      <c r="V5" s="707" t="s">
        <v>379</v>
      </c>
      <c r="W5" s="705"/>
      <c r="X5" s="718"/>
      <c r="Y5" s="719"/>
      <c r="Z5" s="719"/>
      <c r="AA5" s="719"/>
      <c r="AB5" s="719"/>
    </row>
    <row r="6" spans="1:28" x14ac:dyDescent="0.2">
      <c r="A6" s="69">
        <v>1</v>
      </c>
      <c r="G6" s="708"/>
      <c r="H6" s="708"/>
      <c r="I6" s="708"/>
      <c r="J6" s="708"/>
      <c r="K6" s="708"/>
      <c r="L6" s="708"/>
      <c r="M6" s="708"/>
      <c r="N6" s="69">
        <v>1</v>
      </c>
      <c r="R6" s="708"/>
      <c r="S6" s="708"/>
      <c r="Y6" s="708"/>
      <c r="Z6" s="708"/>
      <c r="AA6" s="708"/>
      <c r="AB6" s="708"/>
    </row>
    <row r="7" spans="1:28" x14ac:dyDescent="0.2">
      <c r="A7" s="69">
        <v>2</v>
      </c>
      <c r="B7" s="69" t="s">
        <v>62</v>
      </c>
      <c r="C7" s="69" t="s">
        <v>7</v>
      </c>
      <c r="G7" s="708"/>
      <c r="H7" s="708"/>
      <c r="I7" s="708"/>
      <c r="J7" s="708"/>
      <c r="K7" s="708"/>
      <c r="L7" s="708"/>
      <c r="M7" s="708"/>
      <c r="N7" s="69">
        <v>2</v>
      </c>
      <c r="O7" s="69" t="s">
        <v>62</v>
      </c>
      <c r="P7" s="69" t="s">
        <v>7</v>
      </c>
      <c r="R7" s="708"/>
      <c r="S7" s="708"/>
      <c r="T7" s="708"/>
      <c r="U7" s="708"/>
      <c r="V7" s="708"/>
      <c r="W7" s="708"/>
      <c r="Y7" s="708"/>
      <c r="Z7" s="708"/>
      <c r="AA7" s="708"/>
      <c r="AB7" s="708"/>
    </row>
    <row r="8" spans="1:28" x14ac:dyDescent="0.2">
      <c r="A8" s="69">
        <v>3</v>
      </c>
      <c r="C8" s="69" t="s">
        <v>8</v>
      </c>
      <c r="D8" s="69" t="s">
        <v>9</v>
      </c>
      <c r="G8" s="708"/>
      <c r="H8" s="709">
        <v>0</v>
      </c>
      <c r="I8" s="709">
        <v>0</v>
      </c>
      <c r="J8" s="709">
        <v>0</v>
      </c>
      <c r="K8" s="709">
        <v>0</v>
      </c>
      <c r="L8" s="709">
        <v>0</v>
      </c>
      <c r="M8" s="708"/>
      <c r="N8" s="69">
        <v>3</v>
      </c>
      <c r="P8" s="69" t="s">
        <v>8</v>
      </c>
      <c r="Q8" s="69" t="s">
        <v>9</v>
      </c>
      <c r="R8" s="708"/>
      <c r="S8" s="709">
        <v>0</v>
      </c>
      <c r="T8" s="709">
        <v>0</v>
      </c>
      <c r="U8" s="709">
        <v>0</v>
      </c>
      <c r="V8" s="709">
        <v>0</v>
      </c>
      <c r="W8" s="709">
        <v>0</v>
      </c>
      <c r="X8" s="709"/>
      <c r="Y8" s="708"/>
      <c r="Z8" s="708"/>
      <c r="AA8" s="708"/>
      <c r="AB8" s="708"/>
    </row>
    <row r="9" spans="1:28" x14ac:dyDescent="0.2">
      <c r="A9" s="69">
        <v>4</v>
      </c>
      <c r="C9" s="69" t="s">
        <v>10</v>
      </c>
      <c r="D9" s="69" t="s">
        <v>11</v>
      </c>
      <c r="G9" s="708"/>
      <c r="H9" s="709">
        <v>0</v>
      </c>
      <c r="I9" s="709">
        <v>0</v>
      </c>
      <c r="J9" s="709">
        <v>0</v>
      </c>
      <c r="K9" s="709">
        <v>0</v>
      </c>
      <c r="L9" s="709">
        <v>0</v>
      </c>
      <c r="M9" s="708"/>
      <c r="N9" s="69">
        <v>4</v>
      </c>
      <c r="P9" s="69" t="s">
        <v>10</v>
      </c>
      <c r="Q9" s="69" t="s">
        <v>11</v>
      </c>
      <c r="R9" s="708"/>
      <c r="S9" s="709">
        <v>0</v>
      </c>
      <c r="T9" s="709">
        <v>0</v>
      </c>
      <c r="U9" s="709">
        <v>0</v>
      </c>
      <c r="V9" s="709">
        <v>0</v>
      </c>
      <c r="W9" s="709">
        <v>0</v>
      </c>
      <c r="X9" s="709"/>
      <c r="Y9" s="708"/>
      <c r="Z9" s="708"/>
      <c r="AA9" s="708"/>
      <c r="AB9" s="708"/>
    </row>
    <row r="10" spans="1:28" x14ac:dyDescent="0.2">
      <c r="A10" s="69">
        <v>5</v>
      </c>
      <c r="C10" s="69" t="s">
        <v>12</v>
      </c>
      <c r="D10" s="69" t="s">
        <v>13</v>
      </c>
      <c r="G10" s="708"/>
      <c r="H10" s="709">
        <v>0</v>
      </c>
      <c r="I10" s="709">
        <v>0</v>
      </c>
      <c r="J10" s="709">
        <v>0</v>
      </c>
      <c r="K10" s="709">
        <v>0</v>
      </c>
      <c r="L10" s="709">
        <v>0</v>
      </c>
      <c r="M10" s="708"/>
      <c r="N10" s="69">
        <v>5</v>
      </c>
      <c r="P10" s="69" t="s">
        <v>12</v>
      </c>
      <c r="Q10" s="69" t="s">
        <v>13</v>
      </c>
      <c r="R10" s="708"/>
      <c r="S10" s="709">
        <v>0</v>
      </c>
      <c r="T10" s="709">
        <v>0</v>
      </c>
      <c r="U10" s="709">
        <v>0</v>
      </c>
      <c r="V10" s="709">
        <v>0</v>
      </c>
      <c r="W10" s="709">
        <v>0</v>
      </c>
      <c r="X10" s="709"/>
      <c r="Y10" s="708"/>
      <c r="Z10" s="708"/>
      <c r="AA10" s="708"/>
      <c r="AB10" s="708"/>
    </row>
    <row r="11" spans="1:28" x14ac:dyDescent="0.2">
      <c r="A11" s="69">
        <v>6</v>
      </c>
      <c r="C11" s="69" t="s">
        <v>14</v>
      </c>
      <c r="D11" s="69" t="s">
        <v>15</v>
      </c>
      <c r="G11" s="708"/>
      <c r="H11" s="709">
        <v>0</v>
      </c>
      <c r="I11" s="709">
        <v>0</v>
      </c>
      <c r="J11" s="709">
        <v>0</v>
      </c>
      <c r="K11" s="709">
        <v>0</v>
      </c>
      <c r="L11" s="709">
        <v>0</v>
      </c>
      <c r="M11" s="708"/>
      <c r="N11" s="69">
        <v>6</v>
      </c>
      <c r="P11" s="69" t="s">
        <v>14</v>
      </c>
      <c r="Q11" s="69" t="s">
        <v>15</v>
      </c>
      <c r="R11" s="708"/>
      <c r="S11" s="709">
        <v>0</v>
      </c>
      <c r="T11" s="709">
        <v>0</v>
      </c>
      <c r="U11" s="709">
        <v>0</v>
      </c>
      <c r="V11" s="709">
        <v>0</v>
      </c>
      <c r="W11" s="709">
        <v>0</v>
      </c>
      <c r="X11" s="709"/>
      <c r="Y11" s="708"/>
      <c r="Z11" s="708"/>
      <c r="AA11" s="708"/>
      <c r="AB11" s="708"/>
    </row>
    <row r="12" spans="1:28" x14ac:dyDescent="0.2">
      <c r="A12" s="69">
        <v>7</v>
      </c>
      <c r="C12" s="69" t="s">
        <v>16</v>
      </c>
      <c r="D12" s="69" t="s">
        <v>17</v>
      </c>
      <c r="G12" s="708"/>
      <c r="H12" s="709">
        <v>0</v>
      </c>
      <c r="I12" s="709">
        <v>0</v>
      </c>
      <c r="J12" s="709">
        <v>0</v>
      </c>
      <c r="K12" s="709">
        <v>0</v>
      </c>
      <c r="L12" s="709">
        <v>0</v>
      </c>
      <c r="M12" s="708"/>
      <c r="N12" s="69">
        <v>7</v>
      </c>
      <c r="P12" s="69" t="s">
        <v>16</v>
      </c>
      <c r="Q12" s="69" t="s">
        <v>17</v>
      </c>
      <c r="R12" s="708"/>
      <c r="S12" s="709">
        <v>0</v>
      </c>
      <c r="T12" s="709">
        <v>0</v>
      </c>
      <c r="U12" s="709">
        <v>0</v>
      </c>
      <c r="V12" s="709">
        <v>0</v>
      </c>
      <c r="W12" s="709">
        <v>0</v>
      </c>
      <c r="X12" s="709"/>
      <c r="Y12" s="708"/>
      <c r="Z12" s="708"/>
      <c r="AA12" s="708"/>
      <c r="AB12" s="708"/>
    </row>
    <row r="13" spans="1:28" x14ac:dyDescent="0.2">
      <c r="A13" s="69">
        <v>8</v>
      </c>
      <c r="C13" s="69" t="s">
        <v>18</v>
      </c>
      <c r="D13" s="69" t="s">
        <v>19</v>
      </c>
      <c r="G13" s="708"/>
      <c r="H13" s="709">
        <v>0</v>
      </c>
      <c r="I13" s="709">
        <v>0</v>
      </c>
      <c r="J13" s="709">
        <v>0</v>
      </c>
      <c r="K13" s="709">
        <v>0</v>
      </c>
      <c r="L13" s="709">
        <v>0</v>
      </c>
      <c r="M13" s="708"/>
      <c r="N13" s="69">
        <v>8</v>
      </c>
      <c r="P13" s="69" t="s">
        <v>18</v>
      </c>
      <c r="Q13" s="69" t="s">
        <v>19</v>
      </c>
      <c r="R13" s="708"/>
      <c r="S13" s="709">
        <v>0</v>
      </c>
      <c r="T13" s="709">
        <v>0</v>
      </c>
      <c r="U13" s="709">
        <v>0</v>
      </c>
      <c r="V13" s="709">
        <v>0</v>
      </c>
      <c r="W13" s="709">
        <v>0</v>
      </c>
      <c r="X13" s="709"/>
      <c r="Y13" s="708"/>
      <c r="Z13" s="708"/>
      <c r="AA13" s="708"/>
      <c r="AB13" s="708"/>
    </row>
    <row r="14" spans="1:28" x14ac:dyDescent="0.2">
      <c r="A14" s="69">
        <v>9</v>
      </c>
      <c r="C14" s="69" t="s">
        <v>20</v>
      </c>
      <c r="D14" s="69" t="s">
        <v>21</v>
      </c>
      <c r="G14" s="708"/>
      <c r="H14" s="709">
        <v>0</v>
      </c>
      <c r="I14" s="709">
        <v>0</v>
      </c>
      <c r="J14" s="709">
        <v>0</v>
      </c>
      <c r="K14" s="709">
        <v>0</v>
      </c>
      <c r="L14" s="709">
        <v>0</v>
      </c>
      <c r="M14" s="708"/>
      <c r="N14" s="69">
        <v>9</v>
      </c>
      <c r="P14" s="69" t="s">
        <v>20</v>
      </c>
      <c r="Q14" s="69" t="s">
        <v>21</v>
      </c>
      <c r="R14" s="708"/>
      <c r="S14" s="709">
        <v>0</v>
      </c>
      <c r="T14" s="709">
        <v>0</v>
      </c>
      <c r="U14" s="709">
        <v>0</v>
      </c>
      <c r="V14" s="709">
        <v>0</v>
      </c>
      <c r="W14" s="709">
        <v>0</v>
      </c>
      <c r="X14" s="709"/>
      <c r="Y14" s="708"/>
      <c r="Z14" s="708"/>
      <c r="AA14" s="708"/>
      <c r="AB14" s="708"/>
    </row>
    <row r="15" spans="1:28" x14ac:dyDescent="0.2">
      <c r="A15" s="69">
        <v>10</v>
      </c>
      <c r="C15" s="69" t="s">
        <v>22</v>
      </c>
      <c r="D15" s="69" t="s">
        <v>23</v>
      </c>
      <c r="G15" s="708"/>
      <c r="H15" s="709">
        <v>0</v>
      </c>
      <c r="I15" s="709">
        <v>0</v>
      </c>
      <c r="J15" s="709">
        <v>0</v>
      </c>
      <c r="K15" s="709">
        <v>0</v>
      </c>
      <c r="L15" s="709">
        <v>0</v>
      </c>
      <c r="M15" s="708"/>
      <c r="N15" s="69">
        <v>10</v>
      </c>
      <c r="P15" s="69" t="s">
        <v>22</v>
      </c>
      <c r="Q15" s="69" t="s">
        <v>23</v>
      </c>
      <c r="R15" s="708"/>
      <c r="S15" s="709">
        <v>0</v>
      </c>
      <c r="T15" s="709">
        <v>0</v>
      </c>
      <c r="U15" s="709">
        <v>0</v>
      </c>
      <c r="V15" s="709">
        <v>0</v>
      </c>
      <c r="W15" s="709">
        <v>0</v>
      </c>
      <c r="X15" s="709"/>
      <c r="Y15" s="708"/>
      <c r="Z15" s="708"/>
      <c r="AA15" s="708"/>
      <c r="AB15" s="708"/>
    </row>
    <row r="16" spans="1:28" x14ac:dyDescent="0.2">
      <c r="A16" s="69">
        <v>11</v>
      </c>
      <c r="C16" s="69" t="s">
        <v>25</v>
      </c>
      <c r="D16" s="69" t="s">
        <v>11</v>
      </c>
      <c r="G16" s="708"/>
      <c r="H16" s="709">
        <v>0</v>
      </c>
      <c r="I16" s="709">
        <v>0</v>
      </c>
      <c r="J16" s="709">
        <v>0</v>
      </c>
      <c r="K16" s="709">
        <v>0</v>
      </c>
      <c r="L16" s="709">
        <v>0</v>
      </c>
      <c r="M16" s="708"/>
      <c r="N16" s="69">
        <v>11</v>
      </c>
      <c r="P16" s="69" t="s">
        <v>25</v>
      </c>
      <c r="Q16" s="69" t="s">
        <v>11</v>
      </c>
      <c r="R16" s="708"/>
      <c r="S16" s="709">
        <v>0</v>
      </c>
      <c r="T16" s="709">
        <v>0</v>
      </c>
      <c r="U16" s="709">
        <v>0</v>
      </c>
      <c r="V16" s="709">
        <v>0</v>
      </c>
      <c r="W16" s="709">
        <v>0</v>
      </c>
      <c r="X16" s="709"/>
      <c r="Y16" s="708"/>
      <c r="Z16" s="708"/>
      <c r="AA16" s="708"/>
      <c r="AB16" s="708"/>
    </row>
    <row r="17" spans="1:28" x14ac:dyDescent="0.2">
      <c r="A17" s="69">
        <v>12</v>
      </c>
      <c r="C17" s="69" t="s">
        <v>29</v>
      </c>
      <c r="D17" s="69" t="s">
        <v>30</v>
      </c>
      <c r="G17" s="708"/>
      <c r="H17" s="709">
        <v>0</v>
      </c>
      <c r="I17" s="709">
        <v>0</v>
      </c>
      <c r="J17" s="709">
        <v>63291.41</v>
      </c>
      <c r="K17" s="709">
        <v>0</v>
      </c>
      <c r="L17" s="709">
        <v>63291.41</v>
      </c>
      <c r="M17" s="708"/>
      <c r="N17" s="69">
        <v>12</v>
      </c>
      <c r="P17" s="69" t="s">
        <v>29</v>
      </c>
      <c r="Q17" s="69" t="s">
        <v>30</v>
      </c>
      <c r="R17" s="708"/>
      <c r="S17" s="709">
        <v>0</v>
      </c>
      <c r="T17" s="709">
        <v>0</v>
      </c>
      <c r="U17" s="709">
        <v>0</v>
      </c>
      <c r="V17" s="709">
        <v>0</v>
      </c>
      <c r="W17" s="709">
        <v>0</v>
      </c>
      <c r="X17" s="709"/>
      <c r="Y17" s="708"/>
      <c r="Z17" s="708"/>
      <c r="AA17" s="708"/>
      <c r="AB17" s="708"/>
    </row>
    <row r="18" spans="1:28" x14ac:dyDescent="0.2">
      <c r="A18" s="69">
        <v>13</v>
      </c>
      <c r="C18" s="69" t="s">
        <v>31</v>
      </c>
      <c r="D18" s="69" t="s">
        <v>32</v>
      </c>
      <c r="G18" s="708"/>
      <c r="H18" s="708">
        <v>148453358</v>
      </c>
      <c r="I18" s="708">
        <v>-397079.47</v>
      </c>
      <c r="J18" s="708">
        <v>116468657.53</v>
      </c>
      <c r="K18" s="708">
        <v>-43276938.131164223</v>
      </c>
      <c r="L18" s="708">
        <v>221247997.92883578</v>
      </c>
      <c r="M18" s="708"/>
      <c r="N18" s="69">
        <v>13</v>
      </c>
      <c r="P18" s="69" t="s">
        <v>31</v>
      </c>
      <c r="Q18" s="69" t="s">
        <v>32</v>
      </c>
      <c r="R18" s="708"/>
      <c r="S18" s="708">
        <v>203755957</v>
      </c>
      <c r="T18" s="708">
        <v>-397079.47</v>
      </c>
      <c r="U18" s="708">
        <v>43276938.131164223</v>
      </c>
      <c r="V18" s="708">
        <v>-59398682.951618776</v>
      </c>
      <c r="W18" s="708">
        <v>187237132.70954543</v>
      </c>
      <c r="X18" s="709"/>
      <c r="Y18" s="708"/>
      <c r="Z18" s="708"/>
      <c r="AA18" s="708"/>
      <c r="AB18" s="708"/>
    </row>
    <row r="19" spans="1:28" x14ac:dyDescent="0.2">
      <c r="A19" s="69">
        <v>14</v>
      </c>
      <c r="C19" s="69" t="s">
        <v>33</v>
      </c>
      <c r="D19" s="69" t="s">
        <v>34</v>
      </c>
      <c r="G19" s="708"/>
      <c r="H19" s="708">
        <v>20000</v>
      </c>
      <c r="I19" s="708">
        <v>0</v>
      </c>
      <c r="J19" s="708">
        <v>455311.74</v>
      </c>
      <c r="K19" s="708">
        <v>-5830.3751042349913</v>
      </c>
      <c r="L19" s="708">
        <v>469481.36489576497</v>
      </c>
      <c r="M19" s="708"/>
      <c r="N19" s="69">
        <v>14</v>
      </c>
      <c r="P19" s="69" t="s">
        <v>33</v>
      </c>
      <c r="Q19" s="69" t="s">
        <v>34</v>
      </c>
      <c r="R19" s="708"/>
      <c r="S19" s="708">
        <v>250000</v>
      </c>
      <c r="T19" s="708">
        <v>0</v>
      </c>
      <c r="U19" s="708">
        <v>5830.3751042349913</v>
      </c>
      <c r="V19" s="708">
        <v>-72879.688802937395</v>
      </c>
      <c r="W19" s="708">
        <v>182950.6863012976</v>
      </c>
      <c r="X19" s="709"/>
      <c r="Y19" s="708"/>
      <c r="Z19" s="708"/>
      <c r="AA19" s="708"/>
      <c r="AB19" s="708"/>
    </row>
    <row r="20" spans="1:28" x14ac:dyDescent="0.2">
      <c r="A20" s="69">
        <v>15</v>
      </c>
      <c r="C20" s="69" t="s">
        <v>35</v>
      </c>
      <c r="D20" s="69" t="s">
        <v>36</v>
      </c>
      <c r="G20" s="708"/>
      <c r="H20" s="708">
        <v>16211500</v>
      </c>
      <c r="I20" s="708">
        <v>0</v>
      </c>
      <c r="J20" s="708">
        <v>15440845.710000001</v>
      </c>
      <c r="K20" s="708">
        <v>-4725956.300115278</v>
      </c>
      <c r="L20" s="708">
        <v>26926389.409884721</v>
      </c>
      <c r="M20" s="708"/>
      <c r="N20" s="69">
        <v>15</v>
      </c>
      <c r="P20" s="69" t="s">
        <v>35</v>
      </c>
      <c r="Q20" s="69" t="s">
        <v>36</v>
      </c>
      <c r="R20" s="708"/>
      <c r="S20" s="708">
        <v>11079008</v>
      </c>
      <c r="T20" s="708">
        <v>0</v>
      </c>
      <c r="U20" s="708">
        <v>4725956.300115278</v>
      </c>
      <c r="V20" s="708">
        <v>-3229738.6211410151</v>
      </c>
      <c r="W20" s="708">
        <v>12575225.678974263</v>
      </c>
      <c r="X20" s="709"/>
      <c r="Y20" s="708"/>
      <c r="Z20" s="708"/>
      <c r="AA20" s="708"/>
      <c r="AB20" s="708"/>
    </row>
    <row r="21" spans="1:28" x14ac:dyDescent="0.2">
      <c r="A21" s="69">
        <v>16</v>
      </c>
      <c r="C21" s="69" t="s">
        <v>37</v>
      </c>
      <c r="D21" s="69" t="s">
        <v>38</v>
      </c>
      <c r="G21" s="708"/>
      <c r="H21" s="708">
        <v>12500000</v>
      </c>
      <c r="I21" s="708">
        <v>-160638.01</v>
      </c>
      <c r="J21" s="708">
        <v>21843.360000000001</v>
      </c>
      <c r="K21" s="708">
        <v>-3643984.44014687</v>
      </c>
      <c r="L21" s="708">
        <v>8717220.9098531306</v>
      </c>
      <c r="M21" s="708"/>
      <c r="N21" s="69">
        <v>16</v>
      </c>
      <c r="P21" s="69" t="s">
        <v>37</v>
      </c>
      <c r="Q21" s="69" t="s">
        <v>38</v>
      </c>
      <c r="R21" s="708"/>
      <c r="S21" s="708">
        <v>6000000</v>
      </c>
      <c r="T21" s="708">
        <v>-160638.01</v>
      </c>
      <c r="U21" s="708">
        <v>3643984.44014687</v>
      </c>
      <c r="V21" s="708">
        <v>-1749112.5312704975</v>
      </c>
      <c r="W21" s="708">
        <v>7734233.8988763718</v>
      </c>
      <c r="X21" s="709"/>
      <c r="Y21" s="708"/>
      <c r="Z21" s="708"/>
      <c r="AA21" s="708"/>
      <c r="AB21" s="708"/>
    </row>
    <row r="22" spans="1:28" x14ac:dyDescent="0.2">
      <c r="A22" s="69">
        <v>17</v>
      </c>
      <c r="C22" s="69" t="s">
        <v>39</v>
      </c>
      <c r="D22" s="69" t="s">
        <v>40</v>
      </c>
      <c r="G22" s="708"/>
      <c r="H22" s="708">
        <v>29315500</v>
      </c>
      <c r="I22" s="708">
        <v>-27978329.225123715</v>
      </c>
      <c r="J22" s="708">
        <v>5332216.4000000004</v>
      </c>
      <c r="K22" s="708">
        <v>-8546018.0684100445</v>
      </c>
      <c r="L22" s="708">
        <v>-1876630.8935337588</v>
      </c>
      <c r="M22" s="708"/>
      <c r="N22" s="69">
        <v>17</v>
      </c>
      <c r="P22" s="69" t="s">
        <v>39</v>
      </c>
      <c r="Q22" s="69" t="s">
        <v>40</v>
      </c>
      <c r="R22" s="708"/>
      <c r="S22" s="708">
        <v>41707157</v>
      </c>
      <c r="T22" s="708">
        <v>-12717432.654876281</v>
      </c>
      <c r="U22" s="708">
        <v>8546018.0684100445</v>
      </c>
      <c r="V22" s="708">
        <v>-12158418.492061008</v>
      </c>
      <c r="W22" s="708">
        <v>25377323.921472754</v>
      </c>
      <c r="X22" s="709"/>
      <c r="Y22" s="708"/>
      <c r="Z22" s="708"/>
      <c r="AA22" s="708"/>
      <c r="AB22" s="708"/>
    </row>
    <row r="23" spans="1:28" x14ac:dyDescent="0.2">
      <c r="A23" s="69">
        <v>18</v>
      </c>
      <c r="C23" s="69" t="s">
        <v>41</v>
      </c>
      <c r="D23" s="69" t="s">
        <v>42</v>
      </c>
      <c r="G23" s="708"/>
      <c r="H23" s="708">
        <v>0</v>
      </c>
      <c r="I23" s="708">
        <v>0</v>
      </c>
      <c r="J23" s="708">
        <v>0</v>
      </c>
      <c r="K23" s="708">
        <v>0</v>
      </c>
      <c r="L23" s="708">
        <v>0</v>
      </c>
      <c r="M23" s="708"/>
      <c r="N23" s="69">
        <v>18</v>
      </c>
      <c r="P23" s="69" t="s">
        <v>41</v>
      </c>
      <c r="Q23" s="69" t="s">
        <v>42</v>
      </c>
      <c r="R23" s="708"/>
      <c r="S23" s="708">
        <v>0</v>
      </c>
      <c r="T23" s="708">
        <v>0</v>
      </c>
      <c r="U23" s="708">
        <v>0</v>
      </c>
      <c r="V23" s="708">
        <v>0</v>
      </c>
      <c r="W23" s="708">
        <v>0</v>
      </c>
      <c r="X23" s="709"/>
      <c r="Y23" s="708"/>
      <c r="Z23" s="708"/>
      <c r="AA23" s="708"/>
      <c r="AB23" s="708"/>
    </row>
    <row r="24" spans="1:28" x14ac:dyDescent="0.2">
      <c r="A24" s="69">
        <v>19</v>
      </c>
      <c r="C24" s="69" t="s">
        <v>43</v>
      </c>
      <c r="D24" s="69" t="s">
        <v>23</v>
      </c>
      <c r="G24" s="708"/>
      <c r="H24" s="708">
        <v>0</v>
      </c>
      <c r="I24" s="708">
        <v>0</v>
      </c>
      <c r="J24" s="708">
        <v>183405.11</v>
      </c>
      <c r="K24" s="708">
        <v>0</v>
      </c>
      <c r="L24" s="708">
        <v>183405.11</v>
      </c>
      <c r="M24" s="708"/>
      <c r="N24" s="69">
        <v>19</v>
      </c>
      <c r="P24" s="69" t="s">
        <v>43</v>
      </c>
      <c r="Q24" s="69" t="s">
        <v>23</v>
      </c>
      <c r="R24" s="708"/>
      <c r="S24" s="708">
        <v>0</v>
      </c>
      <c r="T24" s="708">
        <v>0</v>
      </c>
      <c r="U24" s="708">
        <v>0</v>
      </c>
      <c r="V24" s="708">
        <v>0</v>
      </c>
      <c r="W24" s="708">
        <v>0</v>
      </c>
      <c r="X24" s="709"/>
      <c r="Y24" s="708"/>
      <c r="Z24" s="708"/>
      <c r="AA24" s="708"/>
      <c r="AB24" s="708"/>
    </row>
    <row r="25" spans="1:28" x14ac:dyDescent="0.2">
      <c r="A25" s="69">
        <v>20</v>
      </c>
      <c r="C25" s="69" t="s">
        <v>150</v>
      </c>
      <c r="D25" s="69" t="s">
        <v>23</v>
      </c>
      <c r="G25" s="708"/>
      <c r="H25" s="708">
        <v>0</v>
      </c>
      <c r="I25" s="708">
        <v>0</v>
      </c>
      <c r="J25" s="708">
        <v>0</v>
      </c>
      <c r="K25" s="708">
        <v>0</v>
      </c>
      <c r="L25" s="708">
        <v>0</v>
      </c>
      <c r="M25" s="708"/>
      <c r="N25" s="69">
        <v>20</v>
      </c>
      <c r="P25" s="69" t="s">
        <v>150</v>
      </c>
      <c r="Q25" s="69" t="s">
        <v>23</v>
      </c>
      <c r="R25" s="708"/>
      <c r="S25" s="708">
        <v>0</v>
      </c>
      <c r="T25" s="708">
        <v>0</v>
      </c>
      <c r="U25" s="708">
        <v>0</v>
      </c>
      <c r="V25" s="708">
        <v>0</v>
      </c>
      <c r="W25" s="708">
        <v>0</v>
      </c>
      <c r="X25" s="709"/>
      <c r="Y25" s="708"/>
      <c r="Z25" s="708"/>
      <c r="AA25" s="708"/>
      <c r="AB25" s="708"/>
    </row>
    <row r="26" spans="1:28" x14ac:dyDescent="0.2">
      <c r="A26" s="69">
        <v>21</v>
      </c>
      <c r="C26" s="69" t="s">
        <v>44</v>
      </c>
      <c r="D26" s="69" t="s">
        <v>11</v>
      </c>
      <c r="G26" s="708"/>
      <c r="H26" s="708">
        <v>0</v>
      </c>
      <c r="I26" s="708">
        <v>0</v>
      </c>
      <c r="J26" s="708">
        <v>132419.31</v>
      </c>
      <c r="K26" s="708">
        <v>0</v>
      </c>
      <c r="L26" s="708">
        <v>132419.31</v>
      </c>
      <c r="M26" s="708"/>
      <c r="N26" s="69">
        <v>21</v>
      </c>
      <c r="P26" s="69" t="s">
        <v>44</v>
      </c>
      <c r="Q26" s="69" t="s">
        <v>11</v>
      </c>
      <c r="R26" s="708"/>
      <c r="S26" s="708">
        <v>0</v>
      </c>
      <c r="T26" s="708">
        <v>0</v>
      </c>
      <c r="U26" s="708">
        <v>0</v>
      </c>
      <c r="V26" s="708">
        <v>0</v>
      </c>
      <c r="W26" s="708">
        <v>0</v>
      </c>
      <c r="X26" s="709"/>
      <c r="Y26" s="708"/>
      <c r="Z26" s="708"/>
      <c r="AA26" s="708"/>
      <c r="AB26" s="708"/>
    </row>
    <row r="27" spans="1:28" x14ac:dyDescent="0.2">
      <c r="A27" s="69">
        <v>22</v>
      </c>
      <c r="C27" s="69" t="s">
        <v>45</v>
      </c>
      <c r="D27" s="69" t="s">
        <v>30</v>
      </c>
      <c r="G27" s="708"/>
      <c r="H27" s="708">
        <v>5787038</v>
      </c>
      <c r="I27" s="708">
        <v>0</v>
      </c>
      <c r="J27" s="708">
        <v>5027072.83</v>
      </c>
      <c r="K27" s="708">
        <v>-1687030.114123093</v>
      </c>
      <c r="L27" s="708">
        <v>9127080.7158769071</v>
      </c>
      <c r="M27" s="708"/>
      <c r="N27" s="69">
        <v>22</v>
      </c>
      <c r="P27" s="69" t="s">
        <v>45</v>
      </c>
      <c r="Q27" s="69" t="s">
        <v>30</v>
      </c>
      <c r="R27" s="708"/>
      <c r="S27" s="708">
        <v>2610109</v>
      </c>
      <c r="T27" s="708">
        <v>0</v>
      </c>
      <c r="U27" s="708">
        <v>1687030.114123093</v>
      </c>
      <c r="V27" s="708">
        <v>-760895.72664698446</v>
      </c>
      <c r="W27" s="708">
        <v>3536243.3874761085</v>
      </c>
      <c r="X27" s="709"/>
      <c r="Y27" s="708"/>
      <c r="Z27" s="708"/>
      <c r="AA27" s="708"/>
      <c r="AB27" s="708"/>
    </row>
    <row r="28" spans="1:28" x14ac:dyDescent="0.2">
      <c r="A28" s="69">
        <v>23</v>
      </c>
      <c r="C28" s="69" t="s">
        <v>46</v>
      </c>
      <c r="D28" s="69" t="s">
        <v>47</v>
      </c>
      <c r="G28" s="708"/>
      <c r="H28" s="708">
        <v>4821508</v>
      </c>
      <c r="I28" s="708">
        <v>-11328572.119999999</v>
      </c>
      <c r="J28" s="708">
        <v>2615134.79</v>
      </c>
      <c r="K28" s="708">
        <v>-1405560.0104034923</v>
      </c>
      <c r="L28" s="708">
        <v>-5297489.3404034916</v>
      </c>
      <c r="M28" s="708"/>
      <c r="N28" s="69">
        <v>23</v>
      </c>
      <c r="P28" s="69" t="s">
        <v>46</v>
      </c>
      <c r="Q28" s="69" t="s">
        <v>47</v>
      </c>
      <c r="R28" s="708"/>
      <c r="S28" s="708">
        <v>5150000</v>
      </c>
      <c r="T28" s="708">
        <v>-1962120.3300000003</v>
      </c>
      <c r="U28" s="708">
        <v>1405560.0104034923</v>
      </c>
      <c r="V28" s="708">
        <v>-1501321.5893405103</v>
      </c>
      <c r="W28" s="708">
        <v>3092118.0910629821</v>
      </c>
      <c r="X28" s="709"/>
      <c r="Y28" s="708"/>
      <c r="Z28" s="708"/>
      <c r="AA28" s="708"/>
      <c r="AB28" s="708"/>
    </row>
    <row r="29" spans="1:28" x14ac:dyDescent="0.2">
      <c r="A29" s="69">
        <v>24</v>
      </c>
      <c r="C29" s="69" t="s">
        <v>48</v>
      </c>
      <c r="D29" s="69" t="s">
        <v>49</v>
      </c>
      <c r="G29" s="708"/>
      <c r="H29" s="708">
        <v>6026550</v>
      </c>
      <c r="I29" s="708">
        <v>-7333111.4400000004</v>
      </c>
      <c r="J29" s="708">
        <v>3511254.85</v>
      </c>
      <c r="K29" s="708">
        <v>-1756852.3542213694</v>
      </c>
      <c r="L29" s="708">
        <v>447841.05577863031</v>
      </c>
      <c r="M29" s="708"/>
      <c r="N29" s="69">
        <v>24</v>
      </c>
      <c r="P29" s="69" t="s">
        <v>48</v>
      </c>
      <c r="Q29" s="69" t="s">
        <v>49</v>
      </c>
      <c r="R29" s="708"/>
      <c r="S29" s="708">
        <v>3800000</v>
      </c>
      <c r="T29" s="708">
        <v>-7333111.4400000004</v>
      </c>
      <c r="U29" s="708">
        <v>1756852.3542213694</v>
      </c>
      <c r="V29" s="708">
        <v>-1107771.2698046484</v>
      </c>
      <c r="W29" s="708">
        <v>-2884030.3555832794</v>
      </c>
      <c r="X29" s="709"/>
      <c r="Y29" s="708"/>
      <c r="Z29" s="708"/>
      <c r="AA29" s="708"/>
      <c r="AB29" s="708"/>
    </row>
    <row r="30" spans="1:28" x14ac:dyDescent="0.2">
      <c r="A30" s="69">
        <v>25</v>
      </c>
      <c r="C30" s="69" t="s">
        <v>50</v>
      </c>
      <c r="D30" s="69" t="s">
        <v>51</v>
      </c>
      <c r="G30" s="708"/>
      <c r="H30" s="710">
        <v>0</v>
      </c>
      <c r="I30" s="710">
        <v>0</v>
      </c>
      <c r="J30" s="710">
        <v>0</v>
      </c>
      <c r="K30" s="710">
        <v>0</v>
      </c>
      <c r="L30" s="710">
        <v>0</v>
      </c>
      <c r="M30" s="708"/>
      <c r="N30" s="69">
        <v>25</v>
      </c>
      <c r="P30" s="69" t="s">
        <v>50</v>
      </c>
      <c r="Q30" s="69" t="s">
        <v>51</v>
      </c>
      <c r="R30" s="708"/>
      <c r="S30" s="710">
        <v>0</v>
      </c>
      <c r="T30" s="710">
        <v>0</v>
      </c>
      <c r="U30" s="710">
        <v>0</v>
      </c>
      <c r="V30" s="710">
        <v>0</v>
      </c>
      <c r="W30" s="710">
        <v>0</v>
      </c>
      <c r="X30" s="709"/>
      <c r="Y30" s="708"/>
      <c r="Z30" s="708"/>
      <c r="AA30" s="708"/>
      <c r="AB30" s="708"/>
    </row>
    <row r="31" spans="1:28" x14ac:dyDescent="0.2">
      <c r="A31" s="69">
        <v>26</v>
      </c>
      <c r="C31" s="69" t="s">
        <v>52</v>
      </c>
      <c r="D31" s="69" t="s">
        <v>53</v>
      </c>
      <c r="G31" s="708"/>
      <c r="H31" s="708">
        <v>5323273</v>
      </c>
      <c r="I31" s="708">
        <v>-2036175.8999999997</v>
      </c>
      <c r="J31" s="708">
        <v>2389073.0699999998</v>
      </c>
      <c r="K31" s="708">
        <v>-1551833.9186123158</v>
      </c>
      <c r="L31" s="708">
        <v>4124336.2513876841</v>
      </c>
      <c r="M31" s="708"/>
      <c r="N31" s="69">
        <v>26</v>
      </c>
      <c r="P31" s="69" t="s">
        <v>52</v>
      </c>
      <c r="Q31" s="69" t="s">
        <v>53</v>
      </c>
      <c r="R31" s="708"/>
      <c r="S31" s="708">
        <v>2500000</v>
      </c>
      <c r="T31" s="708">
        <v>-669307.62000000011</v>
      </c>
      <c r="U31" s="708">
        <v>1551833.9186123158</v>
      </c>
      <c r="V31" s="708">
        <v>-728796.88802937395</v>
      </c>
      <c r="W31" s="708">
        <v>2653729.410582942</v>
      </c>
      <c r="X31" s="709"/>
      <c r="Y31" s="708"/>
      <c r="Z31" s="708"/>
      <c r="AA31" s="708"/>
      <c r="AB31" s="708"/>
    </row>
    <row r="32" spans="1:28" x14ac:dyDescent="0.2">
      <c r="A32" s="69">
        <v>27</v>
      </c>
      <c r="C32" s="69" t="s">
        <v>54</v>
      </c>
      <c r="D32" s="69" t="s">
        <v>55</v>
      </c>
      <c r="G32" s="708"/>
      <c r="H32" s="708">
        <v>0</v>
      </c>
      <c r="I32" s="708">
        <v>-54069.919999999998</v>
      </c>
      <c r="J32" s="708">
        <v>0</v>
      </c>
      <c r="K32" s="708">
        <v>0</v>
      </c>
      <c r="L32" s="708">
        <v>-54069.919999999998</v>
      </c>
      <c r="M32" s="708"/>
      <c r="N32" s="69">
        <v>27</v>
      </c>
      <c r="P32" s="69" t="s">
        <v>54</v>
      </c>
      <c r="Q32" s="69" t="s">
        <v>55</v>
      </c>
      <c r="R32" s="708"/>
      <c r="S32" s="708">
        <v>0</v>
      </c>
      <c r="T32" s="708">
        <v>0</v>
      </c>
      <c r="U32" s="708">
        <v>0</v>
      </c>
      <c r="V32" s="708">
        <v>0</v>
      </c>
      <c r="W32" s="708">
        <v>0</v>
      </c>
      <c r="X32" s="709"/>
      <c r="Y32" s="708"/>
      <c r="Z32" s="708"/>
      <c r="AA32" s="708"/>
      <c r="AB32" s="708"/>
    </row>
    <row r="33" spans="1:28" x14ac:dyDescent="0.2">
      <c r="A33" s="69">
        <v>28</v>
      </c>
      <c r="C33" s="69" t="s">
        <v>56</v>
      </c>
      <c r="D33" s="69" t="s">
        <v>57</v>
      </c>
      <c r="G33" s="708"/>
      <c r="H33" s="708">
        <v>0</v>
      </c>
      <c r="I33" s="708">
        <v>0</v>
      </c>
      <c r="J33" s="708">
        <v>781116.33</v>
      </c>
      <c r="K33" s="708">
        <v>0</v>
      </c>
      <c r="L33" s="708">
        <v>781116.33</v>
      </c>
      <c r="M33" s="708"/>
      <c r="N33" s="69">
        <v>28</v>
      </c>
      <c r="P33" s="69" t="s">
        <v>56</v>
      </c>
      <c r="Q33" s="69" t="s">
        <v>57</v>
      </c>
      <c r="R33" s="708"/>
      <c r="S33" s="708">
        <v>0</v>
      </c>
      <c r="T33" s="708">
        <v>0</v>
      </c>
      <c r="U33" s="708">
        <v>0</v>
      </c>
      <c r="V33" s="708">
        <v>0</v>
      </c>
      <c r="W33" s="708">
        <v>0</v>
      </c>
      <c r="X33" s="709"/>
      <c r="Y33" s="708"/>
      <c r="Z33" s="708"/>
      <c r="AA33" s="708"/>
      <c r="AB33" s="708"/>
    </row>
    <row r="34" spans="1:28" x14ac:dyDescent="0.2">
      <c r="A34" s="69">
        <v>29</v>
      </c>
      <c r="C34" s="69" t="s">
        <v>58</v>
      </c>
      <c r="D34" s="69" t="s">
        <v>59</v>
      </c>
      <c r="G34" s="708"/>
      <c r="H34" s="708">
        <v>3898273</v>
      </c>
      <c r="I34" s="708">
        <v>0</v>
      </c>
      <c r="J34" s="708">
        <v>2183211.7599999998</v>
      </c>
      <c r="K34" s="708">
        <v>-1136419.6924355726</v>
      </c>
      <c r="L34" s="708">
        <v>4945065.0675644269</v>
      </c>
      <c r="M34" s="708"/>
      <c r="N34" s="69">
        <v>29</v>
      </c>
      <c r="P34" s="69" t="s">
        <v>58</v>
      </c>
      <c r="Q34" s="69" t="s">
        <v>59</v>
      </c>
      <c r="R34" s="708"/>
      <c r="S34" s="708">
        <v>850000</v>
      </c>
      <c r="T34" s="708">
        <v>0</v>
      </c>
      <c r="U34" s="708">
        <v>1136419.6924355726</v>
      </c>
      <c r="V34" s="708">
        <v>-247790.94192998714</v>
      </c>
      <c r="W34" s="708">
        <v>1738628.7505055855</v>
      </c>
      <c r="X34" s="709"/>
      <c r="Y34" s="708"/>
      <c r="Z34" s="708"/>
      <c r="AA34" s="708"/>
      <c r="AB34" s="708"/>
    </row>
    <row r="35" spans="1:28" x14ac:dyDescent="0.2">
      <c r="A35" s="69">
        <v>30</v>
      </c>
      <c r="C35" s="69" t="s">
        <v>60</v>
      </c>
      <c r="D35" s="69" t="s">
        <v>61</v>
      </c>
      <c r="G35" s="708"/>
      <c r="H35" s="708">
        <v>0</v>
      </c>
      <c r="I35" s="708">
        <v>0</v>
      </c>
      <c r="J35" s="708">
        <v>5066278.34</v>
      </c>
      <c r="K35" s="708">
        <v>0</v>
      </c>
      <c r="L35" s="708">
        <v>5066278.34</v>
      </c>
      <c r="M35" s="708"/>
      <c r="N35" s="69">
        <v>30</v>
      </c>
      <c r="P35" s="69" t="s">
        <v>60</v>
      </c>
      <c r="Q35" s="69" t="s">
        <v>61</v>
      </c>
      <c r="R35" s="708"/>
      <c r="S35" s="708">
        <v>0</v>
      </c>
      <c r="T35" s="708">
        <v>-1742.91</v>
      </c>
      <c r="U35" s="708">
        <v>0</v>
      </c>
      <c r="V35" s="708">
        <v>0</v>
      </c>
      <c r="W35" s="708">
        <v>-1742.91</v>
      </c>
      <c r="X35" s="709"/>
      <c r="Y35" s="708"/>
      <c r="Z35" s="708"/>
      <c r="AA35" s="708"/>
      <c r="AB35" s="708"/>
    </row>
    <row r="36" spans="1:28" x14ac:dyDescent="0.2">
      <c r="A36" s="69">
        <v>31</v>
      </c>
      <c r="C36" s="69" t="s">
        <v>156</v>
      </c>
      <c r="D36" s="69" t="s">
        <v>59</v>
      </c>
      <c r="G36" s="711"/>
      <c r="H36" s="708">
        <v>0</v>
      </c>
      <c r="I36" s="708">
        <v>0</v>
      </c>
      <c r="J36" s="708">
        <v>0</v>
      </c>
      <c r="K36" s="708">
        <v>0</v>
      </c>
      <c r="L36" s="708">
        <v>0</v>
      </c>
      <c r="M36" s="708"/>
      <c r="N36" s="69">
        <v>31</v>
      </c>
      <c r="P36" s="69" t="s">
        <v>156</v>
      </c>
      <c r="Q36" s="69" t="s">
        <v>59</v>
      </c>
      <c r="R36" s="711"/>
      <c r="S36" s="708">
        <v>0</v>
      </c>
      <c r="T36" s="708">
        <v>0</v>
      </c>
      <c r="U36" s="708">
        <v>0</v>
      </c>
      <c r="V36" s="708">
        <v>0</v>
      </c>
      <c r="W36" s="708">
        <v>0</v>
      </c>
      <c r="X36" s="709"/>
      <c r="Y36" s="708"/>
      <c r="Z36" s="708"/>
      <c r="AA36" s="708"/>
      <c r="AB36" s="708"/>
    </row>
    <row r="37" spans="1:28" ht="15.75" x14ac:dyDescent="0.25">
      <c r="B37" s="712"/>
      <c r="G37" s="713"/>
      <c r="H37" s="714">
        <v>0</v>
      </c>
      <c r="I37" s="714">
        <v>0</v>
      </c>
      <c r="J37" s="714">
        <v>0</v>
      </c>
      <c r="K37" s="714">
        <v>0</v>
      </c>
      <c r="L37" s="714">
        <v>0</v>
      </c>
      <c r="M37" s="713"/>
      <c r="O37" s="712"/>
      <c r="R37" s="713"/>
      <c r="S37" s="714">
        <v>0</v>
      </c>
      <c r="T37" s="714">
        <v>0</v>
      </c>
      <c r="U37" s="714">
        <v>0</v>
      </c>
      <c r="V37" s="714">
        <v>0</v>
      </c>
      <c r="W37" s="714">
        <v>0</v>
      </c>
      <c r="X37" s="720"/>
      <c r="Y37" s="708"/>
      <c r="Z37" s="708"/>
      <c r="AA37" s="708"/>
      <c r="AB37" s="708"/>
    </row>
    <row r="38" spans="1:28" ht="15.75" x14ac:dyDescent="0.25">
      <c r="G38" s="715"/>
      <c r="H38" s="711"/>
      <c r="I38" s="711"/>
      <c r="J38" s="711"/>
      <c r="K38" s="711"/>
      <c r="L38" s="711"/>
      <c r="M38" s="711"/>
      <c r="R38" s="711"/>
      <c r="S38" s="708"/>
      <c r="T38" s="708"/>
      <c r="U38" s="708"/>
      <c r="V38" s="708"/>
      <c r="W38" s="708"/>
      <c r="X38" s="720"/>
      <c r="Y38" s="713"/>
      <c r="Z38" s="713"/>
      <c r="AA38" s="713"/>
      <c r="AB38" s="713"/>
    </row>
    <row r="39" spans="1:28" ht="15.75" x14ac:dyDescent="0.25">
      <c r="A39" s="69">
        <v>32</v>
      </c>
      <c r="B39" s="712"/>
      <c r="C39" s="69">
        <v>101</v>
      </c>
      <c r="D39" s="69" t="s">
        <v>28</v>
      </c>
      <c r="G39" s="716"/>
      <c r="H39" s="708">
        <f>SUM(H8:H38)</f>
        <v>232357000</v>
      </c>
      <c r="I39" s="708">
        <f>SUM(I8:I38)</f>
        <v>-49287976.08512371</v>
      </c>
      <c r="J39" s="708">
        <f>SUM(J8:J38)</f>
        <v>159671132.53999999</v>
      </c>
      <c r="K39" s="708">
        <f>SUM(K8:K38)</f>
        <v>-67736423.404736489</v>
      </c>
      <c r="L39" s="708">
        <f>SUM(L8:L38)</f>
        <v>275003733.05013978</v>
      </c>
      <c r="M39" s="708"/>
      <c r="N39" s="69">
        <v>32</v>
      </c>
      <c r="O39" s="712"/>
      <c r="P39" s="69">
        <v>101</v>
      </c>
      <c r="Q39" s="69" t="s">
        <v>28</v>
      </c>
      <c r="R39" s="711"/>
      <c r="S39" s="708">
        <v>277702231</v>
      </c>
      <c r="T39" s="708">
        <v>-23241432.434876282</v>
      </c>
      <c r="U39" s="708">
        <v>67736423.404736489</v>
      </c>
      <c r="V39" s="708">
        <v>-80955408.700645715</v>
      </c>
      <c r="W39" s="708">
        <v>241241813.26921448</v>
      </c>
      <c r="X39" s="708"/>
      <c r="Y39" s="721"/>
      <c r="Z39" s="721"/>
      <c r="AA39" s="721"/>
      <c r="AB39" s="721"/>
    </row>
    <row r="40" spans="1:28" ht="15.75" x14ac:dyDescent="0.25">
      <c r="B40" s="712"/>
      <c r="G40" s="715"/>
      <c r="H40" s="711"/>
      <c r="I40" s="711"/>
      <c r="J40" s="711"/>
      <c r="K40" s="711"/>
      <c r="L40" s="711"/>
      <c r="M40" s="711"/>
      <c r="O40" s="712"/>
      <c r="R40" s="711"/>
      <c r="S40" s="726"/>
      <c r="T40" s="711"/>
      <c r="U40" s="711"/>
      <c r="V40" s="711"/>
      <c r="W40" s="711"/>
      <c r="X40" s="711"/>
      <c r="Y40" s="721"/>
      <c r="Z40" s="721"/>
      <c r="AA40" s="721"/>
      <c r="AB40" s="721"/>
    </row>
    <row r="41" spans="1:28" ht="15.75" x14ac:dyDescent="0.25">
      <c r="G41" s="714"/>
      <c r="H41" s="714"/>
      <c r="I41" s="714"/>
      <c r="J41" s="714"/>
      <c r="K41" s="714"/>
      <c r="L41" s="714"/>
      <c r="M41" s="714"/>
      <c r="R41" s="714"/>
      <c r="S41" s="714"/>
      <c r="T41" s="714"/>
      <c r="U41" s="714"/>
      <c r="V41" s="714"/>
      <c r="W41" s="714"/>
      <c r="X41" s="714"/>
      <c r="Y41" s="714"/>
      <c r="Z41" s="714"/>
      <c r="AA41" s="714"/>
      <c r="AB41" s="714"/>
    </row>
    <row r="42" spans="1:28" ht="15.75" x14ac:dyDescent="0.25">
      <c r="G42" s="714"/>
      <c r="H42" s="714"/>
      <c r="I42" s="714"/>
      <c r="J42" s="714"/>
      <c r="K42" s="714"/>
      <c r="L42" s="714"/>
      <c r="M42" s="714"/>
      <c r="R42" s="714"/>
      <c r="S42" s="722"/>
      <c r="T42" s="714"/>
      <c r="U42" s="714"/>
      <c r="V42" s="714"/>
      <c r="W42" s="714"/>
      <c r="X42" s="714"/>
      <c r="Y42" s="714"/>
      <c r="Z42" s="714"/>
      <c r="AA42" s="714"/>
      <c r="AB42" s="714"/>
    </row>
    <row r="43" spans="1:28" ht="15.75" x14ac:dyDescent="0.25">
      <c r="G43" s="714"/>
      <c r="H43" s="714"/>
      <c r="I43" s="714"/>
      <c r="J43" s="714"/>
      <c r="K43" s="714"/>
      <c r="L43" s="714"/>
      <c r="M43" s="714"/>
      <c r="R43" s="714"/>
      <c r="S43" s="714"/>
      <c r="Y43" s="714"/>
      <c r="Z43" s="714"/>
      <c r="AA43" s="714"/>
      <c r="AB43" s="714"/>
    </row>
    <row r="44" spans="1:28" ht="15.75" x14ac:dyDescent="0.25">
      <c r="G44" s="714"/>
      <c r="H44" s="714"/>
      <c r="I44" s="714"/>
      <c r="J44" s="714"/>
      <c r="K44" s="714"/>
      <c r="L44" s="714"/>
      <c r="M44" s="714"/>
      <c r="R44" s="714"/>
      <c r="S44" s="714"/>
      <c r="Y44" s="714"/>
      <c r="Z44" s="714"/>
      <c r="AA44" s="714"/>
      <c r="AB44" s="714"/>
    </row>
    <row r="45" spans="1:28" ht="15.75" x14ac:dyDescent="0.25">
      <c r="G45" s="714"/>
      <c r="H45" s="714"/>
      <c r="I45" s="714"/>
      <c r="J45" s="714"/>
      <c r="K45" s="714"/>
      <c r="L45" s="714"/>
      <c r="M45" s="714"/>
      <c r="R45" s="714"/>
      <c r="S45" s="714"/>
      <c r="Y45" s="714"/>
      <c r="Z45" s="714"/>
      <c r="AA45" s="714"/>
      <c r="AB45" s="714"/>
    </row>
    <row r="46" spans="1:28" ht="11.25" customHeight="1" x14ac:dyDescent="0.25">
      <c r="G46" s="714"/>
      <c r="H46" s="714"/>
      <c r="I46" s="714"/>
      <c r="J46" s="714"/>
      <c r="K46" s="714"/>
      <c r="L46" s="714"/>
      <c r="M46" s="714"/>
      <c r="R46" s="714"/>
      <c r="S46" s="714"/>
      <c r="Y46" s="714"/>
      <c r="Z46" s="714"/>
      <c r="AA46" s="714"/>
      <c r="AB46" s="714"/>
    </row>
    <row r="47" spans="1:28" ht="122.25" customHeight="1" x14ac:dyDescent="0.25">
      <c r="G47" s="714"/>
      <c r="H47" s="714"/>
      <c r="I47" s="714"/>
      <c r="J47" s="714"/>
      <c r="K47" s="714"/>
      <c r="L47" s="714"/>
      <c r="M47" s="714"/>
      <c r="R47" s="714"/>
      <c r="S47" s="714"/>
      <c r="Y47" s="714"/>
      <c r="Z47" s="714"/>
      <c r="AA47" s="714"/>
      <c r="AB47" s="714"/>
    </row>
    <row r="48" spans="1:28" ht="174" customHeight="1" x14ac:dyDescent="0.25">
      <c r="G48" s="714"/>
      <c r="H48" s="714"/>
      <c r="I48" s="714"/>
      <c r="R48" s="723"/>
      <c r="Y48" s="723"/>
      <c r="Z48" s="723"/>
      <c r="AA48" s="723"/>
      <c r="AB48" s="723"/>
    </row>
    <row r="49" spans="7:28" ht="15.75" x14ac:dyDescent="0.25">
      <c r="G49" s="714"/>
      <c r="H49" s="714"/>
      <c r="I49" s="714"/>
      <c r="J49" s="714"/>
      <c r="K49" s="714"/>
      <c r="L49" s="714"/>
      <c r="M49" s="714"/>
      <c r="R49" s="714"/>
      <c r="S49" s="714"/>
      <c r="Y49" s="714"/>
      <c r="Z49" s="714"/>
      <c r="AA49" s="714"/>
      <c r="AB49" s="714"/>
    </row>
    <row r="50" spans="7:28" ht="15.75" x14ac:dyDescent="0.25">
      <c r="G50" s="714"/>
      <c r="H50" s="714"/>
      <c r="I50" s="714"/>
      <c r="J50" s="714"/>
      <c r="K50" s="714"/>
      <c r="L50" s="714"/>
      <c r="M50" s="714"/>
      <c r="R50" s="714"/>
      <c r="S50" s="714"/>
      <c r="Y50" s="714"/>
      <c r="Z50" s="714"/>
      <c r="AA50" s="714"/>
      <c r="AB50" s="714"/>
    </row>
    <row r="51" spans="7:28" ht="15.75" x14ac:dyDescent="0.25">
      <c r="G51" s="714"/>
      <c r="H51" s="714"/>
      <c r="I51" s="714"/>
      <c r="J51" s="714"/>
      <c r="K51" s="714"/>
      <c r="L51" s="714"/>
      <c r="M51" s="714"/>
      <c r="R51" s="714"/>
      <c r="S51" s="714"/>
      <c r="Y51" s="714"/>
      <c r="Z51" s="714"/>
      <c r="AA51" s="714"/>
      <c r="AB51" s="714"/>
    </row>
    <row r="52" spans="7:28" ht="15.75" x14ac:dyDescent="0.25">
      <c r="G52" s="714"/>
      <c r="H52" s="714"/>
      <c r="I52" s="714"/>
      <c r="J52" s="714"/>
      <c r="K52" s="714"/>
      <c r="L52" s="714"/>
      <c r="M52" s="714"/>
      <c r="R52" s="714"/>
      <c r="S52" s="714"/>
      <c r="Y52" s="714"/>
      <c r="Z52" s="714"/>
      <c r="AA52" s="714"/>
      <c r="AB52" s="714"/>
    </row>
    <row r="53" spans="7:28" ht="15.75" x14ac:dyDescent="0.25">
      <c r="G53" s="714"/>
      <c r="H53" s="714"/>
      <c r="I53" s="714"/>
      <c r="J53" s="714"/>
      <c r="K53" s="714"/>
      <c r="L53" s="714"/>
      <c r="M53" s="714"/>
      <c r="R53" s="714"/>
      <c r="S53" s="714"/>
      <c r="Y53" s="714"/>
      <c r="Z53" s="714"/>
      <c r="AA53" s="714"/>
      <c r="AB53" s="714"/>
    </row>
    <row r="54" spans="7:28" ht="15.75" x14ac:dyDescent="0.25">
      <c r="G54" s="714"/>
      <c r="H54" s="714"/>
      <c r="I54" s="714"/>
      <c r="J54" s="714"/>
      <c r="K54" s="714"/>
      <c r="L54" s="714"/>
      <c r="M54" s="714"/>
      <c r="R54" s="714"/>
      <c r="S54" s="714"/>
      <c r="Y54" s="714"/>
      <c r="Z54" s="714"/>
      <c r="AA54" s="714"/>
      <c r="AB54" s="714"/>
    </row>
    <row r="55" spans="7:28" ht="15.75" x14ac:dyDescent="0.25">
      <c r="G55" s="714"/>
      <c r="H55" s="714"/>
      <c r="I55" s="714"/>
      <c r="J55" s="714"/>
      <c r="K55" s="714"/>
      <c r="L55" s="714"/>
      <c r="M55" s="714"/>
      <c r="R55" s="714"/>
      <c r="S55" s="714"/>
      <c r="Y55" s="714"/>
      <c r="Z55" s="714"/>
      <c r="AA55" s="714"/>
      <c r="AB55" s="714"/>
    </row>
    <row r="56" spans="7:28" ht="15.75" x14ac:dyDescent="0.25">
      <c r="G56" s="714"/>
      <c r="H56" s="714"/>
      <c r="I56" s="714"/>
      <c r="J56" s="714"/>
      <c r="K56" s="714"/>
      <c r="L56" s="714"/>
      <c r="M56" s="714"/>
      <c r="R56" s="714"/>
      <c r="S56" s="714"/>
      <c r="Y56" s="714"/>
      <c r="Z56" s="714"/>
      <c r="AA56" s="714"/>
      <c r="AB56" s="714"/>
    </row>
    <row r="57" spans="7:28" ht="15.75" x14ac:dyDescent="0.25">
      <c r="G57" s="714"/>
      <c r="H57" s="714"/>
      <c r="I57" s="714"/>
      <c r="J57" s="714"/>
      <c r="K57" s="714"/>
      <c r="L57" s="714"/>
      <c r="M57" s="714"/>
      <c r="R57" s="714"/>
      <c r="S57" s="714"/>
      <c r="Y57" s="714"/>
      <c r="Z57" s="714"/>
      <c r="AA57" s="714"/>
      <c r="AB57" s="714"/>
    </row>
    <row r="58" spans="7:28" ht="15.75" x14ac:dyDescent="0.25">
      <c r="G58" s="714"/>
      <c r="H58" s="714"/>
      <c r="I58" s="714"/>
      <c r="J58" s="714"/>
      <c r="K58" s="714"/>
      <c r="L58" s="714"/>
      <c r="M58" s="714"/>
      <c r="R58" s="714"/>
      <c r="S58" s="714"/>
      <c r="Y58" s="714"/>
      <c r="Z58" s="714"/>
      <c r="AA58" s="714"/>
      <c r="AB58" s="714"/>
    </row>
    <row r="59" spans="7:28" ht="15.75" x14ac:dyDescent="0.25">
      <c r="G59" s="714"/>
      <c r="H59" s="714"/>
      <c r="I59" s="714"/>
      <c r="J59" s="714"/>
      <c r="K59" s="714"/>
      <c r="L59" s="714"/>
      <c r="M59" s="714"/>
      <c r="R59" s="714"/>
      <c r="S59" s="714"/>
      <c r="Y59" s="714"/>
      <c r="Z59" s="714"/>
      <c r="AA59" s="714"/>
      <c r="AB59" s="714"/>
    </row>
    <row r="60" spans="7:28" ht="15.75" x14ac:dyDescent="0.25">
      <c r="G60" s="714"/>
      <c r="H60" s="714"/>
      <c r="I60" s="714"/>
      <c r="J60" s="714"/>
      <c r="K60" s="714"/>
      <c r="L60" s="714"/>
      <c r="M60" s="714"/>
      <c r="R60" s="714"/>
      <c r="S60" s="714"/>
      <c r="Y60" s="714"/>
      <c r="Z60" s="714"/>
      <c r="AA60" s="714"/>
      <c r="AB60" s="714"/>
    </row>
    <row r="61" spans="7:28" ht="15.75" x14ac:dyDescent="0.25">
      <c r="G61" s="714"/>
      <c r="H61" s="714"/>
      <c r="I61" s="714"/>
      <c r="J61" s="714"/>
      <c r="K61" s="714"/>
      <c r="L61" s="714"/>
      <c r="M61" s="714"/>
      <c r="R61" s="714"/>
      <c r="S61" s="714"/>
      <c r="Y61" s="714"/>
      <c r="Z61" s="714"/>
      <c r="AA61" s="714"/>
      <c r="AB61" s="714"/>
    </row>
    <row r="62" spans="7:28" ht="15.75" x14ac:dyDescent="0.25">
      <c r="G62" s="714"/>
      <c r="H62" s="714"/>
      <c r="I62" s="714"/>
      <c r="J62" s="714"/>
      <c r="K62" s="714"/>
      <c r="L62" s="714"/>
      <c r="M62" s="714"/>
      <c r="R62" s="714"/>
      <c r="S62" s="714"/>
      <c r="Y62" s="714"/>
      <c r="Z62" s="714"/>
      <c r="AA62" s="714"/>
      <c r="AB62" s="714"/>
    </row>
    <row r="63" spans="7:28" ht="15.75" x14ac:dyDescent="0.25">
      <c r="G63" s="714"/>
      <c r="H63" s="714"/>
      <c r="I63" s="714"/>
      <c r="J63" s="714"/>
      <c r="K63" s="714"/>
      <c r="L63" s="714"/>
      <c r="M63" s="714"/>
      <c r="R63" s="714"/>
      <c r="S63" s="714"/>
      <c r="Y63" s="714"/>
      <c r="Z63" s="714"/>
      <c r="AA63" s="714"/>
      <c r="AB63" s="714"/>
    </row>
    <row r="64" spans="7:28" ht="15.75" x14ac:dyDescent="0.25">
      <c r="G64" s="714"/>
      <c r="H64" s="714"/>
      <c r="I64" s="714"/>
      <c r="J64" s="714"/>
      <c r="K64" s="714"/>
      <c r="L64" s="714"/>
      <c r="M64" s="714"/>
      <c r="R64" s="714"/>
      <c r="S64" s="714"/>
      <c r="Y64" s="714"/>
      <c r="Z64" s="714"/>
      <c r="AA64" s="714"/>
      <c r="AB64" s="714"/>
    </row>
    <row r="65" spans="7:28" ht="15.75" x14ac:dyDescent="0.25">
      <c r="G65" s="714"/>
      <c r="H65" s="714"/>
      <c r="I65" s="714"/>
      <c r="J65" s="714"/>
      <c r="K65" s="714"/>
      <c r="L65" s="714"/>
      <c r="M65" s="714"/>
      <c r="R65" s="714"/>
      <c r="S65" s="714"/>
      <c r="Y65" s="714"/>
      <c r="Z65" s="714"/>
      <c r="AA65" s="714"/>
      <c r="AB65" s="714"/>
    </row>
    <row r="66" spans="7:28" ht="15.75" x14ac:dyDescent="0.25">
      <c r="G66" s="714"/>
      <c r="H66" s="714"/>
      <c r="I66" s="714"/>
      <c r="J66" s="714"/>
      <c r="K66" s="714"/>
      <c r="L66" s="714"/>
      <c r="M66" s="714"/>
      <c r="R66" s="714"/>
      <c r="S66" s="714"/>
      <c r="Y66" s="714"/>
      <c r="Z66" s="714"/>
      <c r="AA66" s="714"/>
      <c r="AB66" s="714"/>
    </row>
    <row r="67" spans="7:28" ht="15.75" x14ac:dyDescent="0.25">
      <c r="G67" s="714"/>
      <c r="H67" s="714"/>
      <c r="I67" s="714"/>
      <c r="J67" s="714"/>
      <c r="K67" s="714"/>
      <c r="L67" s="714"/>
      <c r="M67" s="714"/>
      <c r="R67" s="714"/>
      <c r="S67" s="714"/>
      <c r="Y67" s="714"/>
      <c r="Z67" s="714"/>
      <c r="AA67" s="714"/>
      <c r="AB67" s="714"/>
    </row>
    <row r="68" spans="7:28" ht="15.75" x14ac:dyDescent="0.25">
      <c r="G68" s="714"/>
      <c r="H68" s="714"/>
      <c r="I68" s="714"/>
      <c r="J68" s="714"/>
      <c r="K68" s="714"/>
      <c r="L68" s="714"/>
      <c r="M68" s="714"/>
      <c r="R68" s="714"/>
      <c r="S68" s="714"/>
      <c r="Y68" s="714"/>
      <c r="Z68" s="714"/>
      <c r="AA68" s="714"/>
      <c r="AB68" s="714"/>
    </row>
    <row r="69" spans="7:28" ht="15.75" x14ac:dyDescent="0.25">
      <c r="G69" s="714"/>
      <c r="H69" s="714"/>
      <c r="I69" s="714"/>
      <c r="J69" s="714"/>
      <c r="K69" s="714"/>
      <c r="L69" s="714"/>
      <c r="M69" s="714"/>
      <c r="R69" s="714"/>
      <c r="S69" s="714"/>
      <c r="Y69" s="714"/>
      <c r="Z69" s="714"/>
      <c r="AA69" s="714"/>
      <c r="AB69" s="714"/>
    </row>
    <row r="70" spans="7:28" ht="15.75" x14ac:dyDescent="0.25">
      <c r="G70" s="714"/>
      <c r="H70" s="714"/>
      <c r="I70" s="714"/>
      <c r="J70" s="714"/>
      <c r="K70" s="714"/>
      <c r="L70" s="714"/>
      <c r="M70" s="714"/>
      <c r="R70" s="714"/>
      <c r="S70" s="714"/>
      <c r="Y70" s="714"/>
      <c r="Z70" s="714"/>
      <c r="AA70" s="714"/>
      <c r="AB70" s="714"/>
    </row>
    <row r="71" spans="7:28" ht="15.75" x14ac:dyDescent="0.25">
      <c r="G71" s="714"/>
      <c r="H71" s="714"/>
      <c r="I71" s="714"/>
      <c r="J71" s="714"/>
      <c r="K71" s="714"/>
      <c r="L71" s="714"/>
      <c r="M71" s="714"/>
      <c r="R71" s="714"/>
      <c r="S71" s="714"/>
      <c r="Y71" s="714"/>
      <c r="Z71" s="714"/>
      <c r="AA71" s="714"/>
      <c r="AB71" s="714"/>
    </row>
    <row r="72" spans="7:28" ht="15.75" x14ac:dyDescent="0.25">
      <c r="G72" s="714"/>
      <c r="H72" s="714"/>
      <c r="I72" s="714"/>
      <c r="J72" s="714"/>
      <c r="K72" s="714"/>
      <c r="L72" s="714"/>
      <c r="M72" s="714"/>
      <c r="R72" s="714"/>
      <c r="S72" s="714"/>
      <c r="Y72" s="714"/>
      <c r="Z72" s="714"/>
      <c r="AA72" s="714"/>
      <c r="AB72" s="714"/>
    </row>
    <row r="73" spans="7:28" ht="15.75" x14ac:dyDescent="0.25">
      <c r="G73" s="714"/>
      <c r="H73" s="714"/>
      <c r="I73" s="714"/>
      <c r="J73" s="714"/>
      <c r="K73" s="714"/>
      <c r="L73" s="714"/>
      <c r="M73" s="714"/>
      <c r="R73" s="714"/>
      <c r="S73" s="714"/>
      <c r="Y73" s="714"/>
      <c r="Z73" s="714"/>
      <c r="AA73" s="714"/>
      <c r="AB73" s="714"/>
    </row>
    <row r="74" spans="7:28" ht="15.75" x14ac:dyDescent="0.25">
      <c r="G74" s="714"/>
      <c r="H74" s="714"/>
      <c r="I74" s="714"/>
      <c r="J74" s="714"/>
      <c r="K74" s="714"/>
      <c r="L74" s="714"/>
      <c r="M74" s="714"/>
      <c r="R74" s="714"/>
      <c r="S74" s="714"/>
      <c r="Y74" s="714"/>
      <c r="Z74" s="714"/>
      <c r="AA74" s="714"/>
      <c r="AB74" s="714"/>
    </row>
    <row r="75" spans="7:28" ht="15.75" x14ac:dyDescent="0.25">
      <c r="G75" s="714"/>
      <c r="H75" s="714"/>
      <c r="I75" s="714"/>
      <c r="J75" s="714"/>
      <c r="K75" s="714"/>
      <c r="L75" s="714"/>
      <c r="M75" s="714"/>
      <c r="R75" s="714"/>
      <c r="S75" s="714"/>
      <c r="Y75" s="714"/>
      <c r="Z75" s="714"/>
      <c r="AA75" s="714"/>
      <c r="AB75" s="714"/>
    </row>
    <row r="76" spans="7:28" ht="15.75" x14ac:dyDescent="0.25">
      <c r="G76" s="714"/>
      <c r="H76" s="714"/>
      <c r="I76" s="714"/>
      <c r="J76" s="714"/>
      <c r="K76" s="714"/>
      <c r="L76" s="714"/>
      <c r="M76" s="714"/>
      <c r="R76" s="714"/>
      <c r="S76" s="714"/>
      <c r="Y76" s="714"/>
      <c r="Z76" s="714"/>
      <c r="AA76" s="714"/>
      <c r="AB76" s="714"/>
    </row>
    <row r="77" spans="7:28" ht="15.75" x14ac:dyDescent="0.25">
      <c r="G77" s="714"/>
      <c r="H77" s="714"/>
      <c r="I77" s="714"/>
      <c r="J77" s="714"/>
      <c r="K77" s="714"/>
      <c r="L77" s="714"/>
      <c r="M77" s="714"/>
      <c r="R77" s="714"/>
      <c r="S77" s="714"/>
      <c r="Y77" s="714"/>
      <c r="Z77" s="714"/>
      <c r="AA77" s="714"/>
      <c r="AB77" s="714"/>
    </row>
    <row r="78" spans="7:28" ht="15.75" x14ac:dyDescent="0.25">
      <c r="G78" s="714"/>
      <c r="H78" s="714"/>
      <c r="I78" s="714"/>
      <c r="J78" s="714"/>
      <c r="K78" s="714"/>
      <c r="L78" s="714"/>
      <c r="M78" s="714"/>
      <c r="R78" s="714"/>
      <c r="S78" s="714"/>
      <c r="Y78" s="714"/>
      <c r="Z78" s="714"/>
      <c r="AA78" s="714"/>
      <c r="AB78" s="714"/>
    </row>
    <row r="79" spans="7:28" ht="15.75" x14ac:dyDescent="0.25">
      <c r="G79" s="714"/>
      <c r="H79" s="714"/>
      <c r="I79" s="714"/>
      <c r="J79" s="714"/>
      <c r="K79" s="714"/>
      <c r="L79" s="714"/>
      <c r="M79" s="714"/>
      <c r="R79" s="714"/>
      <c r="S79" s="714"/>
      <c r="Y79" s="714"/>
      <c r="Z79" s="714"/>
      <c r="AA79" s="714"/>
      <c r="AB79" s="714"/>
    </row>
    <row r="80" spans="7:28" ht="15.75" x14ac:dyDescent="0.25">
      <c r="G80" s="714"/>
      <c r="H80" s="714"/>
      <c r="I80" s="714"/>
      <c r="J80" s="714"/>
      <c r="K80" s="714"/>
      <c r="L80" s="714"/>
      <c r="M80" s="714"/>
      <c r="R80" s="714"/>
      <c r="S80" s="714"/>
      <c r="Y80" s="714"/>
      <c r="Z80" s="714"/>
      <c r="AA80" s="714"/>
      <c r="AB80" s="714"/>
    </row>
    <row r="81" spans="7:28" ht="15.75" x14ac:dyDescent="0.25">
      <c r="G81" s="714"/>
      <c r="H81" s="714"/>
      <c r="I81" s="714"/>
      <c r="J81" s="714"/>
      <c r="K81" s="714"/>
      <c r="L81" s="714"/>
      <c r="M81" s="714"/>
      <c r="R81" s="714"/>
      <c r="S81" s="714"/>
      <c r="Y81" s="714"/>
      <c r="Z81" s="714"/>
      <c r="AA81" s="714"/>
      <c r="AB81" s="714"/>
    </row>
    <row r="82" spans="7:28" ht="15.75" x14ac:dyDescent="0.25">
      <c r="G82" s="714"/>
      <c r="H82" s="714"/>
      <c r="I82" s="714"/>
      <c r="J82" s="714"/>
      <c r="K82" s="714"/>
      <c r="L82" s="714"/>
      <c r="M82" s="714"/>
      <c r="R82" s="714"/>
      <c r="S82" s="714"/>
      <c r="Y82" s="714"/>
      <c r="Z82" s="714"/>
      <c r="AA82" s="714"/>
      <c r="AB82" s="714"/>
    </row>
    <row r="83" spans="7:28" ht="15.75" x14ac:dyDescent="0.25">
      <c r="G83" s="714"/>
      <c r="H83" s="714"/>
      <c r="I83" s="714"/>
      <c r="J83" s="714"/>
      <c r="K83" s="714"/>
      <c r="L83" s="714"/>
      <c r="M83" s="714"/>
      <c r="R83" s="714"/>
      <c r="S83" s="714"/>
      <c r="Y83" s="714"/>
      <c r="Z83" s="714"/>
      <c r="AA83" s="714"/>
      <c r="AB83" s="714"/>
    </row>
    <row r="84" spans="7:28" ht="15.75" x14ac:dyDescent="0.25">
      <c r="G84" s="714"/>
      <c r="H84" s="714"/>
      <c r="I84" s="714"/>
      <c r="J84" s="714"/>
      <c r="K84" s="714"/>
      <c r="L84" s="714"/>
      <c r="M84" s="714"/>
      <c r="R84" s="714"/>
      <c r="S84" s="714"/>
      <c r="Y84" s="714"/>
      <c r="Z84" s="714"/>
      <c r="AA84" s="714"/>
      <c r="AB84" s="714"/>
    </row>
    <row r="85" spans="7:28" ht="15.75" x14ac:dyDescent="0.25">
      <c r="G85" s="714"/>
      <c r="H85" s="714"/>
      <c r="I85" s="714"/>
      <c r="J85" s="714"/>
      <c r="K85" s="714"/>
      <c r="L85" s="714"/>
      <c r="M85" s="714"/>
      <c r="R85" s="714"/>
      <c r="S85" s="714"/>
      <c r="Y85" s="714"/>
      <c r="Z85" s="714"/>
      <c r="AA85" s="714"/>
      <c r="AB85" s="714"/>
    </row>
    <row r="86" spans="7:28" ht="15.75" x14ac:dyDescent="0.25">
      <c r="G86" s="714"/>
      <c r="H86" s="714"/>
      <c r="I86" s="714"/>
      <c r="J86" s="714"/>
      <c r="K86" s="714"/>
      <c r="L86" s="714"/>
      <c r="M86" s="714"/>
      <c r="R86" s="714"/>
      <c r="S86" s="714"/>
      <c r="Y86" s="714"/>
      <c r="Z86" s="714"/>
      <c r="AA86" s="714"/>
      <c r="AB86" s="714"/>
    </row>
    <row r="87" spans="7:28" ht="15.75" x14ac:dyDescent="0.25">
      <c r="G87" s="714"/>
      <c r="H87" s="714"/>
      <c r="I87" s="714"/>
      <c r="J87" s="714"/>
      <c r="K87" s="714"/>
      <c r="L87" s="714"/>
      <c r="M87" s="714"/>
      <c r="R87" s="714"/>
      <c r="S87" s="714"/>
      <c r="Y87" s="714"/>
      <c r="Z87" s="714"/>
      <c r="AA87" s="714"/>
      <c r="AB87" s="714"/>
    </row>
    <row r="88" spans="7:28" ht="15.75" x14ac:dyDescent="0.25">
      <c r="G88" s="172"/>
      <c r="H88" s="716"/>
      <c r="I88" s="716"/>
      <c r="J88" s="716"/>
      <c r="K88" s="716"/>
      <c r="L88" s="716"/>
      <c r="M88" s="716"/>
      <c r="R88" s="716"/>
      <c r="S88" s="716"/>
      <c r="Y88" s="714"/>
      <c r="Z88" s="714"/>
      <c r="AA88" s="714"/>
      <c r="AB88" s="714"/>
    </row>
    <row r="89" spans="7:28" x14ac:dyDescent="0.2">
      <c r="G89" s="172"/>
      <c r="H89" s="716"/>
      <c r="I89" s="716"/>
      <c r="J89" s="716"/>
      <c r="K89" s="716"/>
      <c r="L89" s="716"/>
      <c r="M89" s="716"/>
      <c r="R89" s="716"/>
      <c r="S89" s="716"/>
      <c r="Z89" s="724"/>
      <c r="AA89" s="724"/>
      <c r="AB89" s="724"/>
    </row>
    <row r="90" spans="7:28" x14ac:dyDescent="0.2">
      <c r="G90" s="172"/>
      <c r="H90" s="716"/>
      <c r="I90" s="716"/>
      <c r="J90" s="716"/>
      <c r="K90" s="716"/>
      <c r="L90" s="716"/>
      <c r="M90" s="716"/>
      <c r="R90" s="716"/>
      <c r="S90" s="716"/>
      <c r="Z90" s="725"/>
      <c r="AA90" s="725"/>
      <c r="AB90" s="725"/>
    </row>
    <row r="91" spans="7:28" x14ac:dyDescent="0.2">
      <c r="G91" s="172"/>
      <c r="H91" s="716"/>
      <c r="I91" s="716"/>
      <c r="J91" s="716"/>
      <c r="K91" s="716"/>
      <c r="L91" s="716"/>
      <c r="M91" s="716"/>
      <c r="R91" s="716"/>
      <c r="S91" s="716"/>
      <c r="Z91" s="725"/>
      <c r="AA91" s="725"/>
      <c r="AB91" s="725"/>
    </row>
    <row r="92" spans="7:28" x14ac:dyDescent="0.2">
      <c r="G92" s="172"/>
      <c r="H92" s="716"/>
      <c r="I92" s="716"/>
      <c r="J92" s="716"/>
      <c r="K92" s="716"/>
      <c r="L92" s="716"/>
      <c r="M92" s="716"/>
      <c r="R92" s="716"/>
      <c r="S92" s="716"/>
    </row>
    <row r="93" spans="7:28" x14ac:dyDescent="0.2">
      <c r="G93" s="172"/>
      <c r="H93" s="716"/>
      <c r="I93" s="716"/>
      <c r="J93" s="716"/>
      <c r="K93" s="716"/>
      <c r="L93" s="716"/>
      <c r="M93" s="716"/>
      <c r="R93" s="716"/>
      <c r="S93" s="716"/>
    </row>
    <row r="94" spans="7:28" x14ac:dyDescent="0.2">
      <c r="G94" s="172"/>
      <c r="H94" s="716"/>
      <c r="I94" s="716"/>
      <c r="J94" s="716"/>
      <c r="K94" s="716"/>
      <c r="L94" s="716"/>
      <c r="M94" s="716"/>
      <c r="R94" s="716"/>
      <c r="S94" s="716"/>
    </row>
    <row r="95" spans="7:28" x14ac:dyDescent="0.2">
      <c r="G95" s="172"/>
      <c r="H95" s="716"/>
      <c r="I95" s="716"/>
      <c r="J95" s="716"/>
      <c r="K95" s="716"/>
      <c r="L95" s="716"/>
      <c r="M95" s="716"/>
      <c r="R95" s="716"/>
      <c r="S95" s="716"/>
    </row>
    <row r="96" spans="7:28" x14ac:dyDescent="0.2">
      <c r="G96" s="172"/>
      <c r="H96" s="716"/>
      <c r="I96" s="716"/>
      <c r="J96" s="716"/>
      <c r="K96" s="716"/>
      <c r="L96" s="716"/>
      <c r="M96" s="716"/>
      <c r="R96" s="716"/>
      <c r="S96" s="716"/>
    </row>
    <row r="97" spans="7:19" x14ac:dyDescent="0.2">
      <c r="G97" s="172"/>
      <c r="H97" s="716"/>
      <c r="I97" s="716"/>
      <c r="J97" s="716"/>
      <c r="K97" s="716"/>
      <c r="L97" s="716"/>
      <c r="M97" s="716"/>
      <c r="R97" s="716"/>
      <c r="S97" s="716"/>
    </row>
    <row r="98" spans="7:19" x14ac:dyDescent="0.2">
      <c r="G98" s="172"/>
      <c r="H98" s="716"/>
      <c r="I98" s="716"/>
      <c r="J98" s="716"/>
      <c r="K98" s="716"/>
      <c r="L98" s="716"/>
      <c r="M98" s="716"/>
      <c r="R98" s="716"/>
      <c r="S98" s="716"/>
    </row>
    <row r="99" spans="7:19" x14ac:dyDescent="0.2">
      <c r="G99" s="172"/>
      <c r="H99" s="716"/>
      <c r="I99" s="716"/>
      <c r="J99" s="716"/>
      <c r="K99" s="716"/>
      <c r="L99" s="716"/>
      <c r="M99" s="716"/>
      <c r="R99" s="716"/>
      <c r="S99" s="716"/>
    </row>
    <row r="100" spans="7:19" x14ac:dyDescent="0.2">
      <c r="G100" s="172"/>
      <c r="H100" s="716"/>
      <c r="I100" s="716"/>
      <c r="J100" s="716"/>
      <c r="K100" s="716"/>
      <c r="L100" s="716"/>
      <c r="M100" s="716"/>
      <c r="R100" s="716"/>
      <c r="S100" s="716"/>
    </row>
    <row r="101" spans="7:19" x14ac:dyDescent="0.2">
      <c r="G101" s="172"/>
      <c r="H101" s="716"/>
      <c r="I101" s="716"/>
      <c r="J101" s="716"/>
      <c r="K101" s="716"/>
      <c r="L101" s="716"/>
      <c r="M101" s="716"/>
      <c r="R101" s="716"/>
      <c r="S101" s="716"/>
    </row>
    <row r="102" spans="7:19" x14ac:dyDescent="0.2">
      <c r="G102" s="172"/>
      <c r="H102" s="716"/>
      <c r="I102" s="716"/>
      <c r="J102" s="716"/>
      <c r="K102" s="716"/>
      <c r="L102" s="716"/>
      <c r="M102" s="716"/>
      <c r="R102" s="716"/>
      <c r="S102" s="716"/>
    </row>
    <row r="103" spans="7:19" x14ac:dyDescent="0.2">
      <c r="G103" s="172"/>
      <c r="H103" s="716"/>
      <c r="I103" s="716"/>
      <c r="J103" s="716"/>
      <c r="K103" s="716"/>
      <c r="L103" s="716"/>
      <c r="M103" s="716"/>
      <c r="R103" s="716"/>
      <c r="S103" s="716"/>
    </row>
    <row r="104" spans="7:19" x14ac:dyDescent="0.2">
      <c r="G104" s="172"/>
      <c r="H104" s="716"/>
      <c r="I104" s="716"/>
      <c r="J104" s="716"/>
      <c r="K104" s="716"/>
      <c r="L104" s="716"/>
      <c r="M104" s="716"/>
      <c r="R104" s="716"/>
      <c r="S104" s="716"/>
    </row>
    <row r="105" spans="7:19" x14ac:dyDescent="0.2">
      <c r="G105" s="172"/>
      <c r="H105" s="716"/>
      <c r="I105" s="716"/>
      <c r="J105" s="716"/>
      <c r="K105" s="716"/>
      <c r="L105" s="716"/>
      <c r="M105" s="716"/>
      <c r="R105" s="716"/>
      <c r="S105" s="716"/>
    </row>
    <row r="106" spans="7:19" x14ac:dyDescent="0.2">
      <c r="G106" s="172"/>
      <c r="H106" s="716"/>
      <c r="I106" s="716"/>
      <c r="J106" s="716"/>
      <c r="K106" s="716"/>
      <c r="L106" s="716"/>
      <c r="M106" s="716"/>
      <c r="R106" s="716"/>
      <c r="S106" s="716"/>
    </row>
    <row r="107" spans="7:19" x14ac:dyDescent="0.2">
      <c r="G107" s="172"/>
      <c r="H107" s="716"/>
      <c r="I107" s="716"/>
      <c r="J107" s="716"/>
      <c r="K107" s="716"/>
      <c r="L107" s="716"/>
      <c r="M107" s="716"/>
      <c r="R107" s="716"/>
      <c r="S107" s="716"/>
    </row>
    <row r="108" spans="7:19" x14ac:dyDescent="0.2">
      <c r="G108" s="172"/>
      <c r="H108" s="716"/>
      <c r="I108" s="716"/>
      <c r="J108" s="716"/>
      <c r="K108" s="716"/>
      <c r="L108" s="716"/>
      <c r="M108" s="716"/>
      <c r="R108" s="716"/>
      <c r="S108" s="716"/>
    </row>
    <row r="109" spans="7:19" x14ac:dyDescent="0.2">
      <c r="G109" s="172"/>
      <c r="H109" s="716"/>
      <c r="I109" s="716"/>
      <c r="J109" s="716"/>
      <c r="K109" s="716"/>
      <c r="L109" s="716"/>
      <c r="M109" s="716"/>
      <c r="R109" s="716"/>
      <c r="S109" s="716"/>
    </row>
    <row r="110" spans="7:19" x14ac:dyDescent="0.2">
      <c r="G110" s="172"/>
      <c r="H110" s="716"/>
      <c r="I110" s="716"/>
      <c r="J110" s="716"/>
      <c r="K110" s="716"/>
      <c r="L110" s="716"/>
      <c r="M110" s="716"/>
      <c r="R110" s="716"/>
      <c r="S110" s="716"/>
    </row>
    <row r="111" spans="7:19" x14ac:dyDescent="0.2">
      <c r="G111" s="172"/>
      <c r="H111" s="716"/>
      <c r="I111" s="716"/>
      <c r="J111" s="716"/>
      <c r="K111" s="716"/>
      <c r="L111" s="716"/>
      <c r="M111" s="716"/>
      <c r="R111" s="716"/>
      <c r="S111" s="716"/>
    </row>
    <row r="112" spans="7:19" x14ac:dyDescent="0.2">
      <c r="G112" s="172"/>
      <c r="H112" s="716"/>
      <c r="I112" s="716"/>
      <c r="J112" s="716"/>
      <c r="K112" s="716"/>
      <c r="L112" s="716"/>
      <c r="M112" s="716"/>
      <c r="R112" s="716"/>
      <c r="S112" s="716"/>
    </row>
    <row r="113" spans="7:19" x14ac:dyDescent="0.2">
      <c r="G113" s="716"/>
      <c r="H113" s="716"/>
      <c r="I113" s="716"/>
      <c r="J113" s="716"/>
      <c r="K113" s="716"/>
      <c r="L113" s="716"/>
      <c r="M113" s="716"/>
      <c r="R113" s="716"/>
      <c r="S113" s="716"/>
    </row>
    <row r="114" spans="7:19" x14ac:dyDescent="0.2">
      <c r="G114" s="716"/>
      <c r="H114" s="716"/>
      <c r="I114" s="716"/>
      <c r="J114" s="716"/>
      <c r="K114" s="716"/>
      <c r="L114" s="716"/>
      <c r="M114" s="716"/>
      <c r="R114" s="716"/>
      <c r="S114" s="716"/>
    </row>
    <row r="115" spans="7:19" x14ac:dyDescent="0.2">
      <c r="G115" s="716"/>
      <c r="H115" s="716"/>
      <c r="I115" s="716"/>
      <c r="J115" s="716"/>
      <c r="K115" s="716"/>
      <c r="L115" s="716"/>
      <c r="M115" s="716"/>
      <c r="R115" s="716"/>
      <c r="S115" s="716"/>
    </row>
    <row r="116" spans="7:19" x14ac:dyDescent="0.2">
      <c r="G116" s="716"/>
      <c r="H116" s="716"/>
      <c r="I116" s="716"/>
      <c r="J116" s="716"/>
      <c r="K116" s="716"/>
      <c r="L116" s="716"/>
      <c r="M116" s="716"/>
      <c r="R116" s="716"/>
      <c r="S116" s="716"/>
    </row>
    <row r="117" spans="7:19" x14ac:dyDescent="0.2">
      <c r="G117" s="716"/>
      <c r="H117" s="716"/>
      <c r="I117" s="716"/>
      <c r="J117" s="716"/>
      <c r="K117" s="716"/>
      <c r="L117" s="716"/>
      <c r="M117" s="716"/>
      <c r="R117" s="716"/>
      <c r="S117" s="716"/>
    </row>
    <row r="118" spans="7:19" x14ac:dyDescent="0.2">
      <c r="G118" s="716"/>
      <c r="H118" s="716"/>
      <c r="I118" s="716"/>
      <c r="J118" s="716"/>
      <c r="K118" s="716"/>
      <c r="L118" s="716"/>
      <c r="M118" s="716"/>
      <c r="R118" s="716"/>
      <c r="S118" s="716"/>
    </row>
    <row r="119" spans="7:19" x14ac:dyDescent="0.2">
      <c r="G119" s="716"/>
      <c r="H119" s="716"/>
      <c r="I119" s="716"/>
      <c r="J119" s="716"/>
      <c r="K119" s="716"/>
      <c r="L119" s="716"/>
      <c r="M119" s="716"/>
      <c r="R119" s="716"/>
      <c r="S119" s="716"/>
    </row>
    <row r="120" spans="7:19" x14ac:dyDescent="0.2">
      <c r="G120" s="716"/>
      <c r="H120" s="716"/>
      <c r="I120" s="716"/>
      <c r="J120" s="716"/>
      <c r="K120" s="716"/>
      <c r="L120" s="716"/>
      <c r="M120" s="716"/>
      <c r="R120" s="716"/>
      <c r="S120" s="716"/>
    </row>
    <row r="121" spans="7:19" x14ac:dyDescent="0.2">
      <c r="G121" s="716"/>
      <c r="H121" s="716"/>
      <c r="I121" s="716"/>
      <c r="J121" s="716"/>
      <c r="K121" s="716"/>
      <c r="L121" s="716"/>
      <c r="M121" s="716"/>
      <c r="R121" s="716"/>
      <c r="S121" s="716"/>
    </row>
    <row r="122" spans="7:19" x14ac:dyDescent="0.2">
      <c r="G122" s="716"/>
      <c r="H122" s="716"/>
      <c r="I122" s="716"/>
      <c r="J122" s="716"/>
      <c r="K122" s="716"/>
      <c r="L122" s="716"/>
      <c r="M122" s="716"/>
      <c r="R122" s="716"/>
      <c r="S122" s="716"/>
    </row>
    <row r="123" spans="7:19" x14ac:dyDescent="0.2">
      <c r="G123" s="716"/>
      <c r="H123" s="716"/>
      <c r="I123" s="716"/>
      <c r="J123" s="716"/>
      <c r="K123" s="716"/>
      <c r="L123" s="716"/>
      <c r="M123" s="716"/>
      <c r="R123" s="716"/>
      <c r="S123" s="716"/>
    </row>
    <row r="124" spans="7:19" x14ac:dyDescent="0.2">
      <c r="G124" s="716"/>
      <c r="H124" s="716"/>
      <c r="I124" s="716"/>
      <c r="J124" s="716"/>
      <c r="K124" s="716"/>
      <c r="L124" s="716"/>
      <c r="M124" s="716"/>
      <c r="R124" s="716"/>
      <c r="S124" s="716"/>
    </row>
    <row r="125" spans="7:19" x14ac:dyDescent="0.2">
      <c r="G125" s="716"/>
      <c r="H125" s="716"/>
      <c r="I125" s="716"/>
      <c r="J125" s="716"/>
      <c r="K125" s="716"/>
      <c r="L125" s="716"/>
      <c r="M125" s="716"/>
      <c r="R125" s="716"/>
      <c r="S125" s="716"/>
    </row>
    <row r="126" spans="7:19" x14ac:dyDescent="0.2">
      <c r="G126" s="716"/>
      <c r="H126" s="716"/>
      <c r="I126" s="716"/>
      <c r="J126" s="716"/>
      <c r="K126" s="716"/>
      <c r="L126" s="716"/>
      <c r="M126" s="716"/>
      <c r="R126" s="716"/>
      <c r="S126" s="716"/>
    </row>
    <row r="127" spans="7:19" x14ac:dyDescent="0.2">
      <c r="G127" s="716"/>
      <c r="H127" s="716"/>
      <c r="I127" s="716"/>
      <c r="J127" s="716"/>
      <c r="K127" s="716"/>
      <c r="L127" s="716"/>
      <c r="M127" s="716"/>
      <c r="R127" s="716"/>
      <c r="S127" s="716"/>
    </row>
    <row r="128" spans="7:19" x14ac:dyDescent="0.2">
      <c r="G128" s="716"/>
      <c r="H128" s="716"/>
      <c r="I128" s="716"/>
      <c r="J128" s="716"/>
      <c r="K128" s="716"/>
      <c r="L128" s="716"/>
      <c r="M128" s="716"/>
      <c r="R128" s="716"/>
      <c r="S128" s="716"/>
    </row>
    <row r="129" spans="7:19" x14ac:dyDescent="0.2">
      <c r="G129" s="716"/>
      <c r="H129" s="716"/>
      <c r="I129" s="716"/>
      <c r="J129" s="716"/>
      <c r="K129" s="716"/>
      <c r="L129" s="716"/>
      <c r="M129" s="716"/>
      <c r="R129" s="716"/>
      <c r="S129" s="716"/>
    </row>
    <row r="130" spans="7:19" x14ac:dyDescent="0.2">
      <c r="G130" s="716"/>
      <c r="H130" s="716"/>
      <c r="I130" s="716"/>
      <c r="J130" s="716"/>
      <c r="K130" s="716"/>
      <c r="L130" s="716"/>
      <c r="M130" s="716"/>
      <c r="R130" s="716"/>
      <c r="S130" s="716"/>
    </row>
    <row r="131" spans="7:19" x14ac:dyDescent="0.2">
      <c r="G131" s="716"/>
      <c r="H131" s="716"/>
      <c r="I131" s="716"/>
      <c r="J131" s="716"/>
      <c r="K131" s="716"/>
      <c r="L131" s="716"/>
      <c r="M131" s="716"/>
      <c r="R131" s="716"/>
      <c r="S131" s="716"/>
    </row>
    <row r="132" spans="7:19" x14ac:dyDescent="0.2">
      <c r="G132" s="716"/>
      <c r="H132" s="716"/>
      <c r="I132" s="716"/>
      <c r="J132" s="716"/>
      <c r="K132" s="716"/>
      <c r="L132" s="716"/>
      <c r="M132" s="716"/>
      <c r="R132" s="716"/>
      <c r="S132" s="716"/>
    </row>
    <row r="133" spans="7:19" x14ac:dyDescent="0.2">
      <c r="G133" s="716"/>
      <c r="H133" s="716"/>
      <c r="I133" s="716"/>
      <c r="J133" s="716"/>
      <c r="K133" s="716"/>
      <c r="L133" s="716"/>
      <c r="M133" s="716"/>
      <c r="R133" s="716"/>
      <c r="S133" s="716"/>
    </row>
    <row r="134" spans="7:19" x14ac:dyDescent="0.2">
      <c r="G134" s="716"/>
      <c r="H134" s="716"/>
      <c r="I134" s="716"/>
      <c r="J134" s="716"/>
      <c r="K134" s="716"/>
      <c r="L134" s="716"/>
      <c r="M134" s="716"/>
      <c r="R134" s="716"/>
      <c r="S134" s="716"/>
    </row>
    <row r="135" spans="7:19" x14ac:dyDescent="0.2">
      <c r="G135" s="716"/>
      <c r="H135" s="716"/>
      <c r="I135" s="716"/>
      <c r="J135" s="716"/>
      <c r="K135" s="716"/>
      <c r="L135" s="716"/>
      <c r="M135" s="716"/>
      <c r="R135" s="716"/>
      <c r="S135" s="716"/>
    </row>
    <row r="136" spans="7:19" x14ac:dyDescent="0.2">
      <c r="G136" s="716"/>
      <c r="H136" s="716"/>
      <c r="I136" s="716"/>
      <c r="J136" s="716"/>
      <c r="K136" s="716"/>
      <c r="L136" s="716"/>
      <c r="M136" s="716"/>
      <c r="R136" s="716"/>
      <c r="S136" s="716"/>
    </row>
    <row r="137" spans="7:19" x14ac:dyDescent="0.2">
      <c r="G137" s="716"/>
      <c r="H137" s="716"/>
      <c r="I137" s="716"/>
      <c r="J137" s="716"/>
      <c r="K137" s="716"/>
      <c r="L137" s="716"/>
      <c r="M137" s="716"/>
      <c r="R137" s="716"/>
      <c r="S137" s="716"/>
    </row>
    <row r="138" spans="7:19" x14ac:dyDescent="0.2">
      <c r="G138" s="716"/>
      <c r="H138" s="716"/>
      <c r="I138" s="716"/>
      <c r="J138" s="716"/>
      <c r="K138" s="716"/>
      <c r="L138" s="716"/>
      <c r="M138" s="716"/>
      <c r="R138" s="716"/>
      <c r="S138" s="716"/>
    </row>
    <row r="139" spans="7:19" x14ac:dyDescent="0.2">
      <c r="G139" s="716"/>
      <c r="H139" s="716"/>
      <c r="I139" s="716"/>
      <c r="J139" s="716"/>
      <c r="K139" s="716"/>
      <c r="L139" s="716"/>
      <c r="M139" s="716"/>
      <c r="R139" s="716"/>
      <c r="S139" s="716"/>
    </row>
    <row r="140" spans="7:19" x14ac:dyDescent="0.2">
      <c r="G140" s="716"/>
      <c r="H140" s="716"/>
      <c r="I140" s="716"/>
      <c r="J140" s="716"/>
      <c r="K140" s="716"/>
      <c r="L140" s="716"/>
      <c r="M140" s="716"/>
      <c r="R140" s="716"/>
      <c r="S140" s="716"/>
    </row>
    <row r="141" spans="7:19" x14ac:dyDescent="0.2">
      <c r="G141" s="716"/>
      <c r="H141" s="716"/>
      <c r="I141" s="716"/>
      <c r="J141" s="716"/>
      <c r="K141" s="716"/>
      <c r="L141" s="716"/>
      <c r="M141" s="716"/>
      <c r="R141" s="716"/>
      <c r="S141" s="716"/>
    </row>
    <row r="142" spans="7:19" x14ac:dyDescent="0.2">
      <c r="G142" s="716"/>
      <c r="H142" s="716"/>
      <c r="I142" s="716"/>
      <c r="J142" s="716"/>
      <c r="K142" s="716"/>
      <c r="L142" s="716"/>
      <c r="M142" s="716"/>
      <c r="R142" s="716"/>
      <c r="S142" s="716"/>
    </row>
    <row r="143" spans="7:19" x14ac:dyDescent="0.2">
      <c r="G143" s="716"/>
      <c r="H143" s="716"/>
      <c r="I143" s="716"/>
      <c r="J143" s="716"/>
      <c r="K143" s="716"/>
      <c r="L143" s="716"/>
      <c r="M143" s="716"/>
      <c r="R143" s="716"/>
      <c r="S143" s="716"/>
    </row>
    <row r="144" spans="7:19" x14ac:dyDescent="0.2">
      <c r="G144" s="716"/>
      <c r="H144" s="716"/>
      <c r="I144" s="716"/>
      <c r="J144" s="716"/>
      <c r="K144" s="716"/>
      <c r="L144" s="716"/>
      <c r="M144" s="716"/>
      <c r="R144" s="716"/>
      <c r="S144" s="716"/>
    </row>
    <row r="145" spans="7:19" x14ac:dyDescent="0.2">
      <c r="G145" s="716"/>
      <c r="H145" s="716"/>
      <c r="I145" s="716"/>
      <c r="J145" s="716"/>
      <c r="K145" s="716"/>
      <c r="L145" s="716"/>
      <c r="M145" s="716"/>
      <c r="R145" s="716"/>
      <c r="S145" s="716"/>
    </row>
    <row r="146" spans="7:19" x14ac:dyDescent="0.2">
      <c r="G146" s="716"/>
      <c r="H146" s="716"/>
      <c r="I146" s="716"/>
      <c r="J146" s="716"/>
      <c r="K146" s="716"/>
      <c r="L146" s="716"/>
      <c r="M146" s="716"/>
      <c r="R146" s="716"/>
      <c r="S146" s="716"/>
    </row>
    <row r="147" spans="7:19" x14ac:dyDescent="0.2">
      <c r="G147" s="716"/>
      <c r="H147" s="716"/>
      <c r="I147" s="716"/>
      <c r="J147" s="716"/>
      <c r="K147" s="716"/>
      <c r="L147" s="716"/>
      <c r="M147" s="716"/>
      <c r="R147" s="716"/>
      <c r="S147" s="716"/>
    </row>
    <row r="148" spans="7:19" x14ac:dyDescent="0.2">
      <c r="G148" s="716"/>
      <c r="H148" s="716"/>
      <c r="I148" s="716"/>
      <c r="J148" s="716"/>
      <c r="K148" s="716"/>
      <c r="L148" s="716"/>
      <c r="M148" s="716"/>
      <c r="R148" s="716"/>
      <c r="S148" s="716"/>
    </row>
    <row r="149" spans="7:19" x14ac:dyDescent="0.2">
      <c r="G149" s="716"/>
      <c r="H149" s="716"/>
      <c r="I149" s="716"/>
      <c r="J149" s="716"/>
      <c r="K149" s="716"/>
      <c r="L149" s="716"/>
      <c r="M149" s="716"/>
      <c r="R149" s="716"/>
      <c r="S149" s="716"/>
    </row>
    <row r="150" spans="7:19" x14ac:dyDescent="0.2">
      <c r="G150" s="716"/>
      <c r="H150" s="716"/>
      <c r="I150" s="716"/>
      <c r="J150" s="716"/>
      <c r="K150" s="716"/>
      <c r="L150" s="716"/>
      <c r="M150" s="716"/>
      <c r="R150" s="716"/>
      <c r="S150" s="716"/>
    </row>
    <row r="151" spans="7:19" x14ac:dyDescent="0.2">
      <c r="G151" s="716"/>
      <c r="H151" s="716"/>
      <c r="I151" s="716"/>
      <c r="J151" s="716"/>
      <c r="K151" s="716"/>
      <c r="L151" s="716"/>
      <c r="M151" s="716"/>
      <c r="R151" s="716"/>
      <c r="S151" s="716"/>
    </row>
    <row r="152" spans="7:19" x14ac:dyDescent="0.2">
      <c r="G152" s="716"/>
      <c r="H152" s="716"/>
      <c r="I152" s="716"/>
      <c r="J152" s="716"/>
      <c r="K152" s="716"/>
      <c r="L152" s="716"/>
      <c r="M152" s="716"/>
      <c r="R152" s="716"/>
      <c r="S152" s="716"/>
    </row>
    <row r="153" spans="7:19" x14ac:dyDescent="0.2">
      <c r="G153" s="716"/>
      <c r="H153" s="716"/>
      <c r="I153" s="716"/>
      <c r="J153" s="716"/>
      <c r="K153" s="716"/>
      <c r="L153" s="716"/>
      <c r="M153" s="716"/>
      <c r="R153" s="716"/>
      <c r="S153" s="716"/>
    </row>
    <row r="154" spans="7:19" x14ac:dyDescent="0.2">
      <c r="G154" s="716"/>
      <c r="H154" s="716"/>
      <c r="I154" s="716"/>
      <c r="J154" s="716"/>
      <c r="K154" s="716"/>
      <c r="L154" s="716"/>
      <c r="M154" s="716"/>
      <c r="R154" s="716"/>
      <c r="S154" s="716"/>
    </row>
    <row r="155" spans="7:19" x14ac:dyDescent="0.2">
      <c r="G155" s="716"/>
      <c r="H155" s="716"/>
      <c r="I155" s="716"/>
      <c r="J155" s="716"/>
      <c r="K155" s="716"/>
      <c r="L155" s="716"/>
      <c r="M155" s="716"/>
      <c r="R155" s="716"/>
      <c r="S155" s="716"/>
    </row>
    <row r="156" spans="7:19" x14ac:dyDescent="0.2">
      <c r="G156" s="716"/>
      <c r="H156" s="716"/>
      <c r="I156" s="716"/>
      <c r="J156" s="716"/>
      <c r="K156" s="716"/>
      <c r="L156" s="716"/>
      <c r="M156" s="716"/>
      <c r="R156" s="716"/>
      <c r="S156" s="716"/>
    </row>
    <row r="157" spans="7:19" x14ac:dyDescent="0.2">
      <c r="G157" s="716"/>
      <c r="H157" s="716"/>
      <c r="I157" s="716"/>
      <c r="J157" s="716"/>
      <c r="K157" s="716"/>
      <c r="L157" s="716"/>
      <c r="M157" s="716"/>
      <c r="R157" s="716"/>
      <c r="S157" s="716"/>
    </row>
    <row r="158" spans="7:19" x14ac:dyDescent="0.2">
      <c r="G158" s="716"/>
      <c r="H158" s="716"/>
      <c r="I158" s="716"/>
      <c r="J158" s="716"/>
      <c r="K158" s="716"/>
      <c r="L158" s="716"/>
      <c r="M158" s="716"/>
      <c r="R158" s="716"/>
      <c r="S158" s="716"/>
    </row>
    <row r="159" spans="7:19" x14ac:dyDescent="0.2">
      <c r="G159" s="716"/>
      <c r="H159" s="716"/>
      <c r="I159" s="716"/>
      <c r="J159" s="716"/>
      <c r="K159" s="716"/>
      <c r="L159" s="716"/>
      <c r="M159" s="716"/>
      <c r="R159" s="716"/>
      <c r="S159" s="716"/>
    </row>
    <row r="160" spans="7:19" x14ac:dyDescent="0.2">
      <c r="G160" s="716"/>
      <c r="H160" s="716"/>
      <c r="I160" s="716"/>
      <c r="J160" s="716"/>
      <c r="K160" s="716"/>
      <c r="L160" s="716"/>
      <c r="M160" s="716"/>
      <c r="R160" s="716"/>
      <c r="S160" s="716"/>
    </row>
    <row r="161" spans="7:19" x14ac:dyDescent="0.2">
      <c r="G161" s="716"/>
      <c r="H161" s="716"/>
      <c r="I161" s="716"/>
      <c r="J161" s="716"/>
      <c r="K161" s="716"/>
      <c r="L161" s="716"/>
      <c r="M161" s="716"/>
      <c r="R161" s="716"/>
      <c r="S161" s="716"/>
    </row>
    <row r="162" spans="7:19" x14ac:dyDescent="0.2">
      <c r="G162" s="716"/>
      <c r="H162" s="716"/>
      <c r="I162" s="716"/>
      <c r="J162" s="716"/>
      <c r="K162" s="716"/>
      <c r="L162" s="716"/>
      <c r="M162" s="716"/>
      <c r="R162" s="716"/>
      <c r="S162" s="716"/>
    </row>
    <row r="163" spans="7:19" x14ac:dyDescent="0.2">
      <c r="G163" s="716"/>
      <c r="H163" s="716"/>
      <c r="I163" s="716"/>
      <c r="J163" s="716"/>
      <c r="K163" s="716"/>
      <c r="L163" s="716"/>
      <c r="M163" s="716"/>
      <c r="R163" s="716"/>
      <c r="S163" s="716"/>
    </row>
    <row r="164" spans="7:19" x14ac:dyDescent="0.2">
      <c r="G164" s="716"/>
      <c r="H164" s="716"/>
      <c r="I164" s="716"/>
      <c r="J164" s="716"/>
      <c r="K164" s="716"/>
      <c r="L164" s="716"/>
      <c r="M164" s="716"/>
      <c r="R164" s="716"/>
      <c r="S164" s="716"/>
    </row>
    <row r="165" spans="7:19" x14ac:dyDescent="0.2">
      <c r="G165" s="716"/>
      <c r="H165" s="716"/>
      <c r="I165" s="716"/>
      <c r="J165" s="716"/>
      <c r="K165" s="716"/>
      <c r="L165" s="716"/>
      <c r="M165" s="716"/>
      <c r="R165" s="716"/>
      <c r="S165" s="716"/>
    </row>
    <row r="166" spans="7:19" x14ac:dyDescent="0.2">
      <c r="G166" s="716"/>
      <c r="H166" s="716"/>
      <c r="I166" s="716"/>
      <c r="J166" s="716"/>
      <c r="K166" s="716"/>
      <c r="L166" s="716"/>
      <c r="M166" s="716"/>
      <c r="R166" s="716"/>
      <c r="S166" s="716"/>
    </row>
    <row r="167" spans="7:19" x14ac:dyDescent="0.2">
      <c r="G167" s="716"/>
      <c r="H167" s="716"/>
      <c r="I167" s="716"/>
      <c r="J167" s="716"/>
      <c r="K167" s="716"/>
      <c r="L167" s="716"/>
      <c r="M167" s="716"/>
      <c r="R167" s="716"/>
      <c r="S167" s="716"/>
    </row>
    <row r="168" spans="7:19" x14ac:dyDescent="0.2">
      <c r="G168" s="716"/>
      <c r="H168" s="716"/>
      <c r="I168" s="716"/>
      <c r="J168" s="716"/>
      <c r="K168" s="716"/>
      <c r="L168" s="716"/>
      <c r="M168" s="716"/>
      <c r="R168" s="716"/>
      <c r="S168" s="716"/>
    </row>
    <row r="169" spans="7:19" x14ac:dyDescent="0.2">
      <c r="G169" s="716"/>
      <c r="H169" s="716"/>
      <c r="I169" s="716"/>
      <c r="J169" s="716"/>
      <c r="K169" s="716"/>
      <c r="L169" s="716"/>
      <c r="M169" s="716"/>
      <c r="R169" s="716"/>
      <c r="S169" s="716"/>
    </row>
    <row r="170" spans="7:19" x14ac:dyDescent="0.2">
      <c r="G170" s="716"/>
      <c r="H170" s="716"/>
      <c r="I170" s="716"/>
      <c r="J170" s="716"/>
      <c r="K170" s="716"/>
      <c r="L170" s="716"/>
      <c r="M170" s="716"/>
      <c r="R170" s="716"/>
      <c r="S170" s="716"/>
    </row>
    <row r="171" spans="7:19" x14ac:dyDescent="0.2">
      <c r="G171" s="716"/>
      <c r="H171" s="716"/>
      <c r="I171" s="716"/>
      <c r="J171" s="716"/>
      <c r="K171" s="716"/>
      <c r="L171" s="716"/>
      <c r="M171" s="716"/>
      <c r="R171" s="716"/>
      <c r="S171" s="716"/>
    </row>
    <row r="172" spans="7:19" x14ac:dyDescent="0.2">
      <c r="G172" s="716"/>
      <c r="H172" s="716"/>
      <c r="I172" s="716"/>
      <c r="J172" s="716"/>
      <c r="K172" s="716"/>
      <c r="L172" s="716"/>
      <c r="M172" s="716"/>
      <c r="R172" s="716"/>
      <c r="S172" s="716"/>
    </row>
    <row r="173" spans="7:19" x14ac:dyDescent="0.2">
      <c r="G173" s="716"/>
      <c r="H173" s="716"/>
      <c r="I173" s="716"/>
      <c r="J173" s="716"/>
      <c r="K173" s="716"/>
      <c r="L173" s="716"/>
      <c r="M173" s="716"/>
      <c r="R173" s="716"/>
      <c r="S173" s="716"/>
    </row>
    <row r="174" spans="7:19" x14ac:dyDescent="0.2">
      <c r="G174" s="716"/>
      <c r="H174" s="716"/>
      <c r="I174" s="716"/>
      <c r="J174" s="716"/>
      <c r="K174" s="716"/>
      <c r="L174" s="716"/>
      <c r="M174" s="716"/>
      <c r="R174" s="716"/>
      <c r="S174" s="716"/>
    </row>
    <row r="175" spans="7:19" x14ac:dyDescent="0.2">
      <c r="G175" s="716"/>
      <c r="H175" s="716"/>
      <c r="I175" s="716"/>
      <c r="J175" s="716"/>
      <c r="K175" s="716"/>
      <c r="L175" s="716"/>
      <c r="M175" s="716"/>
      <c r="R175" s="716"/>
      <c r="S175" s="716"/>
    </row>
    <row r="176" spans="7:19" x14ac:dyDescent="0.2">
      <c r="G176" s="716"/>
      <c r="H176" s="716"/>
      <c r="I176" s="716"/>
      <c r="J176" s="716"/>
      <c r="K176" s="716"/>
      <c r="L176" s="716"/>
      <c r="M176" s="716"/>
      <c r="R176" s="716"/>
      <c r="S176" s="716"/>
    </row>
    <row r="177" spans="7:19" x14ac:dyDescent="0.2">
      <c r="G177" s="716"/>
      <c r="H177" s="716"/>
      <c r="I177" s="716"/>
      <c r="J177" s="716"/>
      <c r="K177" s="716"/>
      <c r="L177" s="716"/>
      <c r="M177" s="716"/>
      <c r="R177" s="716"/>
      <c r="S177" s="716"/>
    </row>
    <row r="178" spans="7:19" x14ac:dyDescent="0.2">
      <c r="G178" s="716"/>
      <c r="H178" s="716"/>
      <c r="I178" s="716"/>
      <c r="J178" s="716"/>
      <c r="K178" s="716"/>
      <c r="L178" s="716"/>
      <c r="M178" s="716"/>
      <c r="R178" s="716"/>
      <c r="S178" s="716"/>
    </row>
    <row r="179" spans="7:19" x14ac:dyDescent="0.2">
      <c r="G179" s="716"/>
      <c r="H179" s="716"/>
      <c r="I179" s="716"/>
      <c r="J179" s="716"/>
      <c r="K179" s="716"/>
      <c r="L179" s="716"/>
      <c r="M179" s="716"/>
      <c r="R179" s="716"/>
      <c r="S179" s="716"/>
    </row>
    <row r="180" spans="7:19" x14ac:dyDescent="0.2">
      <c r="G180" s="716"/>
      <c r="H180" s="716"/>
      <c r="I180" s="716"/>
      <c r="J180" s="716"/>
      <c r="K180" s="716"/>
      <c r="L180" s="716"/>
      <c r="M180" s="716"/>
      <c r="R180" s="716"/>
      <c r="S180" s="716"/>
    </row>
    <row r="181" spans="7:19" x14ac:dyDescent="0.2">
      <c r="G181" s="716"/>
      <c r="H181" s="716"/>
      <c r="I181" s="716"/>
      <c r="J181" s="716"/>
      <c r="K181" s="716"/>
      <c r="L181" s="716"/>
      <c r="M181" s="716"/>
      <c r="R181" s="716"/>
      <c r="S181" s="716"/>
    </row>
    <row r="182" spans="7:19" x14ac:dyDescent="0.2">
      <c r="G182" s="716"/>
      <c r="H182" s="716"/>
      <c r="I182" s="716"/>
      <c r="J182" s="716"/>
      <c r="K182" s="716"/>
      <c r="L182" s="716"/>
      <c r="M182" s="716"/>
      <c r="R182" s="716"/>
      <c r="S182" s="716"/>
    </row>
    <row r="183" spans="7:19" x14ac:dyDescent="0.2">
      <c r="G183" s="716"/>
      <c r="H183" s="716"/>
      <c r="I183" s="716"/>
      <c r="J183" s="716"/>
      <c r="K183" s="716"/>
      <c r="L183" s="716"/>
      <c r="M183" s="716"/>
      <c r="R183" s="716"/>
      <c r="S183" s="716"/>
    </row>
    <row r="184" spans="7:19" x14ac:dyDescent="0.2">
      <c r="G184" s="716"/>
      <c r="H184" s="716"/>
      <c r="I184" s="716"/>
      <c r="J184" s="716"/>
      <c r="K184" s="716"/>
      <c r="L184" s="716"/>
      <c r="M184" s="716"/>
      <c r="R184" s="716"/>
      <c r="S184" s="716"/>
    </row>
    <row r="185" spans="7:19" x14ac:dyDescent="0.2">
      <c r="G185" s="716"/>
      <c r="H185" s="716"/>
      <c r="I185" s="716"/>
      <c r="J185" s="716"/>
      <c r="K185" s="716"/>
      <c r="L185" s="716"/>
      <c r="M185" s="716"/>
      <c r="R185" s="716"/>
      <c r="S185" s="716"/>
    </row>
    <row r="186" spans="7:19" x14ac:dyDescent="0.2">
      <c r="G186" s="716"/>
      <c r="H186" s="716"/>
      <c r="I186" s="716"/>
      <c r="J186" s="716"/>
      <c r="K186" s="716"/>
      <c r="L186" s="716"/>
      <c r="M186" s="716"/>
      <c r="R186" s="716"/>
      <c r="S186" s="716"/>
    </row>
    <row r="187" spans="7:19" x14ac:dyDescent="0.2">
      <c r="G187" s="716"/>
      <c r="H187" s="716"/>
      <c r="I187" s="716"/>
      <c r="J187" s="716"/>
      <c r="K187" s="716"/>
      <c r="L187" s="716"/>
      <c r="M187" s="716"/>
      <c r="R187" s="716"/>
      <c r="S187" s="716"/>
    </row>
    <row r="188" spans="7:19" x14ac:dyDescent="0.2">
      <c r="G188" s="716"/>
      <c r="H188" s="716"/>
      <c r="I188" s="716"/>
      <c r="J188" s="716"/>
      <c r="K188" s="716"/>
      <c r="L188" s="716"/>
      <c r="M188" s="716"/>
      <c r="R188" s="716"/>
      <c r="S188" s="716"/>
    </row>
    <row r="189" spans="7:19" x14ac:dyDescent="0.2">
      <c r="G189" s="716"/>
      <c r="H189" s="716"/>
      <c r="I189" s="716"/>
      <c r="J189" s="716"/>
      <c r="K189" s="716"/>
      <c r="L189" s="716"/>
      <c r="M189" s="716"/>
      <c r="R189" s="716"/>
      <c r="S189" s="716"/>
    </row>
    <row r="190" spans="7:19" x14ac:dyDescent="0.2">
      <c r="G190" s="716"/>
      <c r="H190" s="716"/>
      <c r="I190" s="716"/>
      <c r="J190" s="716"/>
      <c r="K190" s="716"/>
      <c r="L190" s="716"/>
      <c r="M190" s="716"/>
      <c r="R190" s="716"/>
      <c r="S190" s="716"/>
    </row>
    <row r="191" spans="7:19" x14ac:dyDescent="0.2">
      <c r="G191" s="716"/>
      <c r="H191" s="716"/>
      <c r="I191" s="716"/>
      <c r="J191" s="716"/>
      <c r="K191" s="716"/>
      <c r="L191" s="716"/>
      <c r="M191" s="716"/>
      <c r="R191" s="716"/>
      <c r="S191" s="716"/>
    </row>
    <row r="192" spans="7:19" x14ac:dyDescent="0.2">
      <c r="G192" s="716"/>
      <c r="H192" s="716"/>
      <c r="I192" s="716"/>
      <c r="J192" s="716"/>
      <c r="K192" s="716"/>
      <c r="L192" s="716"/>
      <c r="M192" s="716"/>
      <c r="R192" s="716"/>
      <c r="S192" s="716"/>
    </row>
    <row r="193" spans="7:19" x14ac:dyDescent="0.2">
      <c r="G193" s="716"/>
      <c r="H193" s="716"/>
      <c r="I193" s="716"/>
      <c r="J193" s="716"/>
      <c r="K193" s="716"/>
      <c r="L193" s="716"/>
      <c r="M193" s="716"/>
      <c r="R193" s="716"/>
      <c r="S193" s="716"/>
    </row>
    <row r="194" spans="7:19" x14ac:dyDescent="0.2">
      <c r="G194" s="716"/>
      <c r="H194" s="716"/>
      <c r="I194" s="716"/>
      <c r="J194" s="716"/>
      <c r="K194" s="716"/>
      <c r="L194" s="716"/>
      <c r="M194" s="716"/>
      <c r="R194" s="716"/>
      <c r="S194" s="716"/>
    </row>
    <row r="195" spans="7:19" x14ac:dyDescent="0.2">
      <c r="G195" s="716"/>
      <c r="H195" s="716"/>
      <c r="I195" s="716"/>
      <c r="J195" s="716"/>
      <c r="K195" s="716"/>
      <c r="L195" s="716"/>
      <c r="M195" s="716"/>
      <c r="R195" s="716"/>
      <c r="S195" s="716"/>
    </row>
    <row r="196" spans="7:19" x14ac:dyDescent="0.2">
      <c r="G196" s="716"/>
      <c r="H196" s="716"/>
      <c r="I196" s="716"/>
      <c r="J196" s="716"/>
      <c r="K196" s="716"/>
      <c r="L196" s="716"/>
      <c r="M196" s="716"/>
      <c r="R196" s="716"/>
      <c r="S196" s="716"/>
    </row>
    <row r="197" spans="7:19" x14ac:dyDescent="0.2">
      <c r="G197" s="716"/>
      <c r="H197" s="716"/>
      <c r="I197" s="716"/>
      <c r="J197" s="716"/>
      <c r="K197" s="716"/>
      <c r="L197" s="716"/>
      <c r="M197" s="716"/>
      <c r="R197" s="716"/>
      <c r="S197" s="716"/>
    </row>
    <row r="198" spans="7:19" x14ac:dyDescent="0.2">
      <c r="G198" s="716"/>
      <c r="H198" s="716"/>
      <c r="I198" s="716"/>
      <c r="J198" s="716"/>
      <c r="K198" s="716"/>
      <c r="L198" s="716"/>
      <c r="M198" s="716"/>
      <c r="R198" s="716"/>
      <c r="S198" s="716"/>
    </row>
    <row r="199" spans="7:19" x14ac:dyDescent="0.2">
      <c r="G199" s="716"/>
      <c r="H199" s="716"/>
      <c r="I199" s="716"/>
      <c r="J199" s="716"/>
      <c r="K199" s="716"/>
      <c r="L199" s="716"/>
      <c r="M199" s="716"/>
      <c r="R199" s="716"/>
      <c r="S199" s="716"/>
    </row>
    <row r="200" spans="7:19" x14ac:dyDescent="0.2">
      <c r="G200" s="716"/>
      <c r="H200" s="716"/>
      <c r="I200" s="716"/>
      <c r="J200" s="716"/>
      <c r="K200" s="716"/>
      <c r="L200" s="716"/>
      <c r="M200" s="716"/>
      <c r="R200" s="716"/>
      <c r="S200" s="716"/>
    </row>
    <row r="201" spans="7:19" x14ac:dyDescent="0.2">
      <c r="G201" s="716"/>
      <c r="H201" s="716"/>
      <c r="I201" s="716"/>
      <c r="J201" s="716"/>
      <c r="K201" s="716"/>
      <c r="L201" s="716"/>
      <c r="M201" s="716"/>
      <c r="R201" s="716"/>
      <c r="S201" s="716"/>
    </row>
    <row r="202" spans="7:19" x14ac:dyDescent="0.2">
      <c r="G202" s="716"/>
      <c r="H202" s="716"/>
      <c r="I202" s="716"/>
      <c r="J202" s="716"/>
      <c r="K202" s="716"/>
      <c r="L202" s="716"/>
      <c r="M202" s="716"/>
      <c r="R202" s="716"/>
      <c r="S202" s="716"/>
    </row>
    <row r="203" spans="7:19" x14ac:dyDescent="0.2">
      <c r="G203" s="716"/>
      <c r="H203" s="716"/>
      <c r="I203" s="716"/>
      <c r="J203" s="716"/>
      <c r="K203" s="716"/>
      <c r="L203" s="716"/>
      <c r="M203" s="716"/>
      <c r="R203" s="716"/>
      <c r="S203" s="716"/>
    </row>
    <row r="204" spans="7:19" x14ac:dyDescent="0.2">
      <c r="G204" s="716"/>
      <c r="H204" s="716"/>
      <c r="I204" s="716"/>
      <c r="J204" s="716"/>
      <c r="K204" s="716"/>
      <c r="L204" s="716"/>
      <c r="M204" s="716"/>
      <c r="R204" s="716"/>
      <c r="S204" s="716"/>
    </row>
    <row r="205" spans="7:19" x14ac:dyDescent="0.2">
      <c r="G205" s="716"/>
      <c r="H205" s="716"/>
      <c r="I205" s="716"/>
      <c r="J205" s="716"/>
      <c r="K205" s="716"/>
      <c r="L205" s="716"/>
      <c r="M205" s="716"/>
      <c r="R205" s="716"/>
      <c r="S205" s="716"/>
    </row>
    <row r="206" spans="7:19" x14ac:dyDescent="0.2">
      <c r="G206" s="716"/>
      <c r="H206" s="716"/>
      <c r="I206" s="716"/>
      <c r="J206" s="716"/>
      <c r="K206" s="716"/>
      <c r="L206" s="716"/>
      <c r="M206" s="716"/>
      <c r="R206" s="716"/>
      <c r="S206" s="716"/>
    </row>
    <row r="207" spans="7:19" x14ac:dyDescent="0.2">
      <c r="G207" s="716"/>
      <c r="H207" s="716"/>
      <c r="I207" s="716"/>
      <c r="J207" s="716"/>
      <c r="K207" s="716"/>
      <c r="L207" s="716"/>
      <c r="M207" s="716"/>
      <c r="R207" s="716"/>
      <c r="S207" s="716"/>
    </row>
    <row r="208" spans="7:19" x14ac:dyDescent="0.2">
      <c r="G208" s="716"/>
      <c r="H208" s="716"/>
      <c r="I208" s="716"/>
      <c r="J208" s="716"/>
      <c r="K208" s="716"/>
      <c r="L208" s="716"/>
      <c r="M208" s="716"/>
      <c r="R208" s="716"/>
      <c r="S208" s="716"/>
    </row>
    <row r="209" spans="7:19" x14ac:dyDescent="0.2">
      <c r="G209" s="716"/>
      <c r="H209" s="716"/>
      <c r="I209" s="716"/>
      <c r="J209" s="716"/>
      <c r="K209" s="716"/>
      <c r="L209" s="716"/>
      <c r="M209" s="716"/>
      <c r="R209" s="716"/>
      <c r="S209" s="716"/>
    </row>
    <row r="210" spans="7:19" x14ac:dyDescent="0.2">
      <c r="G210" s="716"/>
      <c r="H210" s="716"/>
      <c r="I210" s="716"/>
      <c r="J210" s="716"/>
      <c r="K210" s="716"/>
      <c r="L210" s="716"/>
      <c r="M210" s="716"/>
      <c r="R210" s="716"/>
      <c r="S210" s="716"/>
    </row>
    <row r="211" spans="7:19" x14ac:dyDescent="0.2">
      <c r="G211" s="716"/>
      <c r="H211" s="716"/>
      <c r="I211" s="716"/>
      <c r="J211" s="716"/>
      <c r="K211" s="716"/>
      <c r="L211" s="716"/>
      <c r="M211" s="716"/>
      <c r="R211" s="716"/>
      <c r="S211" s="716"/>
    </row>
    <row r="212" spans="7:19" x14ac:dyDescent="0.2">
      <c r="G212" s="716"/>
      <c r="H212" s="716"/>
      <c r="I212" s="716"/>
      <c r="J212" s="716"/>
      <c r="K212" s="716"/>
      <c r="L212" s="716"/>
      <c r="M212" s="716"/>
      <c r="R212" s="716"/>
      <c r="S212" s="716"/>
    </row>
    <row r="213" spans="7:19" x14ac:dyDescent="0.2">
      <c r="G213" s="716"/>
      <c r="H213" s="716"/>
      <c r="I213" s="716"/>
      <c r="J213" s="716"/>
      <c r="K213" s="716"/>
      <c r="L213" s="716"/>
      <c r="M213" s="716"/>
      <c r="R213" s="716"/>
      <c r="S213" s="716"/>
    </row>
    <row r="214" spans="7:19" x14ac:dyDescent="0.2">
      <c r="G214" s="716"/>
      <c r="H214" s="716"/>
      <c r="I214" s="716"/>
      <c r="J214" s="716"/>
      <c r="K214" s="716"/>
      <c r="L214" s="716"/>
      <c r="M214" s="716"/>
      <c r="R214" s="716"/>
      <c r="S214" s="716"/>
    </row>
    <row r="215" spans="7:19" x14ac:dyDescent="0.2">
      <c r="G215" s="716"/>
      <c r="H215" s="716"/>
      <c r="I215" s="716"/>
      <c r="J215" s="716"/>
      <c r="K215" s="716"/>
      <c r="L215" s="716"/>
      <c r="M215" s="716"/>
      <c r="R215" s="716"/>
      <c r="S215" s="716"/>
    </row>
    <row r="216" spans="7:19" x14ac:dyDescent="0.2">
      <c r="G216" s="716"/>
      <c r="H216" s="716"/>
      <c r="I216" s="716"/>
      <c r="J216" s="716"/>
      <c r="K216" s="716"/>
      <c r="L216" s="716"/>
      <c r="M216" s="716"/>
      <c r="R216" s="716"/>
      <c r="S216" s="716"/>
    </row>
    <row r="217" spans="7:19" x14ac:dyDescent="0.2">
      <c r="G217" s="716"/>
      <c r="H217" s="716"/>
      <c r="I217" s="716"/>
      <c r="J217" s="716"/>
      <c r="K217" s="716"/>
      <c r="L217" s="716"/>
      <c r="M217" s="716"/>
      <c r="R217" s="716"/>
      <c r="S217" s="716"/>
    </row>
    <row r="218" spans="7:19" x14ac:dyDescent="0.2">
      <c r="G218" s="716"/>
      <c r="H218" s="716"/>
      <c r="I218" s="716"/>
      <c r="J218" s="716"/>
      <c r="K218" s="716"/>
      <c r="L218" s="716"/>
      <c r="M218" s="716"/>
      <c r="R218" s="716"/>
      <c r="S218" s="716"/>
    </row>
    <row r="219" spans="7:19" x14ac:dyDescent="0.2">
      <c r="G219" s="716"/>
      <c r="H219" s="716"/>
      <c r="I219" s="716"/>
      <c r="J219" s="716"/>
      <c r="K219" s="716"/>
      <c r="L219" s="716"/>
      <c r="M219" s="716"/>
      <c r="R219" s="716"/>
      <c r="S219" s="716"/>
    </row>
    <row r="220" spans="7:19" x14ac:dyDescent="0.2">
      <c r="G220" s="716"/>
      <c r="H220" s="716"/>
      <c r="I220" s="716"/>
      <c r="J220" s="716"/>
      <c r="K220" s="716"/>
      <c r="L220" s="716"/>
      <c r="M220" s="716"/>
      <c r="R220" s="716"/>
      <c r="S220" s="716"/>
    </row>
    <row r="221" spans="7:19" x14ac:dyDescent="0.2">
      <c r="G221" s="716"/>
      <c r="H221" s="716"/>
      <c r="I221" s="716"/>
      <c r="J221" s="716"/>
      <c r="K221" s="716"/>
      <c r="L221" s="716"/>
      <c r="M221" s="716"/>
      <c r="R221" s="716"/>
      <c r="S221" s="716"/>
    </row>
    <row r="222" spans="7:19" x14ac:dyDescent="0.2">
      <c r="G222" s="716"/>
      <c r="H222" s="716"/>
      <c r="I222" s="716"/>
      <c r="J222" s="716"/>
      <c r="K222" s="716"/>
      <c r="L222" s="716"/>
      <c r="M222" s="716"/>
      <c r="R222" s="716"/>
      <c r="S222" s="716"/>
    </row>
    <row r="223" spans="7:19" x14ac:dyDescent="0.2">
      <c r="G223" s="716"/>
      <c r="H223" s="716"/>
      <c r="I223" s="716"/>
      <c r="J223" s="716"/>
      <c r="K223" s="716"/>
      <c r="L223" s="716"/>
      <c r="M223" s="716"/>
      <c r="R223" s="716"/>
      <c r="S223" s="716"/>
    </row>
    <row r="224" spans="7:19" x14ac:dyDescent="0.2">
      <c r="G224" s="716"/>
      <c r="H224" s="716"/>
      <c r="I224" s="716"/>
      <c r="J224" s="716"/>
      <c r="K224" s="716"/>
      <c r="L224" s="716"/>
      <c r="M224" s="716"/>
      <c r="R224" s="716"/>
      <c r="S224" s="716"/>
    </row>
    <row r="225" spans="7:19" x14ac:dyDescent="0.2">
      <c r="G225" s="716"/>
      <c r="H225" s="716"/>
      <c r="I225" s="716"/>
      <c r="J225" s="716"/>
      <c r="K225" s="716"/>
      <c r="L225" s="716"/>
      <c r="M225" s="716"/>
      <c r="R225" s="716"/>
      <c r="S225" s="716"/>
    </row>
    <row r="226" spans="7:19" x14ac:dyDescent="0.2">
      <c r="G226" s="716"/>
      <c r="H226" s="716"/>
      <c r="I226" s="716"/>
      <c r="J226" s="716"/>
      <c r="K226" s="716"/>
      <c r="L226" s="716"/>
      <c r="M226" s="716"/>
      <c r="R226" s="716"/>
      <c r="S226" s="716"/>
    </row>
    <row r="227" spans="7:19" x14ac:dyDescent="0.2">
      <c r="G227" s="716"/>
      <c r="H227" s="716"/>
      <c r="I227" s="716"/>
      <c r="J227" s="716"/>
      <c r="K227" s="716"/>
      <c r="L227" s="716"/>
      <c r="M227" s="716"/>
      <c r="R227" s="716"/>
      <c r="S227" s="716"/>
    </row>
    <row r="228" spans="7:19" x14ac:dyDescent="0.2">
      <c r="G228" s="716"/>
      <c r="H228" s="716"/>
      <c r="I228" s="716"/>
      <c r="J228" s="716"/>
      <c r="K228" s="716"/>
      <c r="L228" s="716"/>
      <c r="M228" s="716"/>
      <c r="R228" s="716"/>
      <c r="S228" s="716"/>
    </row>
    <row r="229" spans="7:19" x14ac:dyDescent="0.2">
      <c r="G229" s="716"/>
      <c r="H229" s="716"/>
      <c r="I229" s="716"/>
      <c r="J229" s="716"/>
      <c r="K229" s="716"/>
      <c r="L229" s="716"/>
      <c r="M229" s="716"/>
      <c r="R229" s="716"/>
      <c r="S229" s="716"/>
    </row>
    <row r="230" spans="7:19" x14ac:dyDescent="0.2">
      <c r="G230" s="716"/>
      <c r="H230" s="716"/>
      <c r="I230" s="716"/>
      <c r="J230" s="716"/>
      <c r="K230" s="716"/>
      <c r="L230" s="716"/>
      <c r="M230" s="716"/>
      <c r="R230" s="716"/>
      <c r="S230" s="716"/>
    </row>
    <row r="231" spans="7:19" x14ac:dyDescent="0.2">
      <c r="G231" s="716"/>
      <c r="H231" s="716"/>
      <c r="I231" s="716"/>
      <c r="J231" s="716"/>
      <c r="K231" s="716"/>
      <c r="L231" s="716"/>
      <c r="M231" s="716"/>
      <c r="R231" s="716"/>
      <c r="S231" s="716"/>
    </row>
    <row r="232" spans="7:19" x14ac:dyDescent="0.2">
      <c r="G232" s="716"/>
      <c r="H232" s="716"/>
      <c r="I232" s="716"/>
      <c r="J232" s="716"/>
      <c r="K232" s="716"/>
      <c r="L232" s="716"/>
      <c r="M232" s="716"/>
      <c r="R232" s="716"/>
      <c r="S232" s="716"/>
    </row>
    <row r="233" spans="7:19" x14ac:dyDescent="0.2">
      <c r="G233" s="716"/>
      <c r="H233" s="716"/>
      <c r="I233" s="716"/>
      <c r="J233" s="716"/>
      <c r="K233" s="716"/>
      <c r="L233" s="716"/>
      <c r="M233" s="716"/>
      <c r="R233" s="716"/>
      <c r="S233" s="716"/>
    </row>
    <row r="234" spans="7:19" x14ac:dyDescent="0.2">
      <c r="G234" s="716"/>
      <c r="H234" s="716"/>
      <c r="I234" s="716"/>
      <c r="J234" s="716"/>
      <c r="K234" s="716"/>
      <c r="L234" s="716"/>
      <c r="M234" s="716"/>
      <c r="R234" s="716"/>
      <c r="S234" s="716"/>
    </row>
    <row r="235" spans="7:19" x14ac:dyDescent="0.2">
      <c r="G235" s="716"/>
      <c r="H235" s="716"/>
      <c r="I235" s="716"/>
      <c r="J235" s="716"/>
      <c r="K235" s="716"/>
      <c r="L235" s="716"/>
      <c r="M235" s="716"/>
      <c r="R235" s="716"/>
      <c r="S235" s="716"/>
    </row>
    <row r="236" spans="7:19" x14ac:dyDescent="0.2">
      <c r="G236" s="716"/>
      <c r="H236" s="716"/>
      <c r="I236" s="716"/>
      <c r="J236" s="716"/>
      <c r="K236" s="716"/>
      <c r="L236" s="716"/>
      <c r="M236" s="716"/>
      <c r="R236" s="716"/>
      <c r="S236" s="716"/>
    </row>
    <row r="237" spans="7:19" x14ac:dyDescent="0.2">
      <c r="G237" s="716"/>
      <c r="H237" s="716"/>
      <c r="I237" s="716"/>
      <c r="J237" s="716"/>
      <c r="K237" s="716"/>
      <c r="L237" s="716"/>
      <c r="M237" s="716"/>
      <c r="R237" s="716"/>
      <c r="S237" s="716"/>
    </row>
    <row r="238" spans="7:19" x14ac:dyDescent="0.2">
      <c r="G238" s="716"/>
      <c r="H238" s="716"/>
      <c r="I238" s="716"/>
      <c r="J238" s="716"/>
      <c r="K238" s="716"/>
      <c r="L238" s="716"/>
      <c r="M238" s="716"/>
      <c r="R238" s="716"/>
      <c r="S238" s="716"/>
    </row>
    <row r="239" spans="7:19" x14ac:dyDescent="0.2">
      <c r="G239" s="716"/>
      <c r="H239" s="716"/>
      <c r="I239" s="716"/>
      <c r="J239" s="716"/>
      <c r="K239" s="716"/>
      <c r="L239" s="716"/>
      <c r="M239" s="716"/>
      <c r="R239" s="716"/>
      <c r="S239" s="716"/>
    </row>
    <row r="240" spans="7:19" x14ac:dyDescent="0.2">
      <c r="G240" s="716"/>
      <c r="H240" s="716"/>
      <c r="I240" s="716"/>
      <c r="J240" s="716"/>
      <c r="K240" s="716"/>
      <c r="L240" s="716"/>
      <c r="M240" s="716"/>
      <c r="R240" s="716"/>
      <c r="S240" s="716"/>
    </row>
    <row r="241" spans="7:19" x14ac:dyDescent="0.2">
      <c r="G241" s="716"/>
      <c r="H241" s="716"/>
      <c r="I241" s="716"/>
      <c r="J241" s="716"/>
      <c r="K241" s="716"/>
      <c r="L241" s="716"/>
      <c r="M241" s="716"/>
      <c r="R241" s="716"/>
      <c r="S241" s="716"/>
    </row>
    <row r="242" spans="7:19" x14ac:dyDescent="0.2">
      <c r="G242" s="716"/>
      <c r="H242" s="716"/>
      <c r="I242" s="716"/>
      <c r="J242" s="716"/>
      <c r="K242" s="716"/>
      <c r="L242" s="716"/>
      <c r="M242" s="716"/>
      <c r="R242" s="716"/>
      <c r="S242" s="716"/>
    </row>
    <row r="243" spans="7:19" x14ac:dyDescent="0.2">
      <c r="G243" s="716"/>
      <c r="H243" s="716"/>
      <c r="I243" s="716"/>
      <c r="J243" s="716"/>
      <c r="K243" s="716"/>
      <c r="L243" s="716"/>
      <c r="M243" s="716"/>
      <c r="R243" s="716"/>
      <c r="S243" s="716"/>
    </row>
    <row r="244" spans="7:19" x14ac:dyDescent="0.2">
      <c r="G244" s="716"/>
      <c r="H244" s="716"/>
      <c r="I244" s="716"/>
      <c r="J244" s="716"/>
      <c r="K244" s="716"/>
      <c r="L244" s="716"/>
      <c r="M244" s="716"/>
      <c r="R244" s="716"/>
      <c r="S244" s="716"/>
    </row>
    <row r="245" spans="7:19" x14ac:dyDescent="0.2">
      <c r="G245" s="716"/>
      <c r="H245" s="716"/>
      <c r="I245" s="716"/>
      <c r="J245" s="716"/>
      <c r="K245" s="716"/>
      <c r="L245" s="716"/>
      <c r="M245" s="716"/>
      <c r="R245" s="716"/>
      <c r="S245" s="716"/>
    </row>
    <row r="246" spans="7:19" x14ac:dyDescent="0.2">
      <c r="G246" s="716"/>
      <c r="H246" s="716"/>
      <c r="I246" s="716"/>
      <c r="J246" s="716"/>
      <c r="K246" s="716"/>
      <c r="L246" s="716"/>
      <c r="M246" s="716"/>
      <c r="R246" s="716"/>
      <c r="S246" s="716"/>
    </row>
    <row r="247" spans="7:19" x14ac:dyDescent="0.2">
      <c r="G247" s="716"/>
      <c r="H247" s="716"/>
      <c r="I247" s="716"/>
      <c r="J247" s="716"/>
      <c r="K247" s="716"/>
      <c r="L247" s="716"/>
      <c r="M247" s="716"/>
      <c r="R247" s="716"/>
      <c r="S247" s="716"/>
    </row>
    <row r="248" spans="7:19" x14ac:dyDescent="0.2">
      <c r="G248" s="716"/>
      <c r="H248" s="716"/>
      <c r="I248" s="716"/>
      <c r="J248" s="716"/>
      <c r="K248" s="716"/>
      <c r="L248" s="716"/>
      <c r="M248" s="716"/>
      <c r="R248" s="716"/>
      <c r="S248" s="716"/>
    </row>
    <row r="249" spans="7:19" x14ac:dyDescent="0.2">
      <c r="G249" s="716"/>
      <c r="H249" s="716"/>
      <c r="I249" s="716"/>
      <c r="J249" s="716"/>
      <c r="K249" s="716"/>
      <c r="L249" s="716"/>
      <c r="M249" s="716"/>
      <c r="R249" s="716"/>
      <c r="S249" s="716"/>
    </row>
    <row r="250" spans="7:19" x14ac:dyDescent="0.2">
      <c r="G250" s="716"/>
      <c r="H250" s="716"/>
      <c r="I250" s="716"/>
      <c r="J250" s="716"/>
      <c r="K250" s="716"/>
      <c r="L250" s="716"/>
      <c r="M250" s="716"/>
      <c r="R250" s="716"/>
      <c r="S250" s="716"/>
    </row>
    <row r="251" spans="7:19" x14ac:dyDescent="0.2">
      <c r="G251" s="716"/>
      <c r="H251" s="716"/>
      <c r="I251" s="716"/>
      <c r="J251" s="716"/>
      <c r="K251" s="716"/>
      <c r="L251" s="716"/>
      <c r="M251" s="716"/>
      <c r="R251" s="716"/>
      <c r="S251" s="716"/>
    </row>
    <row r="252" spans="7:19" x14ac:dyDescent="0.2">
      <c r="G252" s="716"/>
      <c r="H252" s="716"/>
      <c r="I252" s="716"/>
      <c r="J252" s="716"/>
      <c r="K252" s="716"/>
      <c r="L252" s="716"/>
      <c r="M252" s="716"/>
      <c r="R252" s="716"/>
      <c r="S252" s="716"/>
    </row>
    <row r="253" spans="7:19" x14ac:dyDescent="0.2">
      <c r="G253" s="716"/>
      <c r="H253" s="716"/>
      <c r="I253" s="716"/>
      <c r="J253" s="716"/>
      <c r="K253" s="716"/>
      <c r="L253" s="716"/>
      <c r="M253" s="716"/>
      <c r="R253" s="716"/>
      <c r="S253" s="716"/>
    </row>
    <row r="254" spans="7:19" x14ac:dyDescent="0.2">
      <c r="G254" s="716"/>
      <c r="H254" s="716"/>
      <c r="I254" s="716"/>
      <c r="J254" s="716"/>
      <c r="K254" s="716"/>
      <c r="L254" s="716"/>
      <c r="M254" s="716"/>
      <c r="R254" s="716"/>
      <c r="S254" s="716"/>
    </row>
    <row r="255" spans="7:19" x14ac:dyDescent="0.2">
      <c r="G255" s="716"/>
      <c r="H255" s="716"/>
      <c r="I255" s="716"/>
      <c r="J255" s="716"/>
      <c r="K255" s="716"/>
      <c r="L255" s="716"/>
      <c r="M255" s="716"/>
      <c r="R255" s="716"/>
      <c r="S255" s="716"/>
    </row>
    <row r="256" spans="7:19" x14ac:dyDescent="0.2">
      <c r="G256" s="716"/>
      <c r="H256" s="716"/>
      <c r="I256" s="716"/>
      <c r="J256" s="716"/>
      <c r="K256" s="716"/>
      <c r="L256" s="716"/>
      <c r="M256" s="716"/>
      <c r="R256" s="716"/>
      <c r="S256" s="716"/>
    </row>
    <row r="257" spans="7:19" x14ac:dyDescent="0.2">
      <c r="G257" s="716"/>
      <c r="H257" s="716"/>
      <c r="I257" s="716"/>
      <c r="J257" s="716"/>
      <c r="K257" s="716"/>
      <c r="L257" s="716"/>
      <c r="M257" s="716"/>
      <c r="R257" s="716"/>
      <c r="S257" s="716"/>
    </row>
    <row r="258" spans="7:19" x14ac:dyDescent="0.2">
      <c r="G258" s="716"/>
      <c r="H258" s="716"/>
      <c r="I258" s="716"/>
      <c r="J258" s="716"/>
      <c r="K258" s="716"/>
      <c r="L258" s="716"/>
      <c r="M258" s="716"/>
      <c r="R258" s="716"/>
      <c r="S258" s="716"/>
    </row>
    <row r="259" spans="7:19" x14ac:dyDescent="0.2">
      <c r="G259" s="716"/>
      <c r="H259" s="716"/>
      <c r="I259" s="716"/>
      <c r="J259" s="716"/>
      <c r="K259" s="716"/>
      <c r="L259" s="716"/>
      <c r="M259" s="716"/>
      <c r="R259" s="716"/>
      <c r="S259" s="716"/>
    </row>
    <row r="260" spans="7:19" x14ac:dyDescent="0.2">
      <c r="G260" s="716"/>
      <c r="H260" s="716"/>
      <c r="I260" s="716"/>
      <c r="J260" s="716"/>
      <c r="K260" s="716"/>
      <c r="L260" s="716"/>
      <c r="M260" s="716"/>
      <c r="R260" s="716"/>
      <c r="S260" s="716"/>
    </row>
    <row r="261" spans="7:19" x14ac:dyDescent="0.2">
      <c r="G261" s="716"/>
      <c r="H261" s="716"/>
      <c r="I261" s="716"/>
      <c r="J261" s="716"/>
      <c r="K261" s="716"/>
      <c r="L261" s="716"/>
      <c r="M261" s="716"/>
      <c r="R261" s="716"/>
      <c r="S261" s="716"/>
    </row>
    <row r="262" spans="7:19" x14ac:dyDescent="0.2">
      <c r="G262" s="716"/>
      <c r="H262" s="716"/>
      <c r="I262" s="716"/>
      <c r="J262" s="716"/>
      <c r="K262" s="716"/>
      <c r="L262" s="716"/>
      <c r="M262" s="716"/>
      <c r="R262" s="716"/>
      <c r="S262" s="716"/>
    </row>
    <row r="263" spans="7:19" x14ac:dyDescent="0.2">
      <c r="G263" s="716"/>
      <c r="H263" s="716"/>
      <c r="I263" s="716"/>
      <c r="J263" s="716"/>
      <c r="K263" s="716"/>
      <c r="L263" s="716"/>
      <c r="M263" s="716"/>
      <c r="R263" s="716"/>
      <c r="S263" s="716"/>
    </row>
    <row r="264" spans="7:19" x14ac:dyDescent="0.2">
      <c r="G264" s="716"/>
      <c r="H264" s="716"/>
      <c r="I264" s="716"/>
      <c r="J264" s="716"/>
      <c r="K264" s="716"/>
      <c r="L264" s="716"/>
      <c r="M264" s="716"/>
      <c r="R264" s="716"/>
      <c r="S264" s="716"/>
    </row>
    <row r="265" spans="7:19" x14ac:dyDescent="0.2">
      <c r="G265" s="716"/>
      <c r="H265" s="716"/>
      <c r="I265" s="716"/>
      <c r="J265" s="716"/>
      <c r="K265" s="716"/>
      <c r="L265" s="716"/>
      <c r="M265" s="716"/>
      <c r="R265" s="716"/>
      <c r="S265" s="716"/>
    </row>
    <row r="266" spans="7:19" x14ac:dyDescent="0.2">
      <c r="G266" s="716"/>
      <c r="H266" s="716"/>
      <c r="I266" s="716"/>
      <c r="J266" s="716"/>
      <c r="K266" s="716"/>
      <c r="L266" s="716"/>
      <c r="M266" s="716"/>
      <c r="R266" s="716"/>
      <c r="S266" s="716"/>
    </row>
    <row r="267" spans="7:19" x14ac:dyDescent="0.2">
      <c r="G267" s="716"/>
      <c r="H267" s="716"/>
      <c r="I267" s="716"/>
      <c r="J267" s="716"/>
      <c r="K267" s="716"/>
      <c r="L267" s="716"/>
      <c r="M267" s="716"/>
      <c r="R267" s="716"/>
      <c r="S267" s="716"/>
    </row>
    <row r="268" spans="7:19" x14ac:dyDescent="0.2">
      <c r="G268" s="716"/>
      <c r="H268" s="716"/>
      <c r="I268" s="716"/>
      <c r="J268" s="716"/>
      <c r="K268" s="716"/>
      <c r="L268" s="716"/>
      <c r="M268" s="716"/>
      <c r="R268" s="716"/>
      <c r="S268" s="716"/>
    </row>
    <row r="269" spans="7:19" x14ac:dyDescent="0.2">
      <c r="G269" s="716"/>
      <c r="H269" s="716"/>
      <c r="I269" s="716"/>
      <c r="J269" s="716"/>
      <c r="K269" s="716"/>
      <c r="L269" s="716"/>
      <c r="M269" s="716"/>
      <c r="R269" s="716"/>
      <c r="S269" s="716"/>
    </row>
    <row r="270" spans="7:19" x14ac:dyDescent="0.2">
      <c r="G270" s="716"/>
      <c r="H270" s="716"/>
      <c r="I270" s="716"/>
      <c r="J270" s="716"/>
      <c r="K270" s="716"/>
      <c r="L270" s="716"/>
      <c r="M270" s="716"/>
      <c r="R270" s="716"/>
      <c r="S270" s="716"/>
    </row>
    <row r="271" spans="7:19" x14ac:dyDescent="0.2">
      <c r="G271" s="716"/>
      <c r="H271" s="716"/>
      <c r="I271" s="716"/>
      <c r="J271" s="716"/>
      <c r="K271" s="716"/>
      <c r="L271" s="716"/>
      <c r="M271" s="716"/>
      <c r="R271" s="716"/>
      <c r="S271" s="716"/>
    </row>
    <row r="272" spans="7:19" x14ac:dyDescent="0.2">
      <c r="G272" s="716"/>
      <c r="H272" s="716"/>
      <c r="I272" s="716"/>
      <c r="J272" s="716"/>
      <c r="K272" s="716"/>
      <c r="L272" s="716"/>
      <c r="M272" s="716"/>
      <c r="R272" s="716"/>
      <c r="S272" s="716"/>
    </row>
    <row r="273" spans="7:19" x14ac:dyDescent="0.2">
      <c r="G273" s="716"/>
      <c r="H273" s="716"/>
      <c r="I273" s="716"/>
      <c r="J273" s="716"/>
      <c r="K273" s="716"/>
      <c r="L273" s="716"/>
      <c r="M273" s="716"/>
      <c r="R273" s="716"/>
      <c r="S273" s="716"/>
    </row>
    <row r="274" spans="7:19" x14ac:dyDescent="0.2">
      <c r="G274" s="716"/>
      <c r="H274" s="716"/>
      <c r="I274" s="716"/>
      <c r="J274" s="716"/>
      <c r="K274" s="716"/>
      <c r="L274" s="716"/>
      <c r="M274" s="716"/>
      <c r="R274" s="716"/>
      <c r="S274" s="716"/>
    </row>
    <row r="275" spans="7:19" x14ac:dyDescent="0.2">
      <c r="G275" s="716"/>
      <c r="H275" s="716"/>
      <c r="I275" s="716"/>
      <c r="J275" s="716"/>
      <c r="K275" s="716"/>
      <c r="L275" s="716"/>
      <c r="M275" s="716"/>
      <c r="R275" s="716"/>
      <c r="S275" s="716"/>
    </row>
    <row r="276" spans="7:19" x14ac:dyDescent="0.2">
      <c r="G276" s="716"/>
      <c r="H276" s="716"/>
      <c r="I276" s="716"/>
      <c r="J276" s="716"/>
      <c r="K276" s="716"/>
      <c r="L276" s="716"/>
      <c r="M276" s="716"/>
      <c r="R276" s="716"/>
      <c r="S276" s="716"/>
    </row>
    <row r="277" spans="7:19" x14ac:dyDescent="0.2">
      <c r="G277" s="716"/>
      <c r="H277" s="716"/>
      <c r="I277" s="716"/>
      <c r="J277" s="716"/>
      <c r="K277" s="716"/>
      <c r="L277" s="716"/>
      <c r="M277" s="716"/>
      <c r="R277" s="716"/>
      <c r="S277" s="716"/>
    </row>
    <row r="278" spans="7:19" x14ac:dyDescent="0.2">
      <c r="G278" s="716"/>
      <c r="H278" s="716"/>
      <c r="I278" s="716"/>
      <c r="J278" s="716"/>
      <c r="K278" s="716"/>
      <c r="L278" s="716"/>
      <c r="M278" s="716"/>
      <c r="R278" s="716"/>
      <c r="S278" s="716"/>
    </row>
    <row r="279" spans="7:19" x14ac:dyDescent="0.2">
      <c r="G279" s="716"/>
      <c r="H279" s="716"/>
      <c r="I279" s="716"/>
      <c r="J279" s="716"/>
      <c r="K279" s="716"/>
      <c r="L279" s="716"/>
      <c r="M279" s="716"/>
      <c r="R279" s="716"/>
      <c r="S279" s="716"/>
    </row>
    <row r="280" spans="7:19" x14ac:dyDescent="0.2">
      <c r="G280" s="716"/>
      <c r="H280" s="716"/>
      <c r="I280" s="716"/>
      <c r="J280" s="716"/>
      <c r="K280" s="716"/>
      <c r="L280" s="716"/>
      <c r="M280" s="716"/>
      <c r="R280" s="716"/>
      <c r="S280" s="716"/>
    </row>
    <row r="281" spans="7:19" x14ac:dyDescent="0.2">
      <c r="G281" s="716"/>
      <c r="H281" s="716"/>
      <c r="I281" s="716"/>
      <c r="J281" s="716"/>
      <c r="K281" s="716"/>
      <c r="L281" s="716"/>
      <c r="M281" s="716"/>
      <c r="R281" s="716"/>
      <c r="S281" s="716"/>
    </row>
    <row r="282" spans="7:19" x14ac:dyDescent="0.2">
      <c r="G282" s="716"/>
      <c r="H282" s="716"/>
      <c r="I282" s="716"/>
      <c r="J282" s="716"/>
      <c r="K282" s="716"/>
      <c r="L282" s="716"/>
      <c r="M282" s="716"/>
      <c r="R282" s="716"/>
      <c r="S282" s="716"/>
    </row>
    <row r="283" spans="7:19" x14ac:dyDescent="0.2">
      <c r="G283" s="716"/>
      <c r="H283" s="716"/>
      <c r="I283" s="716"/>
      <c r="J283" s="716"/>
      <c r="K283" s="716"/>
      <c r="L283" s="716"/>
      <c r="M283" s="716"/>
      <c r="R283" s="716"/>
      <c r="S283" s="716"/>
    </row>
    <row r="284" spans="7:19" x14ac:dyDescent="0.2">
      <c r="G284" s="716"/>
      <c r="H284" s="716"/>
      <c r="I284" s="716"/>
      <c r="J284" s="716"/>
      <c r="K284" s="716"/>
      <c r="L284" s="716"/>
      <c r="M284" s="716"/>
      <c r="R284" s="716"/>
      <c r="S284" s="716"/>
    </row>
    <row r="285" spans="7:19" x14ac:dyDescent="0.2">
      <c r="G285" s="716"/>
      <c r="H285" s="716"/>
      <c r="I285" s="716"/>
      <c r="J285" s="716"/>
      <c r="K285" s="716"/>
      <c r="L285" s="716"/>
      <c r="M285" s="716"/>
      <c r="R285" s="716"/>
      <c r="S285" s="716"/>
    </row>
    <row r="286" spans="7:19" x14ac:dyDescent="0.2">
      <c r="G286" s="716"/>
      <c r="H286" s="716"/>
      <c r="I286" s="716"/>
      <c r="J286" s="716"/>
      <c r="K286" s="716"/>
      <c r="L286" s="716"/>
      <c r="M286" s="716"/>
      <c r="R286" s="716"/>
      <c r="S286" s="716"/>
    </row>
    <row r="287" spans="7:19" x14ac:dyDescent="0.2">
      <c r="G287" s="716"/>
      <c r="H287" s="716"/>
      <c r="I287" s="716"/>
      <c r="J287" s="716"/>
      <c r="K287" s="716"/>
      <c r="L287" s="716"/>
      <c r="M287" s="716"/>
      <c r="R287" s="716"/>
      <c r="S287" s="716"/>
    </row>
    <row r="288" spans="7:19" x14ac:dyDescent="0.2">
      <c r="G288" s="716"/>
      <c r="H288" s="716"/>
      <c r="I288" s="716"/>
      <c r="J288" s="716"/>
      <c r="K288" s="716"/>
      <c r="L288" s="716"/>
      <c r="M288" s="716"/>
      <c r="R288" s="716"/>
      <c r="S288" s="716"/>
    </row>
    <row r="289" spans="7:19" x14ac:dyDescent="0.2">
      <c r="G289" s="716"/>
      <c r="H289" s="716"/>
      <c r="I289" s="716"/>
      <c r="J289" s="716"/>
      <c r="K289" s="716"/>
      <c r="L289" s="716"/>
      <c r="M289" s="716"/>
      <c r="R289" s="716"/>
      <c r="S289" s="716"/>
    </row>
    <row r="290" spans="7:19" x14ac:dyDescent="0.2">
      <c r="G290" s="716"/>
      <c r="H290" s="716"/>
      <c r="I290" s="716"/>
      <c r="J290" s="716"/>
      <c r="K290" s="716"/>
      <c r="L290" s="716"/>
      <c r="M290" s="716"/>
      <c r="R290" s="716"/>
      <c r="S290" s="716"/>
    </row>
    <row r="291" spans="7:19" x14ac:dyDescent="0.2">
      <c r="G291" s="716"/>
      <c r="H291" s="716"/>
      <c r="I291" s="716"/>
      <c r="J291" s="716"/>
      <c r="K291" s="716"/>
      <c r="L291" s="716"/>
      <c r="M291" s="716"/>
      <c r="R291" s="716"/>
      <c r="S291" s="716"/>
    </row>
    <row r="292" spans="7:19" x14ac:dyDescent="0.2">
      <c r="G292" s="716"/>
      <c r="H292" s="716"/>
      <c r="I292" s="716"/>
      <c r="J292" s="716"/>
      <c r="K292" s="716"/>
      <c r="L292" s="716"/>
      <c r="M292" s="716"/>
      <c r="R292" s="716"/>
      <c r="S292" s="716"/>
    </row>
    <row r="293" spans="7:19" x14ac:dyDescent="0.2">
      <c r="G293" s="716"/>
      <c r="H293" s="716"/>
      <c r="I293" s="716"/>
      <c r="J293" s="716"/>
      <c r="K293" s="716"/>
      <c r="L293" s="716"/>
      <c r="M293" s="716"/>
      <c r="R293" s="716"/>
      <c r="S293" s="716"/>
    </row>
    <row r="294" spans="7:19" x14ac:dyDescent="0.2">
      <c r="G294" s="716"/>
      <c r="H294" s="716"/>
      <c r="I294" s="716"/>
      <c r="J294" s="716"/>
      <c r="K294" s="716"/>
      <c r="L294" s="716"/>
      <c r="M294" s="716"/>
      <c r="R294" s="716"/>
      <c r="S294" s="716"/>
    </row>
    <row r="295" spans="7:19" x14ac:dyDescent="0.2">
      <c r="G295" s="716"/>
      <c r="H295" s="716"/>
      <c r="I295" s="716"/>
      <c r="J295" s="716"/>
      <c r="K295" s="716"/>
      <c r="L295" s="716"/>
      <c r="M295" s="716"/>
      <c r="R295" s="716"/>
      <c r="S295" s="716"/>
    </row>
    <row r="296" spans="7:19" x14ac:dyDescent="0.2">
      <c r="G296" s="716"/>
      <c r="H296" s="716"/>
      <c r="I296" s="716"/>
      <c r="J296" s="716"/>
      <c r="K296" s="716"/>
      <c r="L296" s="716"/>
      <c r="M296" s="716"/>
      <c r="R296" s="716"/>
      <c r="S296" s="716"/>
    </row>
    <row r="297" spans="7:19" x14ac:dyDescent="0.2">
      <c r="G297" s="716"/>
      <c r="H297" s="716"/>
      <c r="I297" s="716"/>
      <c r="J297" s="716"/>
      <c r="K297" s="716"/>
      <c r="L297" s="716"/>
      <c r="M297" s="716"/>
      <c r="R297" s="716"/>
      <c r="S297" s="716"/>
    </row>
    <row r="298" spans="7:19" x14ac:dyDescent="0.2">
      <c r="G298" s="716"/>
      <c r="H298" s="716"/>
      <c r="I298" s="716"/>
      <c r="J298" s="716"/>
      <c r="K298" s="716"/>
      <c r="L298" s="716"/>
      <c r="M298" s="716"/>
      <c r="R298" s="716"/>
      <c r="S298" s="716"/>
    </row>
    <row r="299" spans="7:19" x14ac:dyDescent="0.2">
      <c r="G299" s="716"/>
      <c r="H299" s="716"/>
      <c r="I299" s="716"/>
      <c r="J299" s="716"/>
      <c r="K299" s="716"/>
      <c r="L299" s="716"/>
      <c r="M299" s="716"/>
      <c r="R299" s="716"/>
      <c r="S299" s="716"/>
    </row>
    <row r="300" spans="7:19" x14ac:dyDescent="0.2">
      <c r="G300" s="716"/>
      <c r="H300" s="716"/>
      <c r="I300" s="716"/>
      <c r="J300" s="716"/>
      <c r="K300" s="716"/>
      <c r="L300" s="716"/>
      <c r="M300" s="716"/>
      <c r="R300" s="716"/>
      <c r="S300" s="716"/>
    </row>
    <row r="301" spans="7:19" x14ac:dyDescent="0.2">
      <c r="G301" s="716"/>
      <c r="H301" s="716"/>
      <c r="I301" s="716"/>
      <c r="J301" s="716"/>
      <c r="K301" s="716"/>
      <c r="L301" s="716"/>
      <c r="M301" s="716"/>
      <c r="R301" s="716"/>
      <c r="S301" s="716"/>
    </row>
    <row r="302" spans="7:19" x14ac:dyDescent="0.2">
      <c r="G302" s="716"/>
      <c r="H302" s="716"/>
      <c r="I302" s="716"/>
      <c r="J302" s="716"/>
      <c r="K302" s="716"/>
      <c r="L302" s="716"/>
      <c r="M302" s="716"/>
      <c r="R302" s="716"/>
      <c r="S302" s="716"/>
    </row>
    <row r="303" spans="7:19" x14ac:dyDescent="0.2">
      <c r="G303" s="716"/>
      <c r="H303" s="716"/>
      <c r="I303" s="716"/>
      <c r="J303" s="716"/>
      <c r="K303" s="716"/>
      <c r="L303" s="716"/>
      <c r="M303" s="716"/>
      <c r="R303" s="716"/>
      <c r="S303" s="716"/>
    </row>
    <row r="304" spans="7:19" x14ac:dyDescent="0.2">
      <c r="G304" s="716"/>
      <c r="H304" s="716"/>
      <c r="I304" s="716"/>
      <c r="J304" s="716"/>
      <c r="K304" s="716"/>
      <c r="L304" s="716"/>
      <c r="M304" s="716"/>
      <c r="R304" s="716"/>
      <c r="S304" s="716"/>
    </row>
    <row r="305" spans="7:19" x14ac:dyDescent="0.2">
      <c r="G305" s="716"/>
      <c r="H305" s="716"/>
      <c r="I305" s="716"/>
      <c r="J305" s="716"/>
      <c r="K305" s="716"/>
      <c r="L305" s="716"/>
      <c r="M305" s="716"/>
      <c r="R305" s="716"/>
      <c r="S305" s="716"/>
    </row>
    <row r="306" spans="7:19" x14ac:dyDescent="0.2">
      <c r="G306" s="716"/>
      <c r="H306" s="716"/>
      <c r="I306" s="716"/>
      <c r="J306" s="716"/>
      <c r="K306" s="716"/>
      <c r="L306" s="716"/>
      <c r="M306" s="716"/>
      <c r="R306" s="716"/>
      <c r="S306" s="716"/>
    </row>
    <row r="307" spans="7:19" x14ac:dyDescent="0.2">
      <c r="G307" s="716"/>
      <c r="H307" s="716"/>
      <c r="I307" s="716"/>
      <c r="J307" s="716"/>
      <c r="K307" s="716"/>
      <c r="L307" s="716"/>
      <c r="M307" s="716"/>
      <c r="R307" s="716"/>
      <c r="S307" s="716"/>
    </row>
    <row r="308" spans="7:19" x14ac:dyDescent="0.2">
      <c r="G308" s="716"/>
      <c r="H308" s="716"/>
      <c r="I308" s="716"/>
      <c r="J308" s="716"/>
      <c r="K308" s="716"/>
      <c r="L308" s="716"/>
      <c r="M308" s="716"/>
      <c r="R308" s="716"/>
      <c r="S308" s="716"/>
    </row>
    <row r="309" spans="7:19" x14ac:dyDescent="0.2">
      <c r="G309" s="716"/>
      <c r="H309" s="716"/>
      <c r="I309" s="716"/>
      <c r="J309" s="716"/>
      <c r="K309" s="716"/>
      <c r="L309" s="716"/>
      <c r="M309" s="716"/>
      <c r="R309" s="716"/>
      <c r="S309" s="716"/>
    </row>
    <row r="310" spans="7:19" x14ac:dyDescent="0.2">
      <c r="G310" s="716"/>
      <c r="H310" s="716"/>
      <c r="I310" s="716"/>
      <c r="J310" s="716"/>
      <c r="K310" s="716"/>
      <c r="L310" s="716"/>
      <c r="M310" s="716"/>
      <c r="R310" s="716"/>
      <c r="S310" s="716"/>
    </row>
    <row r="311" spans="7:19" x14ac:dyDescent="0.2">
      <c r="G311" s="716"/>
      <c r="H311" s="716"/>
      <c r="I311" s="716"/>
      <c r="J311" s="716"/>
      <c r="K311" s="716"/>
      <c r="L311" s="716"/>
      <c r="M311" s="716"/>
      <c r="R311" s="716"/>
      <c r="S311" s="716"/>
    </row>
    <row r="312" spans="7:19" x14ac:dyDescent="0.2">
      <c r="G312" s="716"/>
      <c r="H312" s="716"/>
      <c r="I312" s="716"/>
      <c r="J312" s="716"/>
      <c r="K312" s="716"/>
      <c r="L312" s="716"/>
      <c r="M312" s="716"/>
      <c r="R312" s="716"/>
      <c r="S312" s="716"/>
    </row>
    <row r="313" spans="7:19" x14ac:dyDescent="0.2">
      <c r="G313" s="716"/>
      <c r="H313" s="716"/>
      <c r="I313" s="716"/>
      <c r="J313" s="716"/>
      <c r="K313" s="716"/>
      <c r="L313" s="716"/>
      <c r="M313" s="716"/>
      <c r="R313" s="716"/>
      <c r="S313" s="716"/>
    </row>
    <row r="314" spans="7:19" x14ac:dyDescent="0.2">
      <c r="G314" s="716"/>
      <c r="H314" s="716"/>
      <c r="I314" s="716"/>
      <c r="J314" s="716"/>
      <c r="K314" s="716"/>
      <c r="L314" s="716"/>
      <c r="M314" s="716"/>
      <c r="R314" s="716"/>
      <c r="S314" s="716"/>
    </row>
    <row r="315" spans="7:19" x14ac:dyDescent="0.2">
      <c r="G315" s="716"/>
      <c r="H315" s="716"/>
      <c r="I315" s="716"/>
      <c r="J315" s="716"/>
      <c r="K315" s="716"/>
      <c r="L315" s="716"/>
      <c r="M315" s="716"/>
      <c r="R315" s="716"/>
      <c r="S315" s="716"/>
    </row>
    <row r="316" spans="7:19" x14ac:dyDescent="0.2">
      <c r="G316" s="716"/>
      <c r="H316" s="716"/>
      <c r="I316" s="716"/>
      <c r="J316" s="716"/>
      <c r="K316" s="716"/>
      <c r="L316" s="716"/>
      <c r="M316" s="716"/>
      <c r="R316" s="716"/>
      <c r="S316" s="716"/>
    </row>
    <row r="317" spans="7:19" x14ac:dyDescent="0.2">
      <c r="G317" s="716"/>
      <c r="H317" s="716"/>
      <c r="I317" s="716"/>
      <c r="J317" s="716"/>
      <c r="K317" s="716"/>
      <c r="L317" s="716"/>
      <c r="M317" s="716"/>
      <c r="R317" s="716"/>
      <c r="S317" s="716"/>
    </row>
    <row r="318" spans="7:19" x14ac:dyDescent="0.2">
      <c r="G318" s="716"/>
      <c r="H318" s="716"/>
      <c r="I318" s="716"/>
      <c r="J318" s="716"/>
      <c r="K318" s="716"/>
      <c r="L318" s="716"/>
      <c r="M318" s="716"/>
      <c r="R318" s="716"/>
      <c r="S318" s="716"/>
    </row>
    <row r="319" spans="7:19" x14ac:dyDescent="0.2">
      <c r="G319" s="716"/>
      <c r="H319" s="716"/>
      <c r="I319" s="716"/>
      <c r="J319" s="716"/>
      <c r="K319" s="716"/>
      <c r="L319" s="716"/>
      <c r="M319" s="716"/>
      <c r="R319" s="716"/>
      <c r="S319" s="716"/>
    </row>
    <row r="320" spans="7:19" x14ac:dyDescent="0.2">
      <c r="G320" s="716"/>
      <c r="H320" s="716"/>
      <c r="I320" s="716"/>
      <c r="J320" s="716"/>
      <c r="K320" s="716"/>
      <c r="L320" s="716"/>
      <c r="M320" s="716"/>
      <c r="R320" s="716"/>
      <c r="S320" s="716"/>
    </row>
    <row r="321" spans="7:19" x14ac:dyDescent="0.2">
      <c r="G321" s="716"/>
      <c r="H321" s="716"/>
      <c r="I321" s="716"/>
      <c r="J321" s="716"/>
      <c r="K321" s="716"/>
      <c r="L321" s="716"/>
      <c r="M321" s="716"/>
      <c r="R321" s="716"/>
      <c r="S321" s="716"/>
    </row>
    <row r="322" spans="7:19" x14ac:dyDescent="0.2">
      <c r="G322" s="716"/>
      <c r="H322" s="716"/>
      <c r="I322" s="716"/>
      <c r="J322" s="716"/>
      <c r="K322" s="716"/>
      <c r="L322" s="716"/>
      <c r="M322" s="716"/>
      <c r="R322" s="716"/>
      <c r="S322" s="716"/>
    </row>
    <row r="323" spans="7:19" x14ac:dyDescent="0.2">
      <c r="G323" s="716"/>
      <c r="H323" s="716"/>
      <c r="I323" s="716"/>
      <c r="J323" s="716"/>
      <c r="K323" s="716"/>
      <c r="L323" s="716"/>
      <c r="M323" s="716"/>
      <c r="R323" s="716"/>
      <c r="S323" s="716"/>
    </row>
    <row r="324" spans="7:19" x14ac:dyDescent="0.2">
      <c r="G324" s="716"/>
      <c r="H324" s="716"/>
      <c r="I324" s="716"/>
      <c r="J324" s="716"/>
      <c r="K324" s="716"/>
      <c r="L324" s="716"/>
      <c r="M324" s="716"/>
      <c r="R324" s="716"/>
      <c r="S324" s="716"/>
    </row>
    <row r="325" spans="7:19" x14ac:dyDescent="0.2">
      <c r="G325" s="716"/>
      <c r="H325" s="716"/>
      <c r="I325" s="716"/>
      <c r="J325" s="716"/>
      <c r="K325" s="716"/>
      <c r="L325" s="716"/>
      <c r="M325" s="716"/>
      <c r="R325" s="716"/>
      <c r="S325" s="716"/>
    </row>
    <row r="326" spans="7:19" x14ac:dyDescent="0.2">
      <c r="G326" s="716"/>
      <c r="H326" s="716"/>
      <c r="I326" s="716"/>
      <c r="J326" s="716"/>
      <c r="K326" s="716"/>
      <c r="L326" s="716"/>
      <c r="M326" s="716"/>
      <c r="R326" s="716"/>
      <c r="S326" s="716"/>
    </row>
    <row r="327" spans="7:19" x14ac:dyDescent="0.2">
      <c r="G327" s="716"/>
      <c r="H327" s="716"/>
      <c r="I327" s="716"/>
      <c r="J327" s="716"/>
      <c r="K327" s="716"/>
      <c r="L327" s="716"/>
      <c r="M327" s="716"/>
      <c r="R327" s="716"/>
      <c r="S327" s="716"/>
    </row>
    <row r="328" spans="7:19" x14ac:dyDescent="0.2">
      <c r="G328" s="716"/>
      <c r="H328" s="716"/>
      <c r="I328" s="716"/>
      <c r="J328" s="716"/>
      <c r="K328" s="716"/>
      <c r="L328" s="716"/>
      <c r="M328" s="716"/>
      <c r="R328" s="716"/>
      <c r="S328" s="716"/>
    </row>
    <row r="329" spans="7:19" x14ac:dyDescent="0.2">
      <c r="G329" s="716"/>
      <c r="H329" s="716"/>
      <c r="I329" s="716"/>
      <c r="J329" s="716"/>
      <c r="K329" s="716"/>
      <c r="L329" s="716"/>
      <c r="M329" s="716"/>
      <c r="R329" s="716"/>
      <c r="S329" s="716"/>
    </row>
    <row r="330" spans="7:19" x14ac:dyDescent="0.2">
      <c r="G330" s="716"/>
      <c r="H330" s="716"/>
      <c r="I330" s="716"/>
      <c r="J330" s="716"/>
      <c r="K330" s="716"/>
      <c r="L330" s="716"/>
      <c r="M330" s="716"/>
      <c r="R330" s="716"/>
      <c r="S330" s="716"/>
    </row>
    <row r="331" spans="7:19" x14ac:dyDescent="0.2">
      <c r="G331" s="716"/>
      <c r="H331" s="716"/>
      <c r="I331" s="716"/>
      <c r="J331" s="716"/>
      <c r="K331" s="716"/>
      <c r="L331" s="716"/>
      <c r="M331" s="716"/>
      <c r="R331" s="716"/>
      <c r="S331" s="716"/>
    </row>
    <row r="332" spans="7:19" x14ac:dyDescent="0.2">
      <c r="G332" s="716"/>
      <c r="H332" s="716"/>
      <c r="I332" s="716"/>
      <c r="J332" s="716"/>
      <c r="K332" s="716"/>
      <c r="L332" s="716"/>
      <c r="M332" s="716"/>
      <c r="R332" s="716"/>
      <c r="S332" s="716"/>
    </row>
    <row r="333" spans="7:19" x14ac:dyDescent="0.2">
      <c r="G333" s="716"/>
      <c r="H333" s="716"/>
      <c r="I333" s="716"/>
      <c r="J333" s="716"/>
      <c r="K333" s="716"/>
      <c r="L333" s="716"/>
      <c r="M333" s="716"/>
      <c r="R333" s="716"/>
      <c r="S333" s="716"/>
    </row>
    <row r="334" spans="7:19" x14ac:dyDescent="0.2">
      <c r="G334" s="716"/>
      <c r="H334" s="716"/>
      <c r="I334" s="716"/>
      <c r="J334" s="716"/>
      <c r="K334" s="716"/>
      <c r="L334" s="716"/>
      <c r="M334" s="716"/>
      <c r="R334" s="716"/>
      <c r="S334" s="716"/>
    </row>
    <row r="335" spans="7:19" x14ac:dyDescent="0.2">
      <c r="G335" s="716"/>
      <c r="H335" s="716"/>
      <c r="I335" s="716"/>
      <c r="J335" s="716"/>
      <c r="K335" s="716"/>
      <c r="L335" s="716"/>
      <c r="M335" s="716"/>
      <c r="R335" s="716"/>
      <c r="S335" s="716"/>
    </row>
    <row r="336" spans="7:19" x14ac:dyDescent="0.2">
      <c r="G336" s="716"/>
      <c r="H336" s="716"/>
      <c r="I336" s="716"/>
      <c r="J336" s="716"/>
      <c r="K336" s="716"/>
      <c r="L336" s="716"/>
      <c r="M336" s="716"/>
      <c r="R336" s="716"/>
      <c r="S336" s="716"/>
    </row>
    <row r="337" spans="7:19" x14ac:dyDescent="0.2">
      <c r="G337" s="716"/>
      <c r="H337" s="716"/>
      <c r="I337" s="716"/>
      <c r="J337" s="716"/>
      <c r="K337" s="716"/>
      <c r="L337" s="716"/>
      <c r="M337" s="716"/>
      <c r="R337" s="716"/>
      <c r="S337" s="716"/>
    </row>
    <row r="338" spans="7:19" x14ac:dyDescent="0.2">
      <c r="G338" s="716"/>
      <c r="H338" s="716"/>
      <c r="I338" s="716"/>
      <c r="J338" s="716"/>
      <c r="K338" s="716"/>
      <c r="L338" s="716"/>
      <c r="M338" s="716"/>
      <c r="R338" s="716"/>
      <c r="S338" s="716"/>
    </row>
    <row r="339" spans="7:19" x14ac:dyDescent="0.2">
      <c r="G339" s="716"/>
      <c r="H339" s="716"/>
      <c r="I339" s="716"/>
      <c r="J339" s="716"/>
      <c r="K339" s="716"/>
      <c r="L339" s="716"/>
      <c r="M339" s="716"/>
      <c r="R339" s="716"/>
      <c r="S339" s="716"/>
    </row>
    <row r="340" spans="7:19" x14ac:dyDescent="0.2">
      <c r="G340" s="716"/>
      <c r="H340" s="716"/>
      <c r="I340" s="716"/>
      <c r="J340" s="716"/>
      <c r="K340" s="716"/>
      <c r="L340" s="716"/>
      <c r="M340" s="716"/>
      <c r="R340" s="716"/>
      <c r="S340" s="716"/>
    </row>
    <row r="341" spans="7:19" x14ac:dyDescent="0.2">
      <c r="G341" s="716"/>
      <c r="H341" s="716"/>
      <c r="I341" s="716"/>
      <c r="J341" s="716"/>
      <c r="K341" s="716"/>
      <c r="L341" s="716"/>
      <c r="M341" s="716"/>
      <c r="R341" s="716"/>
      <c r="S341" s="716"/>
    </row>
    <row r="342" spans="7:19" x14ac:dyDescent="0.2">
      <c r="G342" s="716"/>
      <c r="H342" s="716"/>
      <c r="I342" s="716"/>
      <c r="J342" s="716"/>
      <c r="K342" s="716"/>
      <c r="L342" s="716"/>
      <c r="M342" s="716"/>
      <c r="R342" s="716"/>
      <c r="S342" s="716"/>
    </row>
    <row r="343" spans="7:19" x14ac:dyDescent="0.2">
      <c r="G343" s="716"/>
      <c r="H343" s="716"/>
      <c r="I343" s="716"/>
      <c r="J343" s="716"/>
      <c r="K343" s="716"/>
      <c r="L343" s="716"/>
      <c r="M343" s="716"/>
      <c r="R343" s="716"/>
      <c r="S343" s="716"/>
    </row>
    <row r="344" spans="7:19" x14ac:dyDescent="0.2">
      <c r="G344" s="716"/>
      <c r="H344" s="716"/>
      <c r="I344" s="716"/>
      <c r="J344" s="716"/>
      <c r="K344" s="716"/>
      <c r="L344" s="716"/>
      <c r="M344" s="716"/>
      <c r="R344" s="716"/>
      <c r="S344" s="716"/>
    </row>
    <row r="345" spans="7:19" x14ac:dyDescent="0.2">
      <c r="G345" s="716"/>
      <c r="H345" s="716"/>
      <c r="I345" s="716"/>
      <c r="J345" s="716"/>
      <c r="K345" s="716"/>
      <c r="L345" s="716"/>
      <c r="M345" s="716"/>
      <c r="R345" s="716"/>
      <c r="S345" s="716"/>
    </row>
    <row r="346" spans="7:19" x14ac:dyDescent="0.2">
      <c r="G346" s="716"/>
      <c r="H346" s="716"/>
      <c r="I346" s="716"/>
      <c r="J346" s="716"/>
      <c r="K346" s="716"/>
      <c r="L346" s="716"/>
      <c r="M346" s="716"/>
      <c r="R346" s="716"/>
      <c r="S346" s="716"/>
    </row>
    <row r="347" spans="7:19" x14ac:dyDescent="0.2">
      <c r="G347" s="716"/>
      <c r="H347" s="716"/>
      <c r="I347" s="716"/>
      <c r="J347" s="716"/>
      <c r="K347" s="716"/>
      <c r="L347" s="716"/>
      <c r="M347" s="716"/>
      <c r="R347" s="716"/>
      <c r="S347" s="716"/>
    </row>
    <row r="348" spans="7:19" x14ac:dyDescent="0.2">
      <c r="G348" s="716"/>
      <c r="H348" s="716"/>
      <c r="I348" s="716"/>
      <c r="J348" s="716"/>
      <c r="K348" s="716"/>
      <c r="L348" s="716"/>
      <c r="M348" s="716"/>
      <c r="R348" s="716"/>
      <c r="S348" s="716"/>
    </row>
    <row r="349" spans="7:19" x14ac:dyDescent="0.2">
      <c r="G349" s="716"/>
      <c r="H349" s="716"/>
      <c r="I349" s="716"/>
      <c r="J349" s="716"/>
      <c r="K349" s="716"/>
      <c r="L349" s="716"/>
      <c r="M349" s="716"/>
      <c r="R349" s="716"/>
      <c r="S349" s="716"/>
    </row>
    <row r="350" spans="7:19" x14ac:dyDescent="0.2">
      <c r="G350" s="716"/>
      <c r="H350" s="716"/>
      <c r="I350" s="716"/>
      <c r="J350" s="716"/>
      <c r="K350" s="716"/>
      <c r="L350" s="716"/>
      <c r="M350" s="716"/>
      <c r="R350" s="716"/>
      <c r="S350" s="716"/>
    </row>
    <row r="351" spans="7:19" x14ac:dyDescent="0.2">
      <c r="G351" s="716"/>
      <c r="H351" s="716"/>
      <c r="I351" s="716"/>
      <c r="J351" s="716"/>
      <c r="K351" s="716"/>
      <c r="L351" s="716"/>
      <c r="M351" s="716"/>
      <c r="R351" s="716"/>
      <c r="S351" s="716"/>
    </row>
    <row r="352" spans="7:19" x14ac:dyDescent="0.2">
      <c r="G352" s="716"/>
      <c r="H352" s="716"/>
      <c r="I352" s="716"/>
      <c r="J352" s="716"/>
      <c r="K352" s="716"/>
      <c r="L352" s="716"/>
      <c r="M352" s="716"/>
      <c r="R352" s="716"/>
      <c r="S352" s="716"/>
    </row>
    <row r="353" spans="7:19" x14ac:dyDescent="0.2">
      <c r="G353" s="716"/>
      <c r="H353" s="716"/>
      <c r="I353" s="716"/>
      <c r="J353" s="716"/>
      <c r="K353" s="716"/>
      <c r="L353" s="716"/>
      <c r="M353" s="716"/>
      <c r="R353" s="716"/>
      <c r="S353" s="716"/>
    </row>
    <row r="354" spans="7:19" x14ac:dyDescent="0.2">
      <c r="G354" s="716"/>
      <c r="H354" s="716"/>
      <c r="I354" s="716"/>
      <c r="J354" s="716"/>
      <c r="K354" s="716"/>
      <c r="L354" s="716"/>
      <c r="M354" s="716"/>
      <c r="R354" s="716"/>
      <c r="S354" s="716"/>
    </row>
    <row r="355" spans="7:19" x14ac:dyDescent="0.2">
      <c r="G355" s="716"/>
      <c r="H355" s="716"/>
      <c r="I355" s="716"/>
      <c r="J355" s="716"/>
      <c r="K355" s="716"/>
      <c r="L355" s="716"/>
      <c r="M355" s="716"/>
      <c r="R355" s="716"/>
      <c r="S355" s="716"/>
    </row>
    <row r="356" spans="7:19" x14ac:dyDescent="0.2">
      <c r="G356" s="716"/>
      <c r="H356" s="716"/>
      <c r="I356" s="716"/>
      <c r="J356" s="716"/>
      <c r="K356" s="716"/>
      <c r="L356" s="716"/>
      <c r="M356" s="716"/>
      <c r="R356" s="716"/>
      <c r="S356" s="716"/>
    </row>
    <row r="357" spans="7:19" x14ac:dyDescent="0.2">
      <c r="G357" s="716"/>
      <c r="H357" s="716"/>
      <c r="I357" s="716"/>
      <c r="J357" s="716"/>
      <c r="K357" s="716"/>
      <c r="L357" s="716"/>
      <c r="M357" s="716"/>
      <c r="R357" s="716"/>
      <c r="S357" s="716"/>
    </row>
    <row r="358" spans="7:19" x14ac:dyDescent="0.2">
      <c r="G358" s="716"/>
      <c r="H358" s="716"/>
      <c r="I358" s="716"/>
      <c r="J358" s="716"/>
      <c r="K358" s="716"/>
      <c r="L358" s="716"/>
      <c r="M358" s="716"/>
      <c r="R358" s="716"/>
      <c r="S358" s="716"/>
    </row>
    <row r="359" spans="7:19" x14ac:dyDescent="0.2">
      <c r="G359" s="716"/>
      <c r="H359" s="716"/>
      <c r="I359" s="716"/>
      <c r="J359" s="716"/>
      <c r="K359" s="716"/>
      <c r="L359" s="716"/>
      <c r="M359" s="716"/>
      <c r="R359" s="716"/>
      <c r="S359" s="716"/>
    </row>
    <row r="360" spans="7:19" x14ac:dyDescent="0.2">
      <c r="G360" s="716"/>
      <c r="H360" s="716"/>
      <c r="I360" s="716"/>
      <c r="J360" s="716"/>
      <c r="K360" s="716"/>
      <c r="L360" s="716"/>
      <c r="M360" s="716"/>
      <c r="R360" s="716"/>
      <c r="S360" s="716"/>
    </row>
    <row r="361" spans="7:19" x14ac:dyDescent="0.2">
      <c r="G361" s="716"/>
      <c r="H361" s="716"/>
      <c r="I361" s="716"/>
      <c r="J361" s="716"/>
      <c r="K361" s="716"/>
      <c r="L361" s="716"/>
      <c r="M361" s="716"/>
      <c r="R361" s="716"/>
      <c r="S361" s="716"/>
    </row>
    <row r="362" spans="7:19" x14ac:dyDescent="0.2">
      <c r="G362" s="716"/>
      <c r="H362" s="716"/>
      <c r="I362" s="716"/>
      <c r="J362" s="716"/>
      <c r="K362" s="716"/>
      <c r="L362" s="716"/>
      <c r="M362" s="716"/>
      <c r="R362" s="716"/>
      <c r="S362" s="716"/>
    </row>
    <row r="363" spans="7:19" x14ac:dyDescent="0.2">
      <c r="G363" s="716"/>
      <c r="H363" s="716"/>
      <c r="I363" s="716"/>
      <c r="J363" s="716"/>
      <c r="K363" s="716"/>
      <c r="L363" s="716"/>
      <c r="M363" s="716"/>
      <c r="R363" s="716"/>
      <c r="S363" s="716"/>
    </row>
    <row r="364" spans="7:19" x14ac:dyDescent="0.2">
      <c r="G364" s="716"/>
      <c r="H364" s="716"/>
      <c r="I364" s="716"/>
      <c r="J364" s="716"/>
      <c r="K364" s="716"/>
      <c r="L364" s="716"/>
      <c r="M364" s="716"/>
      <c r="R364" s="716"/>
      <c r="S364" s="716"/>
    </row>
    <row r="365" spans="7:19" x14ac:dyDescent="0.2">
      <c r="G365" s="716"/>
      <c r="H365" s="716"/>
      <c r="I365" s="716"/>
      <c r="J365" s="716"/>
      <c r="K365" s="716"/>
      <c r="L365" s="716"/>
      <c r="M365" s="716"/>
      <c r="R365" s="716"/>
      <c r="S365" s="716"/>
    </row>
    <row r="366" spans="7:19" x14ac:dyDescent="0.2">
      <c r="G366" s="716"/>
      <c r="H366" s="716"/>
      <c r="I366" s="716"/>
      <c r="J366" s="716"/>
      <c r="K366" s="716"/>
      <c r="L366" s="716"/>
      <c r="M366" s="716"/>
      <c r="R366" s="716"/>
      <c r="S366" s="716"/>
    </row>
    <row r="367" spans="7:19" x14ac:dyDescent="0.2">
      <c r="G367" s="716"/>
      <c r="H367" s="716"/>
      <c r="I367" s="716"/>
      <c r="J367" s="716"/>
      <c r="K367" s="716"/>
      <c r="L367" s="716"/>
      <c r="M367" s="716"/>
      <c r="R367" s="716"/>
      <c r="S367" s="716"/>
    </row>
    <row r="368" spans="7:19" x14ac:dyDescent="0.2">
      <c r="G368" s="716"/>
      <c r="H368" s="716"/>
      <c r="I368" s="716"/>
      <c r="J368" s="716"/>
      <c r="K368" s="716"/>
      <c r="L368" s="716"/>
      <c r="M368" s="716"/>
      <c r="R368" s="716"/>
      <c r="S368" s="716"/>
    </row>
    <row r="369" spans="7:19" x14ac:dyDescent="0.2">
      <c r="G369" s="716"/>
      <c r="H369" s="716"/>
      <c r="I369" s="716"/>
      <c r="J369" s="716"/>
      <c r="K369" s="716"/>
      <c r="L369" s="716"/>
      <c r="M369" s="716"/>
      <c r="R369" s="716"/>
      <c r="S369" s="716"/>
    </row>
    <row r="370" spans="7:19" x14ac:dyDescent="0.2">
      <c r="G370" s="716"/>
      <c r="H370" s="716"/>
      <c r="I370" s="716"/>
      <c r="J370" s="716"/>
      <c r="K370" s="716"/>
      <c r="L370" s="716"/>
      <c r="M370" s="716"/>
      <c r="R370" s="716"/>
      <c r="S370" s="716"/>
    </row>
    <row r="371" spans="7:19" x14ac:dyDescent="0.2">
      <c r="G371" s="716"/>
      <c r="H371" s="716"/>
      <c r="I371" s="716"/>
      <c r="J371" s="716"/>
      <c r="K371" s="716"/>
      <c r="L371" s="716"/>
      <c r="M371" s="716"/>
      <c r="R371" s="716"/>
      <c r="S371" s="716"/>
    </row>
    <row r="372" spans="7:19" x14ac:dyDescent="0.2">
      <c r="G372" s="716"/>
      <c r="H372" s="716"/>
      <c r="I372" s="716"/>
      <c r="J372" s="716"/>
      <c r="K372" s="716"/>
      <c r="L372" s="716"/>
      <c r="M372" s="716"/>
      <c r="R372" s="716"/>
      <c r="S372" s="716"/>
    </row>
    <row r="373" spans="7:19" x14ac:dyDescent="0.2">
      <c r="G373" s="716"/>
      <c r="H373" s="716"/>
      <c r="I373" s="716"/>
      <c r="J373" s="716"/>
      <c r="K373" s="716"/>
      <c r="L373" s="716"/>
      <c r="M373" s="716"/>
      <c r="R373" s="716"/>
      <c r="S373" s="716"/>
    </row>
    <row r="374" spans="7:19" x14ac:dyDescent="0.2">
      <c r="G374" s="716"/>
      <c r="H374" s="716"/>
      <c r="I374" s="716"/>
      <c r="J374" s="716"/>
      <c r="K374" s="716"/>
      <c r="L374" s="716"/>
      <c r="M374" s="716"/>
      <c r="R374" s="716"/>
      <c r="S374" s="716"/>
    </row>
    <row r="375" spans="7:19" x14ac:dyDescent="0.2">
      <c r="G375" s="716"/>
      <c r="H375" s="716"/>
      <c r="I375" s="716"/>
      <c r="J375" s="716"/>
      <c r="K375" s="716"/>
      <c r="L375" s="716"/>
      <c r="M375" s="716"/>
      <c r="R375" s="716"/>
      <c r="S375" s="716"/>
    </row>
    <row r="376" spans="7:19" x14ac:dyDescent="0.2">
      <c r="G376" s="716"/>
      <c r="H376" s="716"/>
      <c r="I376" s="716"/>
      <c r="J376" s="716"/>
      <c r="K376" s="716"/>
      <c r="L376" s="716"/>
      <c r="M376" s="716"/>
      <c r="R376" s="716"/>
      <c r="S376" s="716"/>
    </row>
    <row r="377" spans="7:19" x14ac:dyDescent="0.2">
      <c r="G377" s="716"/>
      <c r="H377" s="716"/>
      <c r="I377" s="716"/>
      <c r="J377" s="716"/>
      <c r="K377" s="716"/>
      <c r="L377" s="716"/>
      <c r="M377" s="716"/>
      <c r="R377" s="716"/>
      <c r="S377" s="716"/>
    </row>
    <row r="378" spans="7:19" x14ac:dyDescent="0.2">
      <c r="G378" s="716"/>
      <c r="H378" s="716"/>
      <c r="I378" s="716"/>
      <c r="J378" s="716"/>
      <c r="K378" s="716"/>
      <c r="L378" s="716"/>
      <c r="M378" s="716"/>
      <c r="R378" s="716"/>
      <c r="S378" s="716"/>
    </row>
    <row r="379" spans="7:19" x14ac:dyDescent="0.2">
      <c r="G379" s="716"/>
      <c r="H379" s="716"/>
      <c r="I379" s="716"/>
      <c r="J379" s="716"/>
      <c r="K379" s="716"/>
      <c r="L379" s="716"/>
      <c r="M379" s="716"/>
      <c r="R379" s="716"/>
      <c r="S379" s="716"/>
    </row>
    <row r="380" spans="7:19" x14ac:dyDescent="0.2">
      <c r="G380" s="716"/>
      <c r="H380" s="716"/>
      <c r="I380" s="716"/>
      <c r="J380" s="716"/>
      <c r="K380" s="716"/>
      <c r="L380" s="716"/>
      <c r="M380" s="716"/>
      <c r="R380" s="716"/>
      <c r="S380" s="716"/>
    </row>
    <row r="381" spans="7:19" x14ac:dyDescent="0.2">
      <c r="G381" s="716"/>
      <c r="H381" s="716"/>
      <c r="I381" s="716"/>
      <c r="J381" s="716"/>
      <c r="K381" s="716"/>
      <c r="L381" s="716"/>
      <c r="M381" s="716"/>
      <c r="R381" s="716"/>
      <c r="S381" s="716"/>
    </row>
    <row r="382" spans="7:19" x14ac:dyDescent="0.2">
      <c r="G382" s="716"/>
      <c r="H382" s="716"/>
      <c r="I382" s="716"/>
      <c r="J382" s="716"/>
      <c r="K382" s="716"/>
      <c r="L382" s="716"/>
      <c r="M382" s="716"/>
      <c r="R382" s="716"/>
      <c r="S382" s="716"/>
    </row>
    <row r="383" spans="7:19" x14ac:dyDescent="0.2">
      <c r="G383" s="716"/>
      <c r="H383" s="716"/>
      <c r="I383" s="716"/>
      <c r="J383" s="716"/>
      <c r="K383" s="716"/>
      <c r="L383" s="716"/>
      <c r="M383" s="716"/>
      <c r="R383" s="716"/>
      <c r="S383" s="716"/>
    </row>
    <row r="384" spans="7:19" x14ac:dyDescent="0.2">
      <c r="G384" s="716"/>
      <c r="H384" s="716"/>
      <c r="I384" s="716"/>
      <c r="J384" s="716"/>
      <c r="K384" s="716"/>
      <c r="L384" s="716"/>
      <c r="M384" s="716"/>
      <c r="R384" s="716"/>
      <c r="S384" s="716"/>
    </row>
    <row r="385" spans="7:19" x14ac:dyDescent="0.2">
      <c r="G385" s="716"/>
      <c r="H385" s="716"/>
      <c r="I385" s="716"/>
      <c r="J385" s="716"/>
      <c r="K385" s="716"/>
      <c r="L385" s="716"/>
      <c r="M385" s="716"/>
      <c r="R385" s="716"/>
      <c r="S385" s="716"/>
    </row>
    <row r="386" spans="7:19" x14ac:dyDescent="0.2">
      <c r="G386" s="716"/>
      <c r="H386" s="716"/>
      <c r="I386" s="716"/>
      <c r="J386" s="716"/>
      <c r="K386" s="716"/>
      <c r="L386" s="716"/>
      <c r="M386" s="716"/>
      <c r="R386" s="716"/>
      <c r="S386" s="716"/>
    </row>
    <row r="387" spans="7:19" x14ac:dyDescent="0.2">
      <c r="G387" s="716"/>
      <c r="H387" s="716"/>
      <c r="I387" s="716"/>
      <c r="J387" s="716"/>
      <c r="K387" s="716"/>
      <c r="L387" s="716"/>
      <c r="M387" s="716"/>
      <c r="R387" s="716"/>
      <c r="S387" s="716"/>
    </row>
    <row r="388" spans="7:19" x14ac:dyDescent="0.2">
      <c r="G388" s="716"/>
      <c r="H388" s="716"/>
      <c r="I388" s="716"/>
      <c r="J388" s="716"/>
      <c r="K388" s="716"/>
      <c r="L388" s="716"/>
      <c r="M388" s="716"/>
      <c r="R388" s="716"/>
      <c r="S388" s="716"/>
    </row>
    <row r="389" spans="7:19" x14ac:dyDescent="0.2">
      <c r="G389" s="716"/>
      <c r="H389" s="716"/>
      <c r="I389" s="716"/>
      <c r="J389" s="716"/>
      <c r="K389" s="716"/>
      <c r="L389" s="716"/>
      <c r="M389" s="716"/>
      <c r="R389" s="716"/>
      <c r="S389" s="716"/>
    </row>
    <row r="390" spans="7:19" x14ac:dyDescent="0.2">
      <c r="G390" s="716"/>
      <c r="H390" s="716"/>
      <c r="I390" s="716"/>
      <c r="J390" s="716"/>
      <c r="K390" s="716"/>
      <c r="L390" s="716"/>
      <c r="M390" s="716"/>
      <c r="R390" s="716"/>
      <c r="S390" s="716"/>
    </row>
    <row r="391" spans="7:19" x14ac:dyDescent="0.2">
      <c r="G391" s="716"/>
      <c r="H391" s="716"/>
      <c r="I391" s="716"/>
      <c r="J391" s="716"/>
      <c r="K391" s="716"/>
      <c r="L391" s="716"/>
      <c r="M391" s="716"/>
      <c r="R391" s="716"/>
      <c r="S391" s="716"/>
    </row>
    <row r="392" spans="7:19" x14ac:dyDescent="0.2">
      <c r="G392" s="716"/>
      <c r="H392" s="716"/>
      <c r="I392" s="716"/>
      <c r="J392" s="716"/>
      <c r="K392" s="716"/>
      <c r="L392" s="716"/>
      <c r="M392" s="716"/>
      <c r="R392" s="716"/>
      <c r="S392" s="716"/>
    </row>
    <row r="393" spans="7:19" x14ac:dyDescent="0.2">
      <c r="G393" s="716"/>
      <c r="H393" s="716"/>
      <c r="I393" s="716"/>
      <c r="J393" s="716"/>
      <c r="K393" s="716"/>
      <c r="L393" s="716"/>
      <c r="M393" s="716"/>
      <c r="R393" s="716"/>
      <c r="S393" s="716"/>
    </row>
    <row r="394" spans="7:19" x14ac:dyDescent="0.2">
      <c r="G394" s="716"/>
      <c r="H394" s="716"/>
      <c r="I394" s="716"/>
      <c r="J394" s="716"/>
      <c r="K394" s="716"/>
      <c r="L394" s="716"/>
      <c r="M394" s="716"/>
      <c r="R394" s="716"/>
      <c r="S394" s="716"/>
    </row>
    <row r="395" spans="7:19" x14ac:dyDescent="0.2">
      <c r="G395" s="716"/>
      <c r="H395" s="716"/>
      <c r="I395" s="716"/>
      <c r="J395" s="716"/>
      <c r="K395" s="716"/>
      <c r="L395" s="716"/>
      <c r="M395" s="716"/>
      <c r="R395" s="716"/>
      <c r="S395" s="716"/>
    </row>
    <row r="396" spans="7:19" x14ac:dyDescent="0.2">
      <c r="G396" s="716"/>
      <c r="H396" s="716"/>
      <c r="I396" s="716"/>
      <c r="J396" s="716"/>
      <c r="K396" s="716"/>
      <c r="L396" s="716"/>
      <c r="M396" s="716"/>
      <c r="R396" s="716"/>
      <c r="S396" s="716"/>
    </row>
    <row r="397" spans="7:19" x14ac:dyDescent="0.2">
      <c r="G397" s="716"/>
      <c r="H397" s="716"/>
      <c r="I397" s="716"/>
      <c r="J397" s="716"/>
      <c r="K397" s="716"/>
      <c r="L397" s="716"/>
      <c r="M397" s="716"/>
      <c r="R397" s="716"/>
      <c r="S397" s="716"/>
    </row>
    <row r="398" spans="7:19" x14ac:dyDescent="0.2">
      <c r="G398" s="716"/>
      <c r="H398" s="716"/>
      <c r="I398" s="716"/>
      <c r="J398" s="716"/>
      <c r="K398" s="716"/>
      <c r="L398" s="716"/>
      <c r="M398" s="716"/>
      <c r="R398" s="716"/>
      <c r="S398" s="716"/>
    </row>
    <row r="399" spans="7:19" x14ac:dyDescent="0.2">
      <c r="G399" s="716"/>
      <c r="H399" s="716"/>
      <c r="I399" s="716"/>
      <c r="J399" s="716"/>
      <c r="K399" s="716"/>
      <c r="L399" s="716"/>
      <c r="M399" s="716"/>
      <c r="R399" s="716"/>
      <c r="S399" s="716"/>
    </row>
    <row r="400" spans="7:19" x14ac:dyDescent="0.2">
      <c r="G400" s="716"/>
      <c r="H400" s="716"/>
      <c r="I400" s="716"/>
      <c r="J400" s="716"/>
      <c r="K400" s="716"/>
      <c r="L400" s="716"/>
      <c r="M400" s="716"/>
      <c r="R400" s="716"/>
      <c r="S400" s="716"/>
    </row>
    <row r="401" spans="7:19" x14ac:dyDescent="0.2">
      <c r="G401" s="716"/>
      <c r="H401" s="716"/>
      <c r="I401" s="716"/>
      <c r="J401" s="716"/>
      <c r="K401" s="716"/>
      <c r="L401" s="716"/>
      <c r="M401" s="716"/>
      <c r="R401" s="716"/>
      <c r="S401" s="716"/>
    </row>
  </sheetData>
  <pageMargins left="0.7" right="0.7" top="0.75" bottom="0.75" header="0.3" footer="0.3"/>
  <pageSetup scale="56" fitToWidth="2" orientation="landscape" horizontalDpi="1200" verticalDpi="1200" r:id="rId1"/>
  <colBreaks count="1" manualBreakCount="1">
    <brk id="1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70"/>
  <sheetViews>
    <sheetView workbookViewId="0">
      <selection activeCell="C17" sqref="C17"/>
    </sheetView>
  </sheetViews>
  <sheetFormatPr defaultRowHeight="12.75" x14ac:dyDescent="0.2"/>
  <cols>
    <col min="1" max="1" width="3.140625" style="134" customWidth="1"/>
    <col min="2" max="2" width="35" style="136" bestFit="1" customWidth="1"/>
    <col min="3" max="4" width="13.42578125" style="136" customWidth="1"/>
    <col min="5" max="7" width="14" style="136" bestFit="1" customWidth="1"/>
    <col min="8" max="8" width="17.28515625" style="136" customWidth="1"/>
    <col min="9" max="11" width="2.7109375" style="136" customWidth="1"/>
    <col min="12" max="16384" width="9.140625" style="136"/>
  </cols>
  <sheetData>
    <row r="5" spans="1:11" ht="26.25" x14ac:dyDescent="0.4">
      <c r="B5" s="782" t="s">
        <v>93</v>
      </c>
      <c r="C5" s="782"/>
      <c r="D5" s="782"/>
      <c r="E5" s="782"/>
      <c r="F5" s="782"/>
      <c r="G5" s="782"/>
      <c r="H5" s="135"/>
    </row>
    <row r="6" spans="1:11" ht="26.25" x14ac:dyDescent="0.4">
      <c r="B6" s="135"/>
      <c r="C6" s="135"/>
      <c r="D6" s="135"/>
      <c r="E6" s="135"/>
      <c r="F6" s="135"/>
      <c r="G6" s="135"/>
      <c r="H6" s="135"/>
    </row>
    <row r="7" spans="1:11" x14ac:dyDescent="0.2">
      <c r="C7" s="137"/>
      <c r="D7" s="137"/>
      <c r="E7" s="137"/>
      <c r="F7" s="137"/>
      <c r="G7" s="137"/>
      <c r="H7" s="137"/>
    </row>
    <row r="8" spans="1:11" x14ac:dyDescent="0.2">
      <c r="C8" s="137" t="s">
        <v>0</v>
      </c>
      <c r="D8" s="137" t="s">
        <v>1</v>
      </c>
      <c r="E8" s="137" t="s">
        <v>149</v>
      </c>
      <c r="F8" s="137" t="s">
        <v>148</v>
      </c>
      <c r="G8" s="137" t="s">
        <v>2</v>
      </c>
      <c r="H8" s="137"/>
    </row>
    <row r="9" spans="1:11" x14ac:dyDescent="0.2">
      <c r="E9" s="388"/>
      <c r="F9" s="274"/>
      <c r="G9" s="246" t="s">
        <v>219</v>
      </c>
      <c r="H9" s="247"/>
      <c r="I9" s="248"/>
      <c r="J9" s="248"/>
      <c r="K9" s="248"/>
    </row>
    <row r="10" spans="1:11" s="137" customFormat="1" x14ac:dyDescent="0.2">
      <c r="C10" s="272"/>
      <c r="D10" s="389" t="s">
        <v>220</v>
      </c>
      <c r="E10" s="273"/>
      <c r="F10" s="249" t="s">
        <v>173</v>
      </c>
      <c r="G10" s="250" t="s">
        <v>173</v>
      </c>
      <c r="H10" s="247"/>
      <c r="I10" s="251"/>
      <c r="J10" s="251"/>
      <c r="K10" s="251"/>
    </row>
    <row r="11" spans="1:11" x14ac:dyDescent="0.2">
      <c r="C11" s="171">
        <v>42735</v>
      </c>
      <c r="D11" s="171">
        <v>43100</v>
      </c>
      <c r="E11" s="171">
        <v>43465</v>
      </c>
      <c r="F11" s="138">
        <v>43830</v>
      </c>
      <c r="G11" s="252">
        <v>44196</v>
      </c>
      <c r="H11" s="253"/>
      <c r="I11" s="248"/>
      <c r="J11" s="248"/>
      <c r="K11" s="248"/>
    </row>
    <row r="12" spans="1:11" s="139" customFormat="1" x14ac:dyDescent="0.2">
      <c r="C12" s="783" t="s">
        <v>162</v>
      </c>
      <c r="D12" s="784"/>
      <c r="E12" s="784"/>
      <c r="F12" s="254" t="s">
        <v>221</v>
      </c>
      <c r="G12" s="254" t="s">
        <v>221</v>
      </c>
      <c r="H12" s="247"/>
      <c r="I12" s="255"/>
      <c r="J12" s="255"/>
      <c r="K12" s="255"/>
    </row>
    <row r="13" spans="1:11" x14ac:dyDescent="0.2">
      <c r="B13" s="140" t="s">
        <v>93</v>
      </c>
      <c r="C13" s="141"/>
      <c r="D13" s="141"/>
      <c r="E13" s="141"/>
      <c r="F13" s="256"/>
      <c r="G13" s="256"/>
      <c r="H13" s="256"/>
      <c r="I13" s="248"/>
      <c r="J13" s="248"/>
      <c r="K13" s="248"/>
    </row>
    <row r="14" spans="1:11" x14ac:dyDescent="0.2">
      <c r="A14" s="137">
        <v>1</v>
      </c>
      <c r="B14" s="142" t="s">
        <v>222</v>
      </c>
      <c r="C14" s="143">
        <v>-811193246.86999977</v>
      </c>
      <c r="D14" s="143">
        <v>-736648017.28999972</v>
      </c>
      <c r="E14" s="143">
        <v>-744926548.90999973</v>
      </c>
      <c r="F14" s="143">
        <v>-800104201.99999976</v>
      </c>
      <c r="G14" s="143">
        <v>-820524265.17873204</v>
      </c>
      <c r="H14" s="257"/>
      <c r="I14" s="248"/>
      <c r="J14" s="248"/>
      <c r="K14" s="248"/>
    </row>
    <row r="15" spans="1:11" x14ac:dyDescent="0.2">
      <c r="A15" s="137">
        <v>2</v>
      </c>
      <c r="B15" s="142" t="s">
        <v>157</v>
      </c>
      <c r="C15" s="143">
        <v>19280529.110000007</v>
      </c>
      <c r="D15" s="143">
        <v>53761996.999999985</v>
      </c>
      <c r="E15" s="143">
        <v>12946004.189999999</v>
      </c>
      <c r="F15" s="143">
        <v>49287976.08512371</v>
      </c>
      <c r="G15" s="143">
        <v>23241432.434876282</v>
      </c>
      <c r="H15" s="257"/>
      <c r="I15" s="248"/>
      <c r="J15" s="248"/>
      <c r="K15" s="248"/>
    </row>
    <row r="16" spans="1:11" x14ac:dyDescent="0.2">
      <c r="A16" s="137">
        <v>3</v>
      </c>
      <c r="B16" s="142" t="s">
        <v>223</v>
      </c>
      <c r="C16" s="143">
        <v>-8195805.5499999998</v>
      </c>
      <c r="D16" s="143">
        <v>-355518</v>
      </c>
      <c r="E16" s="143">
        <v>0</v>
      </c>
      <c r="F16" s="143">
        <v>0</v>
      </c>
      <c r="G16" s="143">
        <v>0</v>
      </c>
      <c r="H16" s="257"/>
      <c r="I16" s="248"/>
      <c r="J16" s="248"/>
      <c r="K16" s="248"/>
    </row>
    <row r="17" spans="1:11" x14ac:dyDescent="0.2">
      <c r="A17" s="137">
        <v>4</v>
      </c>
      <c r="B17" s="142" t="s">
        <v>174</v>
      </c>
      <c r="C17" s="143">
        <v>0</v>
      </c>
      <c r="D17" s="143">
        <v>0</v>
      </c>
      <c r="E17" s="143">
        <v>0</v>
      </c>
      <c r="F17" s="143">
        <v>0</v>
      </c>
      <c r="G17" s="143">
        <v>0</v>
      </c>
      <c r="H17" s="257"/>
      <c r="I17" s="248"/>
      <c r="J17" s="248"/>
      <c r="K17" s="248"/>
    </row>
    <row r="18" spans="1:11" x14ac:dyDescent="0.2">
      <c r="A18" s="137">
        <v>5</v>
      </c>
      <c r="B18" s="142" t="s">
        <v>224</v>
      </c>
      <c r="C18" s="143">
        <v>148372.64000000001</v>
      </c>
      <c r="D18" s="143">
        <v>10969.68</v>
      </c>
      <c r="E18" s="143">
        <v>-1494106.21</v>
      </c>
      <c r="F18" s="143">
        <v>0</v>
      </c>
      <c r="G18" s="143">
        <v>0</v>
      </c>
      <c r="H18" s="257"/>
      <c r="I18" s="248"/>
      <c r="J18" s="248"/>
      <c r="K18" s="248"/>
    </row>
    <row r="19" spans="1:11" x14ac:dyDescent="0.2">
      <c r="A19" s="137">
        <v>6</v>
      </c>
      <c r="B19" s="142" t="s">
        <v>225</v>
      </c>
      <c r="C19" s="143">
        <v>0</v>
      </c>
      <c r="D19" s="143">
        <v>-4444.3500000000004</v>
      </c>
      <c r="E19" s="143">
        <v>-2263.5700000000002</v>
      </c>
      <c r="F19" s="143">
        <v>0</v>
      </c>
      <c r="G19" s="143">
        <v>0</v>
      </c>
      <c r="H19" s="257"/>
      <c r="I19" s="248"/>
      <c r="J19" s="248"/>
      <c r="K19" s="248"/>
    </row>
    <row r="20" spans="1:11" x14ac:dyDescent="0.2">
      <c r="A20" s="137">
        <v>7</v>
      </c>
      <c r="B20" s="142" t="s">
        <v>226</v>
      </c>
      <c r="C20" s="143">
        <v>-471928.96</v>
      </c>
      <c r="D20" s="143">
        <v>-689374.73</v>
      </c>
      <c r="E20" s="143">
        <v>0</v>
      </c>
      <c r="F20" s="143">
        <v>-665650.50362636487</v>
      </c>
      <c r="G20" s="143">
        <v>-271498.44464160985</v>
      </c>
      <c r="H20" s="257"/>
      <c r="I20" s="248"/>
      <c r="J20" s="248"/>
      <c r="K20" s="248"/>
    </row>
    <row r="21" spans="1:11" x14ac:dyDescent="0.2">
      <c r="A21" s="137">
        <v>8</v>
      </c>
      <c r="B21" s="142" t="s">
        <v>227</v>
      </c>
      <c r="C21" s="143">
        <v>4492517.87</v>
      </c>
      <c r="D21" s="143">
        <v>5488278.8700000001</v>
      </c>
      <c r="E21" s="143">
        <v>2475270.04</v>
      </c>
      <c r="F21" s="143">
        <v>7139723.3959625438</v>
      </c>
      <c r="G21" s="143">
        <v>3026153.9330109693</v>
      </c>
      <c r="H21" s="257"/>
      <c r="I21" s="248"/>
      <c r="J21" s="248"/>
      <c r="K21" s="248"/>
    </row>
    <row r="22" spans="1:11" x14ac:dyDescent="0.2">
      <c r="A22" s="137">
        <v>9</v>
      </c>
      <c r="B22" s="142" t="s">
        <v>228</v>
      </c>
      <c r="C22" s="143">
        <v>-60986810.549999997</v>
      </c>
      <c r="D22" s="143">
        <v>-66734933.770000003</v>
      </c>
      <c r="E22" s="143">
        <v>-73597580.859999999</v>
      </c>
      <c r="F22" s="143">
        <v>-82117917.610947177</v>
      </c>
      <c r="G22" s="143">
        <v>-88571680.134997427</v>
      </c>
      <c r="H22" s="257"/>
      <c r="I22" s="248"/>
      <c r="J22" s="248"/>
      <c r="K22" s="248"/>
    </row>
    <row r="23" spans="1:11" x14ac:dyDescent="0.2">
      <c r="A23" s="137">
        <v>10</v>
      </c>
      <c r="B23" s="142" t="s">
        <v>229</v>
      </c>
      <c r="C23" s="143">
        <v>-5163454.8199999994</v>
      </c>
      <c r="D23" s="143">
        <v>-5404268.0599999996</v>
      </c>
      <c r="E23" s="143">
        <v>0</v>
      </c>
      <c r="F23" s="143">
        <v>0</v>
      </c>
      <c r="G23" s="143">
        <v>0</v>
      </c>
      <c r="H23" s="258"/>
      <c r="I23" s="248"/>
      <c r="J23" s="248"/>
      <c r="K23" s="248"/>
    </row>
    <row r="24" spans="1:11" x14ac:dyDescent="0.2">
      <c r="A24" s="137">
        <v>11</v>
      </c>
      <c r="B24" s="390" t="s">
        <v>451</v>
      </c>
      <c r="C24" s="143">
        <v>125441809.84</v>
      </c>
      <c r="D24" s="143">
        <v>5648761.7400000002</v>
      </c>
      <c r="E24" s="143">
        <v>4495023.32</v>
      </c>
      <c r="F24" s="143">
        <v>5935805.4547549793</v>
      </c>
      <c r="G24" s="143">
        <v>6402308.7454916621</v>
      </c>
      <c r="H24" s="257"/>
      <c r="I24" s="248"/>
      <c r="J24" s="248"/>
      <c r="K24" s="248"/>
    </row>
    <row r="25" spans="1:11" x14ac:dyDescent="0.2">
      <c r="A25" s="137">
        <v>12</v>
      </c>
      <c r="B25" s="142" t="s">
        <v>230</v>
      </c>
      <c r="C25" s="472">
        <f>SUM(C14:C24)</f>
        <v>-736648017.28999972</v>
      </c>
      <c r="D25" s="472">
        <f>SUM(D14:D24)</f>
        <v>-744926548.90999973</v>
      </c>
      <c r="E25" s="472">
        <f>SUM(E14:E24)</f>
        <v>-800104201.99999976</v>
      </c>
      <c r="F25" s="472">
        <f>SUM(F14:F24)</f>
        <v>-820524265.17873204</v>
      </c>
      <c r="G25" s="472">
        <f>SUM(G14:G24)</f>
        <v>-876697548.64499223</v>
      </c>
      <c r="H25" s="258"/>
      <c r="I25" s="248"/>
      <c r="J25" s="248"/>
      <c r="K25" s="248"/>
    </row>
    <row r="26" spans="1:11" x14ac:dyDescent="0.2">
      <c r="A26" s="137"/>
      <c r="B26" s="142"/>
      <c r="C26" s="143"/>
      <c r="D26" s="143"/>
      <c r="E26" s="143"/>
      <c r="F26" s="143"/>
      <c r="G26" s="143"/>
      <c r="H26" s="257"/>
      <c r="I26" s="248"/>
      <c r="J26" s="248"/>
      <c r="K26" s="248"/>
    </row>
    <row r="27" spans="1:11" x14ac:dyDescent="0.2">
      <c r="B27" s="144"/>
      <c r="F27" s="257"/>
      <c r="G27" s="248"/>
      <c r="H27" s="248"/>
      <c r="I27" s="248"/>
      <c r="J27" s="248"/>
      <c r="K27" s="248"/>
    </row>
    <row r="28" spans="1:11" x14ac:dyDescent="0.2">
      <c r="F28" s="257"/>
      <c r="G28" s="257"/>
      <c r="H28" s="248"/>
      <c r="I28" s="248"/>
      <c r="J28" s="248"/>
      <c r="K28" s="248"/>
    </row>
    <row r="29" spans="1:11" x14ac:dyDescent="0.2">
      <c r="E29" s="248"/>
      <c r="F29" s="248"/>
      <c r="G29" s="248"/>
      <c r="H29" s="248"/>
      <c r="I29" s="248"/>
      <c r="J29" s="248"/>
      <c r="K29" s="248"/>
    </row>
    <row r="30" spans="1:11" x14ac:dyDescent="0.2">
      <c r="F30" s="248"/>
      <c r="G30" s="248"/>
      <c r="H30" s="248"/>
      <c r="I30" s="248"/>
      <c r="J30" s="248"/>
      <c r="K30" s="248"/>
    </row>
    <row r="31" spans="1:11" x14ac:dyDescent="0.2">
      <c r="F31" s="248"/>
      <c r="G31" s="248"/>
      <c r="H31" s="248"/>
      <c r="I31" s="248"/>
      <c r="J31" s="248"/>
      <c r="K31" s="248"/>
    </row>
    <row r="32" spans="1:11" ht="123" customHeight="1" x14ac:dyDescent="0.2">
      <c r="F32" s="248"/>
      <c r="G32" s="248"/>
      <c r="H32" s="248"/>
      <c r="I32" s="259"/>
      <c r="J32" s="259"/>
      <c r="K32" s="259"/>
    </row>
    <row r="33" spans="6:11" x14ac:dyDescent="0.2">
      <c r="F33" s="248"/>
      <c r="G33" s="248"/>
      <c r="H33" s="248"/>
      <c r="I33" s="248"/>
      <c r="J33" s="248"/>
      <c r="K33" s="248"/>
    </row>
    <row r="34" spans="6:11" x14ac:dyDescent="0.2">
      <c r="F34" s="248"/>
      <c r="G34" s="248"/>
      <c r="H34" s="248"/>
      <c r="I34" s="248"/>
      <c r="J34" s="248"/>
      <c r="K34" s="248"/>
    </row>
    <row r="35" spans="6:11" x14ac:dyDescent="0.2">
      <c r="F35" s="248"/>
      <c r="G35" s="248"/>
      <c r="H35" s="248"/>
      <c r="I35" s="248"/>
      <c r="J35" s="248"/>
      <c r="K35" s="248"/>
    </row>
    <row r="36" spans="6:11" x14ac:dyDescent="0.2">
      <c r="F36" s="248"/>
      <c r="G36" s="248"/>
      <c r="H36" s="248"/>
      <c r="I36" s="248"/>
      <c r="J36" s="248"/>
      <c r="K36" s="248"/>
    </row>
    <row r="37" spans="6:11" x14ac:dyDescent="0.2">
      <c r="F37" s="248"/>
      <c r="G37" s="248"/>
      <c r="H37" s="248"/>
      <c r="I37" s="248"/>
      <c r="J37" s="248"/>
      <c r="K37" s="248"/>
    </row>
    <row r="38" spans="6:11" x14ac:dyDescent="0.2">
      <c r="F38" s="248"/>
      <c r="G38" s="248"/>
      <c r="H38" s="248"/>
      <c r="I38" s="248"/>
      <c r="J38" s="248"/>
      <c r="K38" s="248"/>
    </row>
    <row r="39" spans="6:11" x14ac:dyDescent="0.2">
      <c r="F39" s="248"/>
      <c r="G39" s="248"/>
      <c r="H39" s="248"/>
      <c r="I39" s="248"/>
      <c r="J39" s="248"/>
      <c r="K39" s="248"/>
    </row>
    <row r="40" spans="6:11" x14ac:dyDescent="0.2">
      <c r="F40" s="248"/>
      <c r="G40" s="248"/>
      <c r="H40" s="248"/>
      <c r="I40" s="248"/>
      <c r="J40" s="248"/>
      <c r="K40" s="248"/>
    </row>
    <row r="41" spans="6:11" x14ac:dyDescent="0.2">
      <c r="F41" s="248"/>
      <c r="G41" s="248"/>
      <c r="H41" s="248"/>
      <c r="I41" s="248"/>
      <c r="J41" s="248"/>
      <c r="K41" s="248"/>
    </row>
    <row r="42" spans="6:11" x14ac:dyDescent="0.2">
      <c r="F42" s="248"/>
      <c r="G42" s="248"/>
      <c r="H42" s="248"/>
      <c r="I42" s="248"/>
      <c r="J42" s="248"/>
      <c r="K42" s="248"/>
    </row>
    <row r="43" spans="6:11" x14ac:dyDescent="0.2">
      <c r="F43" s="248"/>
      <c r="G43" s="248"/>
      <c r="H43" s="248"/>
      <c r="I43" s="248"/>
      <c r="J43" s="248"/>
      <c r="K43" s="248"/>
    </row>
    <row r="44" spans="6:11" x14ac:dyDescent="0.2">
      <c r="F44" s="248"/>
      <c r="G44" s="248"/>
      <c r="H44" s="248"/>
      <c r="I44" s="248"/>
      <c r="J44" s="248"/>
      <c r="K44" s="248"/>
    </row>
    <row r="45" spans="6:11" x14ac:dyDescent="0.2">
      <c r="F45" s="248"/>
      <c r="G45" s="248"/>
      <c r="H45" s="248"/>
      <c r="I45" s="248"/>
      <c r="J45" s="248"/>
      <c r="K45" s="248"/>
    </row>
    <row r="46" spans="6:11" x14ac:dyDescent="0.2">
      <c r="F46" s="248"/>
      <c r="G46" s="248"/>
      <c r="H46" s="248"/>
      <c r="I46" s="248"/>
      <c r="J46" s="248"/>
      <c r="K46" s="248"/>
    </row>
    <row r="47" spans="6:11" x14ac:dyDescent="0.2">
      <c r="F47" s="248"/>
      <c r="G47" s="248"/>
      <c r="H47" s="248"/>
      <c r="I47" s="248"/>
      <c r="J47" s="248"/>
      <c r="K47" s="248"/>
    </row>
    <row r="48" spans="6:11" x14ac:dyDescent="0.2">
      <c r="F48" s="248"/>
      <c r="G48" s="248"/>
      <c r="H48" s="248"/>
      <c r="I48" s="248"/>
      <c r="J48" s="248"/>
      <c r="K48" s="248"/>
    </row>
    <row r="49" spans="6:11" x14ac:dyDescent="0.2">
      <c r="F49" s="248"/>
      <c r="G49" s="248"/>
      <c r="H49" s="248"/>
      <c r="I49" s="248"/>
      <c r="J49" s="248"/>
      <c r="K49" s="248"/>
    </row>
    <row r="50" spans="6:11" x14ac:dyDescent="0.2">
      <c r="F50" s="248"/>
      <c r="G50" s="248"/>
      <c r="H50" s="248"/>
      <c r="I50" s="248"/>
      <c r="J50" s="248"/>
      <c r="K50" s="248"/>
    </row>
    <row r="51" spans="6:11" x14ac:dyDescent="0.2">
      <c r="F51" s="248"/>
      <c r="G51" s="248"/>
      <c r="H51" s="248"/>
      <c r="I51" s="248"/>
      <c r="J51" s="248"/>
      <c r="K51" s="248"/>
    </row>
    <row r="52" spans="6:11" x14ac:dyDescent="0.2">
      <c r="F52" s="248"/>
      <c r="G52" s="248"/>
      <c r="H52" s="248"/>
      <c r="I52" s="248"/>
      <c r="J52" s="248"/>
      <c r="K52" s="248"/>
    </row>
    <row r="53" spans="6:11" x14ac:dyDescent="0.2">
      <c r="F53" s="248"/>
      <c r="G53" s="248"/>
      <c r="H53" s="248"/>
      <c r="I53" s="248"/>
      <c r="J53" s="248"/>
      <c r="K53" s="248"/>
    </row>
    <row r="54" spans="6:11" x14ac:dyDescent="0.2">
      <c r="F54" s="248"/>
      <c r="G54" s="248"/>
      <c r="H54" s="248"/>
      <c r="I54" s="248"/>
      <c r="J54" s="248"/>
      <c r="K54" s="248"/>
    </row>
    <row r="55" spans="6:11" x14ac:dyDescent="0.2">
      <c r="F55" s="248"/>
      <c r="G55" s="248"/>
      <c r="H55" s="248"/>
      <c r="I55" s="248"/>
      <c r="J55" s="248"/>
      <c r="K55" s="248"/>
    </row>
    <row r="56" spans="6:11" x14ac:dyDescent="0.2">
      <c r="F56" s="248"/>
      <c r="G56" s="248"/>
      <c r="H56" s="248"/>
      <c r="I56" s="248"/>
      <c r="J56" s="248"/>
      <c r="K56" s="248"/>
    </row>
    <row r="57" spans="6:11" x14ac:dyDescent="0.2">
      <c r="F57" s="248"/>
      <c r="G57" s="248"/>
      <c r="H57" s="248"/>
      <c r="I57" s="248"/>
      <c r="J57" s="248"/>
      <c r="K57" s="248"/>
    </row>
    <row r="58" spans="6:11" x14ac:dyDescent="0.2">
      <c r="F58" s="248"/>
      <c r="G58" s="248"/>
      <c r="H58" s="248"/>
      <c r="I58" s="248"/>
      <c r="J58" s="248"/>
      <c r="K58" s="248"/>
    </row>
    <row r="59" spans="6:11" x14ac:dyDescent="0.2">
      <c r="F59" s="248"/>
      <c r="G59" s="248"/>
      <c r="H59" s="248"/>
      <c r="I59" s="248"/>
      <c r="J59" s="248"/>
      <c r="K59" s="248"/>
    </row>
    <row r="60" spans="6:11" x14ac:dyDescent="0.2">
      <c r="F60" s="248"/>
      <c r="G60" s="248"/>
      <c r="H60" s="248"/>
      <c r="I60" s="248"/>
      <c r="J60" s="248"/>
      <c r="K60" s="248"/>
    </row>
    <row r="61" spans="6:11" x14ac:dyDescent="0.2">
      <c r="F61" s="248"/>
      <c r="G61" s="248"/>
      <c r="H61" s="248"/>
      <c r="I61" s="248"/>
      <c r="J61" s="248"/>
      <c r="K61" s="248"/>
    </row>
    <row r="62" spans="6:11" x14ac:dyDescent="0.2">
      <c r="F62" s="248"/>
      <c r="G62" s="248"/>
      <c r="H62" s="248"/>
      <c r="I62" s="248"/>
      <c r="J62" s="248"/>
      <c r="K62" s="248"/>
    </row>
    <row r="63" spans="6:11" x14ac:dyDescent="0.2">
      <c r="F63" s="248"/>
      <c r="G63" s="248"/>
      <c r="H63" s="248"/>
      <c r="I63" s="248"/>
      <c r="J63" s="248"/>
      <c r="K63" s="248"/>
    </row>
    <row r="64" spans="6:11" x14ac:dyDescent="0.2">
      <c r="F64" s="248"/>
      <c r="G64" s="248"/>
      <c r="H64" s="248"/>
      <c r="I64" s="248"/>
      <c r="J64" s="248"/>
      <c r="K64" s="248"/>
    </row>
    <row r="65" spans="6:11" x14ac:dyDescent="0.2">
      <c r="F65" s="248"/>
      <c r="G65" s="248"/>
      <c r="H65" s="248"/>
      <c r="I65" s="248"/>
      <c r="J65" s="248"/>
      <c r="K65" s="248"/>
    </row>
    <row r="66" spans="6:11" x14ac:dyDescent="0.2">
      <c r="F66" s="248"/>
      <c r="G66" s="248"/>
      <c r="H66" s="248"/>
      <c r="I66" s="248"/>
      <c r="J66" s="248"/>
      <c r="K66" s="248"/>
    </row>
    <row r="67" spans="6:11" x14ac:dyDescent="0.2">
      <c r="F67" s="248"/>
      <c r="G67" s="248"/>
      <c r="H67" s="248"/>
      <c r="I67" s="248"/>
      <c r="J67" s="248"/>
      <c r="K67" s="248"/>
    </row>
    <row r="68" spans="6:11" x14ac:dyDescent="0.2">
      <c r="F68" s="248"/>
      <c r="G68" s="248"/>
      <c r="H68" s="248"/>
      <c r="I68" s="248"/>
      <c r="J68" s="248"/>
      <c r="K68" s="248"/>
    </row>
    <row r="69" spans="6:11" x14ac:dyDescent="0.2">
      <c r="F69" s="248"/>
      <c r="G69" s="248"/>
      <c r="H69" s="248"/>
      <c r="I69" s="248"/>
      <c r="J69" s="248"/>
      <c r="K69" s="248"/>
    </row>
    <row r="70" spans="6:11" x14ac:dyDescent="0.2">
      <c r="F70" s="248"/>
      <c r="G70" s="248"/>
      <c r="H70" s="248"/>
      <c r="I70" s="248"/>
      <c r="J70" s="248"/>
      <c r="K70" s="248"/>
    </row>
  </sheetData>
  <mergeCells count="2">
    <mergeCell ref="B5:G5"/>
    <mergeCell ref="C12:E12"/>
  </mergeCells>
  <pageMargins left="0.25" right="0.25" top="0.75" bottom="0.75" header="0.3" footer="0.3"/>
  <pageSetup scale="7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M71"/>
  <sheetViews>
    <sheetView workbookViewId="0">
      <selection activeCell="I15" sqref="I15"/>
    </sheetView>
  </sheetViews>
  <sheetFormatPr defaultColWidth="12.5703125" defaultRowHeight="12.75" x14ac:dyDescent="0.2"/>
  <cols>
    <col min="1" max="1" width="4.7109375" style="145" customWidth="1"/>
    <col min="2" max="2" width="42.7109375" style="145" customWidth="1"/>
    <col min="3" max="3" width="13" style="145" bestFit="1" customWidth="1"/>
    <col min="4" max="4" width="12.7109375" style="145" bestFit="1" customWidth="1"/>
    <col min="5" max="5" width="13.42578125" style="145" bestFit="1" customWidth="1"/>
    <col min="6" max="9" width="13" style="145" customWidth="1"/>
    <col min="10" max="10" width="2.5703125" style="145" bestFit="1" customWidth="1"/>
    <col min="11" max="13" width="2.85546875" style="145" customWidth="1"/>
    <col min="14" max="16384" width="12.5703125" style="145"/>
  </cols>
  <sheetData>
    <row r="5" spans="1:11" ht="18" x14ac:dyDescent="0.25">
      <c r="A5" s="245"/>
      <c r="B5" s="785" t="s">
        <v>233</v>
      </c>
      <c r="C5" s="785"/>
      <c r="D5" s="785"/>
      <c r="E5" s="785"/>
      <c r="F5" s="785"/>
      <c r="G5" s="785"/>
      <c r="H5" s="785"/>
      <c r="I5" s="785"/>
      <c r="J5"/>
    </row>
    <row r="6" spans="1:11" ht="26.25" x14ac:dyDescent="0.4">
      <c r="A6" s="245"/>
      <c r="B6" s="262"/>
      <c r="C6" s="34"/>
      <c r="D6" s="8"/>
      <c r="E6" s="8"/>
      <c r="F6" s="8"/>
      <c r="G6" s="8"/>
      <c r="H6" s="8"/>
      <c r="I6" s="8"/>
      <c r="J6"/>
    </row>
    <row r="7" spans="1:11" ht="26.25" x14ac:dyDescent="0.4">
      <c r="A7" s="245"/>
      <c r="B7" s="262"/>
      <c r="C7" s="34"/>
      <c r="D7" s="8"/>
      <c r="E7" s="8"/>
      <c r="F7" s="8"/>
      <c r="G7" s="8"/>
      <c r="H7" s="8"/>
      <c r="I7" s="8"/>
      <c r="J7"/>
    </row>
    <row r="8" spans="1:11" x14ac:dyDescent="0.2">
      <c r="A8" s="245"/>
      <c r="B8" s="245"/>
      <c r="C8" s="263" t="s">
        <v>0</v>
      </c>
      <c r="D8" s="264" t="s">
        <v>1</v>
      </c>
      <c r="E8" s="263" t="s">
        <v>149</v>
      </c>
      <c r="F8" s="263" t="s">
        <v>148</v>
      </c>
      <c r="G8" s="263" t="s">
        <v>2</v>
      </c>
      <c r="H8" s="263" t="s">
        <v>151</v>
      </c>
      <c r="I8" s="263" t="s">
        <v>152</v>
      </c>
      <c r="J8"/>
    </row>
    <row r="9" spans="1:11" x14ac:dyDescent="0.2">
      <c r="A9" s="245"/>
      <c r="B9" s="245"/>
      <c r="C9" s="146">
        <v>2014</v>
      </c>
      <c r="D9" s="146">
        <v>2015</v>
      </c>
      <c r="E9" s="146">
        <v>2016</v>
      </c>
      <c r="F9" s="146">
        <v>2017</v>
      </c>
      <c r="G9" s="146">
        <v>2018</v>
      </c>
      <c r="H9" s="383">
        <v>2019</v>
      </c>
      <c r="I9" s="383">
        <v>2020</v>
      </c>
      <c r="J9"/>
      <c r="K9" s="245"/>
    </row>
    <row r="10" spans="1:11" x14ac:dyDescent="0.2">
      <c r="A10" s="386"/>
      <c r="B10" s="245"/>
      <c r="C10" s="265"/>
      <c r="D10" s="265"/>
      <c r="E10" s="265"/>
      <c r="F10" s="265"/>
      <c r="G10" s="265"/>
      <c r="H10" s="381"/>
      <c r="I10" s="381"/>
      <c r="J10"/>
      <c r="K10" s="245"/>
    </row>
    <row r="11" spans="1:11" x14ac:dyDescent="0.2">
      <c r="A11" s="382">
        <v>1</v>
      </c>
      <c r="B11" s="266" t="s">
        <v>365</v>
      </c>
      <c r="C11" s="270">
        <v>29131278.079999994</v>
      </c>
      <c r="D11" s="270">
        <v>31556631.579999994</v>
      </c>
      <c r="E11" s="270">
        <v>24527224.149999995</v>
      </c>
      <c r="F11" s="270">
        <v>19720559.149999995</v>
      </c>
      <c r="G11" s="270">
        <v>12128596.149999995</v>
      </c>
      <c r="H11" s="270">
        <v>2640376.5899999943</v>
      </c>
      <c r="I11" s="270">
        <v>0</v>
      </c>
      <c r="J11"/>
      <c r="K11" s="245"/>
    </row>
    <row r="12" spans="1:11" x14ac:dyDescent="0.2">
      <c r="A12" s="382">
        <v>2</v>
      </c>
      <c r="B12" s="386" t="s">
        <v>452</v>
      </c>
      <c r="C12" s="270">
        <v>3757777</v>
      </c>
      <c r="D12" s="270">
        <v>0</v>
      </c>
      <c r="E12" s="270">
        <v>0</v>
      </c>
      <c r="F12" s="270">
        <v>0</v>
      </c>
      <c r="G12" s="270">
        <v>0</v>
      </c>
      <c r="H12" s="270">
        <v>0</v>
      </c>
      <c r="I12" s="270">
        <v>0</v>
      </c>
      <c r="J12"/>
      <c r="K12" s="245"/>
    </row>
    <row r="13" spans="1:11" x14ac:dyDescent="0.2">
      <c r="A13" s="382">
        <v>3</v>
      </c>
      <c r="B13" s="266" t="s">
        <v>366</v>
      </c>
      <c r="C13" s="270">
        <v>-3883690</v>
      </c>
      <c r="D13" s="270">
        <v>-4431816</v>
      </c>
      <c r="E13" s="270">
        <v>-1924893</v>
      </c>
      <c r="F13" s="270">
        <v>-2369340</v>
      </c>
      <c r="G13" s="270">
        <v>-2861864.05</v>
      </c>
      <c r="H13" s="270">
        <v>-796397.97473052714</v>
      </c>
      <c r="I13" s="270">
        <v>0</v>
      </c>
      <c r="J13"/>
      <c r="K13" s="245"/>
    </row>
    <row r="14" spans="1:11" x14ac:dyDescent="0.2">
      <c r="A14" s="382">
        <v>4</v>
      </c>
      <c r="B14" s="266" t="s">
        <v>367</v>
      </c>
      <c r="C14" s="270">
        <v>150537</v>
      </c>
      <c r="D14" s="270">
        <v>-1016987</v>
      </c>
      <c r="E14" s="270">
        <v>-2825320</v>
      </c>
      <c r="F14" s="270">
        <v>-4458951</v>
      </c>
      <c r="G14" s="270">
        <v>-6626355.5099999998</v>
      </c>
      <c r="H14" s="270">
        <v>-1843978.6152694675</v>
      </c>
      <c r="I14" s="270">
        <v>0</v>
      </c>
      <c r="J14" s="133"/>
      <c r="K14" s="245"/>
    </row>
    <row r="15" spans="1:11" x14ac:dyDescent="0.2">
      <c r="A15" s="382">
        <v>5</v>
      </c>
      <c r="B15" s="245" t="s">
        <v>450</v>
      </c>
      <c r="C15" s="387">
        <v>2400729.5</v>
      </c>
      <c r="D15" s="387">
        <v>-1580604.4300000002</v>
      </c>
      <c r="E15" s="387">
        <v>-56452</v>
      </c>
      <c r="F15" s="387">
        <v>-763672</v>
      </c>
      <c r="G15" s="387">
        <v>0</v>
      </c>
      <c r="H15" s="387">
        <v>0</v>
      </c>
      <c r="I15" s="387">
        <v>0</v>
      </c>
      <c r="J15"/>
      <c r="K15" s="245"/>
    </row>
    <row r="16" spans="1:11" x14ac:dyDescent="0.2">
      <c r="A16" s="386"/>
      <c r="B16" s="266"/>
      <c r="C16" s="10"/>
      <c r="D16" s="268"/>
      <c r="E16" s="268"/>
      <c r="F16" s="268"/>
      <c r="G16" s="268"/>
      <c r="H16" s="384"/>
      <c r="I16" s="384"/>
      <c r="J16"/>
      <c r="K16" s="245"/>
    </row>
    <row r="17" spans="1:13" ht="13.5" thickBot="1" x14ac:dyDescent="0.25">
      <c r="A17" s="382">
        <f>+A15+1</f>
        <v>6</v>
      </c>
      <c r="B17" s="266" t="s">
        <v>368</v>
      </c>
      <c r="C17" s="385">
        <f t="shared" ref="C17:G17" si="0">SUM(C11:C15)</f>
        <v>31556631.579999994</v>
      </c>
      <c r="D17" s="385">
        <f t="shared" si="0"/>
        <v>24527224.149999995</v>
      </c>
      <c r="E17" s="385">
        <f t="shared" si="0"/>
        <v>19720559.149999995</v>
      </c>
      <c r="F17" s="385">
        <f t="shared" si="0"/>
        <v>12128596.149999995</v>
      </c>
      <c r="G17" s="385">
        <f t="shared" si="0"/>
        <v>2640376.5899999943</v>
      </c>
      <c r="H17" s="385">
        <f t="shared" ref="H17:I17" si="1">SUM(H11:H15)</f>
        <v>-2.3283064365386963E-10</v>
      </c>
      <c r="I17" s="385">
        <f t="shared" si="1"/>
        <v>0</v>
      </c>
      <c r="J17"/>
      <c r="K17" s="245"/>
    </row>
    <row r="18" spans="1:13" ht="13.5" thickTop="1" x14ac:dyDescent="0.2">
      <c r="A18" s="266"/>
      <c r="B18" s="266"/>
      <c r="C18" s="268"/>
      <c r="D18" s="10"/>
      <c r="E18" s="10"/>
      <c r="F18" s="10"/>
      <c r="G18" s="10"/>
      <c r="H18" s="10"/>
      <c r="I18" s="10"/>
      <c r="J18"/>
      <c r="K18" s="245"/>
    </row>
    <row r="19" spans="1:13" x14ac:dyDescent="0.2">
      <c r="A19" s="381"/>
      <c r="B19" s="380"/>
      <c r="C19" s="268"/>
      <c r="D19" s="268"/>
      <c r="E19" s="270"/>
      <c r="F19" s="270"/>
      <c r="G19" s="270"/>
      <c r="H19" s="270"/>
      <c r="I19" s="270"/>
      <c r="J19"/>
      <c r="K19" s="245"/>
    </row>
    <row r="20" spans="1:13" x14ac:dyDescent="0.2">
      <c r="A20" s="382"/>
      <c r="B20" s="380"/>
      <c r="C20" s="268"/>
      <c r="D20" s="10"/>
      <c r="E20" s="10"/>
      <c r="F20" s="10"/>
      <c r="G20" s="10"/>
      <c r="H20" s="10"/>
      <c r="I20" s="10"/>
      <c r="J20"/>
      <c r="K20" s="245"/>
    </row>
    <row r="21" spans="1:13" x14ac:dyDescent="0.2">
      <c r="A21" s="382"/>
      <c r="B21" s="380"/>
      <c r="C21" s="271"/>
      <c r="D21" s="10"/>
      <c r="E21" s="10"/>
      <c r="F21" s="10"/>
      <c r="G21" s="10"/>
      <c r="H21" s="10"/>
      <c r="I21" s="10"/>
      <c r="J21"/>
      <c r="K21" s="245"/>
    </row>
    <row r="22" spans="1:13" x14ac:dyDescent="0.2">
      <c r="A22" s="382"/>
      <c r="B22" s="381"/>
      <c r="C22" s="8"/>
      <c r="D22" s="8"/>
      <c r="E22" s="8"/>
      <c r="F22" s="8"/>
      <c r="G22" s="8"/>
      <c r="H22" s="8"/>
      <c r="I22" s="8"/>
      <c r="J22"/>
      <c r="K22" s="245"/>
    </row>
    <row r="23" spans="1:13" x14ac:dyDescent="0.2">
      <c r="C23" s="245"/>
      <c r="D23" s="245"/>
      <c r="E23" s="245"/>
      <c r="F23" s="245"/>
      <c r="G23" s="245"/>
      <c r="H23" s="245"/>
      <c r="I23" s="245"/>
      <c r="J23" s="245"/>
      <c r="K23" s="245"/>
    </row>
    <row r="24" spans="1:13" x14ac:dyDescent="0.2">
      <c r="A24" s="150"/>
      <c r="C24" s="245"/>
      <c r="D24" s="245"/>
      <c r="E24" s="245"/>
      <c r="F24" s="245"/>
      <c r="G24" s="245"/>
      <c r="H24" s="245"/>
      <c r="I24" s="245"/>
      <c r="J24" s="245"/>
      <c r="K24" s="245"/>
    </row>
    <row r="25" spans="1:13" x14ac:dyDescent="0.2">
      <c r="C25" s="245"/>
      <c r="D25" s="245"/>
      <c r="E25" s="245"/>
      <c r="F25" s="245"/>
      <c r="G25" s="245"/>
      <c r="H25" s="245"/>
      <c r="I25" s="245"/>
      <c r="J25" s="245"/>
      <c r="K25" s="245"/>
    </row>
    <row r="26" spans="1:13" x14ac:dyDescent="0.2">
      <c r="C26" s="245"/>
      <c r="D26" s="245"/>
      <c r="E26" s="245"/>
      <c r="F26" s="245"/>
      <c r="G26" s="245"/>
      <c r="H26" s="245"/>
      <c r="I26" s="245"/>
      <c r="J26" s="245"/>
      <c r="K26" s="245"/>
    </row>
    <row r="27" spans="1:13" ht="37.5" customHeight="1" x14ac:dyDescent="0.2">
      <c r="C27" s="245"/>
      <c r="D27" s="245"/>
      <c r="E27" s="245"/>
      <c r="F27" s="245"/>
      <c r="G27" s="245"/>
      <c r="H27" s="245"/>
      <c r="I27" s="245"/>
      <c r="J27" s="245"/>
      <c r="K27" s="245"/>
    </row>
    <row r="28" spans="1:13" ht="144" customHeight="1" x14ac:dyDescent="0.2">
      <c r="C28" s="245"/>
      <c r="D28" s="245"/>
      <c r="E28" s="245"/>
      <c r="F28" s="245"/>
      <c r="G28" s="245"/>
      <c r="H28" s="245"/>
      <c r="I28" s="245"/>
      <c r="J28" s="245"/>
      <c r="K28" s="372"/>
      <c r="L28" s="372"/>
      <c r="M28" s="372"/>
    </row>
    <row r="29" spans="1:13" x14ac:dyDescent="0.2">
      <c r="C29" s="245"/>
      <c r="D29" s="245"/>
      <c r="E29" s="245"/>
      <c r="F29" s="245"/>
      <c r="G29" s="245"/>
      <c r="H29" s="245"/>
      <c r="I29" s="245"/>
      <c r="J29" s="245"/>
      <c r="K29" s="245"/>
    </row>
    <row r="30" spans="1:13" x14ac:dyDescent="0.2">
      <c r="C30" s="245"/>
      <c r="D30" s="245"/>
      <c r="E30" s="245"/>
      <c r="F30" s="245"/>
      <c r="G30" s="245"/>
      <c r="H30" s="245"/>
      <c r="I30" s="245"/>
      <c r="J30" s="245"/>
      <c r="K30" s="245"/>
    </row>
    <row r="31" spans="1:13" x14ac:dyDescent="0.2">
      <c r="C31" s="245"/>
      <c r="D31" s="245"/>
      <c r="E31" s="245"/>
      <c r="F31" s="245"/>
      <c r="G31" s="245"/>
      <c r="H31" s="245"/>
      <c r="I31" s="245"/>
      <c r="J31" s="245"/>
      <c r="K31" s="245"/>
    </row>
    <row r="32" spans="1:13" x14ac:dyDescent="0.2">
      <c r="C32" s="245"/>
      <c r="D32" s="245"/>
      <c r="E32" s="245"/>
      <c r="F32" s="245"/>
      <c r="G32" s="245"/>
      <c r="H32" s="245"/>
      <c r="I32" s="245"/>
      <c r="J32" s="245"/>
      <c r="K32" s="245"/>
    </row>
    <row r="33" spans="3:11" x14ac:dyDescent="0.2">
      <c r="C33" s="245"/>
      <c r="D33" s="245"/>
      <c r="E33" s="245"/>
      <c r="F33" s="245"/>
      <c r="G33" s="245"/>
      <c r="H33" s="245"/>
      <c r="I33" s="245"/>
      <c r="J33" s="245"/>
      <c r="K33" s="245"/>
    </row>
    <row r="34" spans="3:11" x14ac:dyDescent="0.2">
      <c r="C34" s="245"/>
      <c r="D34" s="245"/>
      <c r="E34" s="245"/>
      <c r="F34" s="245"/>
      <c r="G34" s="245"/>
      <c r="H34" s="245"/>
      <c r="I34" s="245"/>
      <c r="J34" s="245"/>
      <c r="K34" s="245"/>
    </row>
    <row r="35" spans="3:11" x14ac:dyDescent="0.2">
      <c r="C35" s="245"/>
      <c r="D35" s="245"/>
      <c r="E35" s="245"/>
      <c r="F35" s="245"/>
      <c r="G35" s="245"/>
      <c r="H35" s="245"/>
      <c r="I35" s="245"/>
      <c r="J35" s="245"/>
      <c r="K35" s="245"/>
    </row>
    <row r="36" spans="3:11" x14ac:dyDescent="0.2">
      <c r="C36" s="245"/>
      <c r="D36" s="245"/>
      <c r="E36" s="245"/>
      <c r="F36" s="245"/>
      <c r="G36" s="245"/>
      <c r="H36" s="245"/>
      <c r="I36" s="245"/>
      <c r="J36" s="245"/>
      <c r="K36" s="245"/>
    </row>
    <row r="37" spans="3:11" x14ac:dyDescent="0.2">
      <c r="C37" s="245"/>
      <c r="D37" s="245"/>
      <c r="E37" s="245"/>
      <c r="F37" s="245"/>
      <c r="G37" s="245"/>
      <c r="H37" s="245"/>
      <c r="I37" s="245"/>
      <c r="J37" s="245"/>
      <c r="K37" s="245"/>
    </row>
    <row r="38" spans="3:11" x14ac:dyDescent="0.2">
      <c r="C38" s="245"/>
      <c r="D38" s="245"/>
      <c r="E38" s="245"/>
      <c r="F38" s="245"/>
      <c r="G38" s="245"/>
      <c r="H38" s="245"/>
      <c r="I38" s="245"/>
      <c r="J38" s="245"/>
      <c r="K38" s="245"/>
    </row>
    <row r="39" spans="3:11" x14ac:dyDescent="0.2">
      <c r="C39" s="245"/>
      <c r="D39" s="245"/>
      <c r="E39" s="245"/>
      <c r="F39" s="245"/>
      <c r="G39" s="245"/>
      <c r="H39" s="245"/>
      <c r="I39" s="245"/>
      <c r="J39" s="245"/>
      <c r="K39" s="245"/>
    </row>
    <row r="40" spans="3:11" x14ac:dyDescent="0.2">
      <c r="C40" s="245"/>
      <c r="D40" s="245"/>
      <c r="E40" s="245"/>
      <c r="F40" s="245"/>
      <c r="G40" s="245"/>
      <c r="H40" s="245"/>
      <c r="I40" s="245"/>
      <c r="J40" s="245"/>
      <c r="K40" s="245"/>
    </row>
    <row r="41" spans="3:11" x14ac:dyDescent="0.2">
      <c r="C41" s="245"/>
      <c r="D41" s="245"/>
      <c r="E41" s="245"/>
      <c r="F41" s="245"/>
      <c r="G41" s="245"/>
      <c r="H41" s="245"/>
      <c r="I41" s="245"/>
      <c r="J41" s="245"/>
      <c r="K41" s="245"/>
    </row>
    <row r="42" spans="3:11" x14ac:dyDescent="0.2">
      <c r="C42" s="245"/>
      <c r="D42" s="245"/>
      <c r="E42" s="245"/>
      <c r="F42" s="245"/>
      <c r="G42" s="245"/>
      <c r="H42" s="245"/>
      <c r="I42" s="245"/>
      <c r="J42" s="245"/>
      <c r="K42" s="245"/>
    </row>
    <row r="43" spans="3:11" x14ac:dyDescent="0.2">
      <c r="C43" s="245"/>
      <c r="D43" s="245"/>
      <c r="E43" s="245"/>
      <c r="F43" s="245"/>
      <c r="G43" s="245"/>
      <c r="H43" s="245"/>
      <c r="I43" s="245"/>
      <c r="J43" s="245"/>
      <c r="K43" s="245"/>
    </row>
    <row r="44" spans="3:11" x14ac:dyDescent="0.2">
      <c r="C44" s="245"/>
      <c r="D44" s="245"/>
      <c r="E44" s="245"/>
      <c r="F44" s="245"/>
      <c r="G44" s="245"/>
      <c r="H44" s="245"/>
      <c r="I44" s="245"/>
      <c r="J44" s="245"/>
      <c r="K44" s="245"/>
    </row>
    <row r="45" spans="3:11" x14ac:dyDescent="0.2">
      <c r="C45" s="245"/>
      <c r="D45" s="245"/>
      <c r="E45" s="245"/>
      <c r="F45" s="245"/>
      <c r="G45" s="245"/>
      <c r="H45" s="245"/>
      <c r="I45" s="245"/>
      <c r="J45" s="245"/>
      <c r="K45" s="245"/>
    </row>
    <row r="46" spans="3:11" x14ac:dyDescent="0.2">
      <c r="C46" s="245"/>
      <c r="D46" s="245"/>
      <c r="E46" s="245"/>
      <c r="F46" s="245"/>
      <c r="G46" s="245"/>
      <c r="H46" s="245"/>
      <c r="I46" s="245"/>
      <c r="J46" s="245"/>
      <c r="K46" s="245"/>
    </row>
    <row r="47" spans="3:11" x14ac:dyDescent="0.2">
      <c r="C47" s="245"/>
      <c r="D47" s="245"/>
      <c r="E47" s="245"/>
      <c r="F47" s="245"/>
      <c r="G47" s="245"/>
      <c r="H47" s="245"/>
      <c r="I47" s="245"/>
      <c r="J47" s="245"/>
      <c r="K47" s="245"/>
    </row>
    <row r="48" spans="3:11" x14ac:dyDescent="0.2">
      <c r="C48" s="245"/>
      <c r="D48" s="245"/>
      <c r="E48" s="245"/>
      <c r="F48" s="245"/>
      <c r="G48" s="245"/>
      <c r="H48" s="245"/>
      <c r="I48" s="245"/>
      <c r="J48" s="245"/>
      <c r="K48" s="245"/>
    </row>
    <row r="49" spans="3:11" x14ac:dyDescent="0.2">
      <c r="C49" s="245"/>
      <c r="D49" s="245"/>
      <c r="E49" s="245"/>
      <c r="F49" s="245"/>
      <c r="G49" s="245"/>
      <c r="H49" s="245"/>
      <c r="I49" s="245"/>
      <c r="J49" s="245"/>
      <c r="K49" s="245"/>
    </row>
    <row r="50" spans="3:11" x14ac:dyDescent="0.2">
      <c r="C50" s="245"/>
      <c r="D50" s="245"/>
      <c r="E50" s="245"/>
      <c r="F50" s="245"/>
      <c r="G50" s="245"/>
      <c r="H50" s="245"/>
      <c r="I50" s="245"/>
      <c r="J50" s="245"/>
      <c r="K50" s="245"/>
    </row>
    <row r="51" spans="3:11" x14ac:dyDescent="0.2">
      <c r="C51" s="245"/>
      <c r="D51" s="245"/>
      <c r="E51" s="245"/>
      <c r="F51" s="245"/>
      <c r="G51" s="245"/>
      <c r="H51" s="245"/>
      <c r="I51" s="245"/>
      <c r="J51" s="245"/>
      <c r="K51" s="245"/>
    </row>
    <row r="52" spans="3:11" x14ac:dyDescent="0.2">
      <c r="C52" s="245"/>
      <c r="D52" s="245"/>
      <c r="E52" s="245"/>
      <c r="F52" s="245"/>
      <c r="G52" s="245"/>
      <c r="H52" s="245"/>
      <c r="I52" s="245"/>
      <c r="J52" s="245"/>
      <c r="K52" s="245"/>
    </row>
    <row r="53" spans="3:11" x14ac:dyDescent="0.2">
      <c r="C53" s="245"/>
      <c r="D53" s="245"/>
      <c r="E53" s="245"/>
      <c r="F53" s="245"/>
      <c r="G53" s="245"/>
      <c r="H53" s="245"/>
      <c r="I53" s="245"/>
      <c r="J53" s="245"/>
      <c r="K53" s="245"/>
    </row>
    <row r="54" spans="3:11" x14ac:dyDescent="0.2">
      <c r="C54" s="245"/>
      <c r="D54" s="245"/>
      <c r="E54" s="245"/>
      <c r="F54" s="245"/>
      <c r="G54" s="245"/>
      <c r="H54" s="245"/>
      <c r="I54" s="245"/>
      <c r="J54" s="245"/>
      <c r="K54" s="245"/>
    </row>
    <row r="55" spans="3:11" x14ac:dyDescent="0.2">
      <c r="C55" s="245"/>
      <c r="D55" s="245"/>
      <c r="E55" s="245"/>
      <c r="F55" s="245"/>
      <c r="G55" s="245"/>
      <c r="H55" s="245"/>
      <c r="I55" s="245"/>
      <c r="J55" s="245"/>
      <c r="K55" s="245"/>
    </row>
    <row r="56" spans="3:11" x14ac:dyDescent="0.2">
      <c r="C56" s="245"/>
      <c r="D56" s="245"/>
      <c r="E56" s="245"/>
      <c r="F56" s="245"/>
      <c r="G56" s="245"/>
      <c r="H56" s="245"/>
      <c r="I56" s="245"/>
      <c r="J56" s="245"/>
      <c r="K56" s="245"/>
    </row>
    <row r="57" spans="3:11" x14ac:dyDescent="0.2">
      <c r="C57" s="245"/>
      <c r="D57" s="245"/>
      <c r="E57" s="245"/>
      <c r="F57" s="245"/>
      <c r="G57" s="245"/>
      <c r="H57" s="245"/>
      <c r="I57" s="245"/>
      <c r="J57" s="245"/>
      <c r="K57" s="245"/>
    </row>
    <row r="58" spans="3:11" x14ac:dyDescent="0.2">
      <c r="C58" s="245"/>
      <c r="D58" s="245"/>
      <c r="E58" s="245"/>
      <c r="F58" s="245"/>
      <c r="G58" s="245"/>
      <c r="H58" s="245"/>
      <c r="I58" s="245"/>
      <c r="J58" s="245"/>
      <c r="K58" s="245"/>
    </row>
    <row r="59" spans="3:11" x14ac:dyDescent="0.2">
      <c r="C59" s="245"/>
      <c r="D59" s="245"/>
      <c r="E59" s="245"/>
      <c r="F59" s="245"/>
      <c r="G59" s="245"/>
      <c r="H59" s="245"/>
      <c r="I59" s="245"/>
      <c r="J59" s="245"/>
      <c r="K59" s="245"/>
    </row>
    <row r="60" spans="3:11" x14ac:dyDescent="0.2">
      <c r="C60" s="245"/>
      <c r="D60" s="245"/>
      <c r="E60" s="245"/>
      <c r="F60" s="245"/>
      <c r="G60" s="245"/>
      <c r="H60" s="245"/>
      <c r="I60" s="245"/>
      <c r="J60" s="245"/>
      <c r="K60" s="245"/>
    </row>
    <row r="61" spans="3:11" x14ac:dyDescent="0.2">
      <c r="C61" s="245"/>
      <c r="D61" s="245"/>
      <c r="E61" s="245"/>
      <c r="F61" s="245"/>
      <c r="G61" s="245"/>
      <c r="H61" s="245"/>
      <c r="I61" s="245"/>
      <c r="J61" s="245"/>
      <c r="K61" s="245"/>
    </row>
    <row r="62" spans="3:11" x14ac:dyDescent="0.2">
      <c r="C62" s="245"/>
      <c r="D62" s="245"/>
      <c r="E62" s="245"/>
      <c r="F62" s="245"/>
      <c r="G62" s="245"/>
      <c r="H62" s="245"/>
      <c r="I62" s="245"/>
      <c r="J62" s="245"/>
      <c r="K62" s="245"/>
    </row>
    <row r="63" spans="3:11" x14ac:dyDescent="0.2">
      <c r="C63" s="245"/>
      <c r="D63" s="245"/>
      <c r="E63" s="245"/>
      <c r="F63" s="245"/>
      <c r="G63" s="245"/>
      <c r="H63" s="245"/>
      <c r="I63" s="245"/>
      <c r="J63" s="245"/>
      <c r="K63" s="245"/>
    </row>
    <row r="64" spans="3:11" x14ac:dyDescent="0.2">
      <c r="C64" s="245"/>
      <c r="D64" s="245"/>
      <c r="E64" s="245"/>
      <c r="F64" s="245"/>
      <c r="G64" s="245"/>
      <c r="H64" s="245"/>
      <c r="I64" s="245"/>
      <c r="J64" s="245"/>
      <c r="K64" s="245"/>
    </row>
    <row r="65" spans="3:11" x14ac:dyDescent="0.2">
      <c r="C65" s="245"/>
      <c r="D65" s="245"/>
      <c r="E65" s="245"/>
      <c r="F65" s="245"/>
      <c r="G65" s="245"/>
      <c r="H65" s="245"/>
      <c r="I65" s="245"/>
      <c r="J65" s="245"/>
      <c r="K65" s="245"/>
    </row>
    <row r="66" spans="3:11" x14ac:dyDescent="0.2">
      <c r="C66" s="245"/>
      <c r="D66" s="245"/>
      <c r="E66" s="245"/>
      <c r="F66" s="245"/>
      <c r="G66" s="245"/>
      <c r="H66" s="245"/>
      <c r="I66" s="245"/>
      <c r="J66" s="245"/>
      <c r="K66" s="245"/>
    </row>
    <row r="67" spans="3:11" x14ac:dyDescent="0.2">
      <c r="C67" s="245"/>
      <c r="D67" s="245"/>
      <c r="E67" s="245"/>
      <c r="F67" s="245"/>
      <c r="G67" s="245"/>
      <c r="H67" s="245"/>
      <c r="I67" s="245"/>
      <c r="J67" s="245"/>
      <c r="K67" s="245"/>
    </row>
    <row r="68" spans="3:11" x14ac:dyDescent="0.2">
      <c r="C68" s="245"/>
      <c r="D68" s="245"/>
      <c r="E68" s="245"/>
      <c r="F68" s="245"/>
      <c r="G68" s="245"/>
      <c r="H68" s="245"/>
      <c r="I68" s="245"/>
      <c r="J68" s="245"/>
      <c r="K68" s="245"/>
    </row>
    <row r="69" spans="3:11" x14ac:dyDescent="0.2">
      <c r="C69" s="245"/>
      <c r="D69" s="245"/>
      <c r="E69" s="245"/>
      <c r="F69" s="245"/>
      <c r="G69" s="245"/>
      <c r="H69" s="245"/>
      <c r="I69" s="245"/>
      <c r="J69" s="245"/>
      <c r="K69" s="245"/>
    </row>
    <row r="70" spans="3:11" x14ac:dyDescent="0.2">
      <c r="C70" s="245"/>
      <c r="D70" s="245"/>
      <c r="E70" s="245"/>
      <c r="F70" s="245"/>
      <c r="G70" s="245"/>
      <c r="H70" s="245"/>
      <c r="I70" s="245"/>
      <c r="J70" s="245"/>
      <c r="K70" s="245"/>
    </row>
    <row r="71" spans="3:11" x14ac:dyDescent="0.2">
      <c r="C71" s="245"/>
      <c r="D71" s="245"/>
      <c r="E71" s="245"/>
      <c r="F71" s="245"/>
      <c r="G71" s="245"/>
      <c r="H71" s="245"/>
      <c r="I71" s="245"/>
      <c r="J71" s="245"/>
      <c r="K71" s="245"/>
    </row>
  </sheetData>
  <mergeCells count="1">
    <mergeCell ref="B5:I5"/>
  </mergeCells>
  <pageMargins left="0.7" right="0.7" top="0.75" bottom="0.75" header="0.3" footer="0.3"/>
  <pageSetup scale="89" orientation="landscape"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Normal="100" workbookViewId="0">
      <selection activeCell="H51" sqref="H51"/>
    </sheetView>
  </sheetViews>
  <sheetFormatPr defaultRowHeight="12.75" x14ac:dyDescent="0.2"/>
  <cols>
    <col min="1" max="1" width="12.85546875" style="107" customWidth="1"/>
    <col min="2" max="2" width="30.7109375" style="199" bestFit="1" customWidth="1"/>
    <col min="3" max="3" width="13.7109375" style="199" customWidth="1"/>
    <col min="4" max="4" width="13.28515625" style="199" customWidth="1"/>
    <col min="5" max="5" width="14.28515625" style="199" customWidth="1"/>
    <col min="6" max="6" width="13.85546875" style="199" customWidth="1"/>
    <col min="7" max="7" width="14.85546875" style="199" customWidth="1"/>
    <col min="8" max="8" width="13.85546875" style="199" customWidth="1"/>
    <col min="9" max="9" width="2.85546875" style="199" customWidth="1"/>
    <col min="10" max="10" width="9.140625" style="199"/>
    <col min="11" max="11" width="6.85546875" style="199" bestFit="1" customWidth="1"/>
    <col min="12" max="12" width="13.5703125" style="199" customWidth="1"/>
    <col min="13" max="13" width="13.140625" style="199" customWidth="1"/>
    <col min="14" max="16384" width="9.140625" style="199"/>
  </cols>
  <sheetData>
    <row r="1" spans="1:13" x14ac:dyDescent="0.2">
      <c r="B1" s="786" t="s">
        <v>322</v>
      </c>
      <c r="C1" s="786"/>
      <c r="D1" s="786"/>
      <c r="E1" s="786"/>
      <c r="F1" s="786"/>
      <c r="G1" s="786"/>
      <c r="H1" s="198"/>
    </row>
    <row r="2" spans="1:13" x14ac:dyDescent="0.2">
      <c r="B2" s="786" t="s">
        <v>323</v>
      </c>
      <c r="C2" s="786"/>
      <c r="D2" s="786"/>
      <c r="E2" s="786"/>
      <c r="F2" s="786"/>
      <c r="G2" s="786"/>
      <c r="H2" s="198"/>
    </row>
    <row r="3" spans="1:13" x14ac:dyDescent="0.2">
      <c r="B3" s="787" t="s">
        <v>547</v>
      </c>
      <c r="C3" s="787"/>
      <c r="D3" s="787"/>
      <c r="E3" s="787"/>
      <c r="F3" s="787"/>
      <c r="G3" s="787"/>
      <c r="H3" s="200"/>
      <c r="J3" s="200"/>
      <c r="L3" s="200"/>
      <c r="M3" s="200"/>
    </row>
    <row r="4" spans="1:13" x14ac:dyDescent="0.2">
      <c r="B4" s="361"/>
      <c r="C4" s="361"/>
      <c r="D4" s="361"/>
      <c r="E4" s="361"/>
      <c r="F4" s="361"/>
      <c r="G4" s="361"/>
      <c r="H4" s="200"/>
      <c r="J4" s="200"/>
      <c r="L4" s="200"/>
      <c r="M4" s="200"/>
    </row>
    <row r="5" spans="1:13" x14ac:dyDescent="0.2">
      <c r="B5" s="10"/>
      <c r="C5" s="13" t="s">
        <v>3</v>
      </c>
      <c r="D5" s="13" t="s">
        <v>4</v>
      </c>
      <c r="E5" s="13" t="s">
        <v>75</v>
      </c>
      <c r="F5" s="13" t="s">
        <v>112</v>
      </c>
      <c r="G5" s="13" t="s">
        <v>111</v>
      </c>
    </row>
    <row r="6" spans="1:13" x14ac:dyDescent="0.2">
      <c r="B6" s="10"/>
      <c r="C6" s="222" t="s">
        <v>324</v>
      </c>
      <c r="D6" s="223" t="s">
        <v>325</v>
      </c>
      <c r="E6" s="223" t="s">
        <v>325</v>
      </c>
      <c r="F6" s="223" t="s">
        <v>325</v>
      </c>
      <c r="G6" s="224" t="s">
        <v>325</v>
      </c>
    </row>
    <row r="7" spans="1:13" x14ac:dyDescent="0.2">
      <c r="B7" s="10"/>
      <c r="C7" s="225" t="s">
        <v>76</v>
      </c>
      <c r="D7" s="226" t="s">
        <v>326</v>
      </c>
      <c r="E7" s="227" t="s">
        <v>76</v>
      </c>
      <c r="F7" s="226" t="s">
        <v>326</v>
      </c>
      <c r="G7" s="227" t="s">
        <v>76</v>
      </c>
      <c r="H7" s="201"/>
    </row>
    <row r="8" spans="1:13" x14ac:dyDescent="0.2">
      <c r="B8" s="10"/>
      <c r="C8" s="228">
        <v>43465</v>
      </c>
      <c r="D8" s="391" t="s">
        <v>540</v>
      </c>
      <c r="E8" s="229">
        <v>43830</v>
      </c>
      <c r="F8" s="391" t="s">
        <v>541</v>
      </c>
      <c r="G8" s="229">
        <v>44196</v>
      </c>
      <c r="H8" s="202"/>
    </row>
    <row r="9" spans="1:13" x14ac:dyDescent="0.2">
      <c r="B9" s="10"/>
      <c r="C9" s="10"/>
      <c r="D9" s="10"/>
      <c r="E9" s="230"/>
      <c r="F9" s="230"/>
      <c r="G9" s="230"/>
      <c r="H9" s="203"/>
      <c r="L9" s="201"/>
      <c r="M9" s="201"/>
    </row>
    <row r="10" spans="1:13" x14ac:dyDescent="0.2">
      <c r="A10" s="107">
        <v>1</v>
      </c>
      <c r="B10" s="392" t="s">
        <v>538</v>
      </c>
      <c r="C10" s="231">
        <v>32836371.149999999</v>
      </c>
      <c r="D10" s="231">
        <f>E10-C10</f>
        <v>0</v>
      </c>
      <c r="E10" s="231">
        <v>32836371.149999999</v>
      </c>
      <c r="F10" s="231">
        <f>G10-E10</f>
        <v>0</v>
      </c>
      <c r="G10" s="231">
        <v>32836371.149999999</v>
      </c>
      <c r="H10" s="203"/>
    </row>
    <row r="11" spans="1:13" x14ac:dyDescent="0.2">
      <c r="A11" s="107">
        <v>2</v>
      </c>
      <c r="B11" s="392" t="s">
        <v>539</v>
      </c>
      <c r="C11" s="231">
        <v>7790660.4800000004</v>
      </c>
      <c r="D11" s="231">
        <f>E11-C11</f>
        <v>0</v>
      </c>
      <c r="E11" s="231">
        <v>7790660.4800000004</v>
      </c>
      <c r="F11" s="231">
        <f>G11-E11</f>
        <v>0</v>
      </c>
      <c r="G11" s="231">
        <v>7790660.4800000004</v>
      </c>
      <c r="H11" s="204"/>
      <c r="J11" s="205"/>
      <c r="L11" s="204"/>
      <c r="M11" s="204"/>
    </row>
    <row r="12" spans="1:13" x14ac:dyDescent="0.2">
      <c r="A12" s="107">
        <v>3</v>
      </c>
      <c r="B12" s="130" t="s">
        <v>327</v>
      </c>
      <c r="C12" s="231">
        <v>-258718792.03000003</v>
      </c>
      <c r="D12" s="231">
        <f>E12-C12</f>
        <v>-5703360.4535161257</v>
      </c>
      <c r="E12" s="231">
        <v>-264422152.48351616</v>
      </c>
      <c r="F12" s="231">
        <f>G12-E12</f>
        <v>-2207117.3775092363</v>
      </c>
      <c r="G12" s="231">
        <v>-266629269.86102539</v>
      </c>
      <c r="H12" s="204"/>
      <c r="J12" s="205"/>
      <c r="L12" s="204"/>
      <c r="M12" s="204"/>
    </row>
    <row r="13" spans="1:13" x14ac:dyDescent="0.2">
      <c r="A13" s="107">
        <v>4</v>
      </c>
      <c r="B13" s="130" t="s">
        <v>328</v>
      </c>
      <c r="C13" s="232">
        <v>-61384264.940000005</v>
      </c>
      <c r="D13" s="231">
        <f>E13-C13</f>
        <v>-1353459.6046071798</v>
      </c>
      <c r="E13" s="231">
        <v>-62737724.544607185</v>
      </c>
      <c r="F13" s="231">
        <f>G13-E13</f>
        <v>-733413.35130093992</v>
      </c>
      <c r="G13" s="231">
        <v>-63471137.895908125</v>
      </c>
      <c r="H13" s="204"/>
      <c r="J13" s="205"/>
      <c r="L13" s="204"/>
      <c r="M13" s="204"/>
    </row>
    <row r="14" spans="1:13" x14ac:dyDescent="0.2">
      <c r="A14" s="401">
        <v>5</v>
      </c>
      <c r="B14" s="392" t="s">
        <v>28</v>
      </c>
      <c r="C14" s="233">
        <f>SUM(C10:C13)</f>
        <v>-279476025.34000003</v>
      </c>
      <c r="D14" s="233">
        <f>SUM(D10:D13)</f>
        <v>-7056820.0581233054</v>
      </c>
      <c r="E14" s="233">
        <f>SUM(E10:E13)</f>
        <v>-286532845.39812332</v>
      </c>
      <c r="F14" s="233">
        <f>SUM(F10:F13)</f>
        <v>-2940530.7288101763</v>
      </c>
      <c r="G14" s="233">
        <f>SUM(G10:G13)</f>
        <v>-289473376.12693352</v>
      </c>
      <c r="H14" s="204"/>
      <c r="J14" s="205"/>
      <c r="L14" s="204"/>
      <c r="M14" s="204"/>
    </row>
    <row r="15" spans="1:13" x14ac:dyDescent="0.2">
      <c r="B15" s="130"/>
      <c r="C15" s="221"/>
      <c r="D15" s="221"/>
      <c r="E15" s="234"/>
      <c r="F15" s="234"/>
      <c r="G15" s="234"/>
      <c r="H15" s="204"/>
      <c r="J15" s="205"/>
      <c r="K15" s="205"/>
      <c r="L15" s="204"/>
      <c r="M15" s="204"/>
    </row>
    <row r="16" spans="1:13" x14ac:dyDescent="0.2">
      <c r="B16" s="10"/>
      <c r="C16" s="10"/>
      <c r="D16" s="10"/>
      <c r="E16" s="231"/>
      <c r="F16" s="231"/>
      <c r="G16" s="231"/>
      <c r="H16" s="204"/>
      <c r="J16" s="205"/>
      <c r="L16" s="204"/>
      <c r="M16" s="204"/>
    </row>
    <row r="17" spans="1:13" x14ac:dyDescent="0.2">
      <c r="B17" s="130"/>
      <c r="C17" s="232"/>
      <c r="D17" s="231"/>
      <c r="E17" s="232"/>
      <c r="F17" s="231"/>
      <c r="G17" s="232"/>
      <c r="H17" s="204"/>
      <c r="J17" s="205"/>
      <c r="L17" s="204"/>
      <c r="M17" s="204"/>
    </row>
    <row r="18" spans="1:13" x14ac:dyDescent="0.2">
      <c r="B18" s="130"/>
      <c r="C18" s="231"/>
      <c r="D18" s="231"/>
      <c r="E18" s="232"/>
      <c r="F18" s="231"/>
      <c r="G18" s="232"/>
      <c r="H18" s="204"/>
      <c r="J18" s="205"/>
      <c r="L18" s="204"/>
      <c r="M18" s="204"/>
    </row>
    <row r="19" spans="1:13" x14ac:dyDescent="0.2">
      <c r="B19" s="130"/>
      <c r="C19" s="231"/>
      <c r="D19" s="231"/>
      <c r="E19" s="232"/>
      <c r="F19" s="231"/>
      <c r="G19" s="232"/>
    </row>
    <row r="20" spans="1:13" x14ac:dyDescent="0.2">
      <c r="A20" s="61"/>
      <c r="B20" s="19"/>
      <c r="C20" s="10"/>
      <c r="D20" s="10"/>
      <c r="E20" s="235"/>
      <c r="F20" s="235"/>
      <c r="G20" s="231"/>
      <c r="H20" s="204"/>
      <c r="J20" s="205"/>
      <c r="L20" s="204"/>
      <c r="M20" s="204"/>
    </row>
    <row r="21" spans="1:13" x14ac:dyDescent="0.2">
      <c r="B21" s="392"/>
      <c r="C21" s="192"/>
      <c r="D21" s="192"/>
      <c r="E21" s="206"/>
      <c r="F21" s="206"/>
      <c r="G21" s="232"/>
    </row>
    <row r="22" spans="1:13" x14ac:dyDescent="0.2">
      <c r="B22" s="107"/>
      <c r="C22" s="107"/>
      <c r="D22" s="107"/>
      <c r="E22" s="107"/>
      <c r="F22" s="107"/>
      <c r="G22" s="107"/>
    </row>
    <row r="23" spans="1:13" x14ac:dyDescent="0.2">
      <c r="B23" s="107"/>
      <c r="C23" s="107"/>
      <c r="D23" s="107"/>
      <c r="E23" s="107"/>
      <c r="F23" s="107"/>
      <c r="G23" s="107"/>
    </row>
    <row r="24" spans="1:13" x14ac:dyDescent="0.2">
      <c r="B24" s="107"/>
      <c r="C24" s="107"/>
      <c r="D24" s="107"/>
      <c r="E24" s="107"/>
      <c r="F24" s="107"/>
      <c r="G24" s="107"/>
    </row>
  </sheetData>
  <mergeCells count="3">
    <mergeCell ref="B1:G1"/>
    <mergeCell ref="B2:G2"/>
    <mergeCell ref="B3:G3"/>
  </mergeCells>
  <pageMargins left="0.25" right="0.25"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zoomScaleSheetLayoutView="106" workbookViewId="0">
      <selection activeCell="E27" sqref="E27"/>
    </sheetView>
  </sheetViews>
  <sheetFormatPr defaultRowHeight="12.75" x14ac:dyDescent="0.2"/>
  <cols>
    <col min="1" max="2" width="9.140625" style="646" customWidth="1"/>
    <col min="3" max="5" width="15.7109375" style="646" customWidth="1"/>
    <col min="6" max="6" width="9.5703125" style="646" customWidth="1"/>
    <col min="7" max="7" width="9.140625" style="646" customWidth="1"/>
    <col min="8" max="256" width="9.140625" style="645"/>
    <col min="257" max="258" width="9.140625" style="645" customWidth="1"/>
    <col min="259" max="261" width="15.7109375" style="645" customWidth="1"/>
    <col min="262" max="262" width="9.5703125" style="645" customWidth="1"/>
    <col min="263" max="263" width="9.140625" style="645" customWidth="1"/>
    <col min="264" max="512" width="9.140625" style="645"/>
    <col min="513" max="514" width="9.140625" style="645" customWidth="1"/>
    <col min="515" max="517" width="15.7109375" style="645" customWidth="1"/>
    <col min="518" max="518" width="9.5703125" style="645" customWidth="1"/>
    <col min="519" max="519" width="9.140625" style="645" customWidth="1"/>
    <col min="520" max="768" width="9.140625" style="645"/>
    <col min="769" max="770" width="9.140625" style="645" customWidth="1"/>
    <col min="771" max="773" width="15.7109375" style="645" customWidth="1"/>
    <col min="774" max="774" width="9.5703125" style="645" customWidth="1"/>
    <col min="775" max="775" width="9.140625" style="645" customWidth="1"/>
    <col min="776" max="1024" width="9.140625" style="645"/>
    <col min="1025" max="1026" width="9.140625" style="645" customWidth="1"/>
    <col min="1027" max="1029" width="15.7109375" style="645" customWidth="1"/>
    <col min="1030" max="1030" width="9.5703125" style="645" customWidth="1"/>
    <col min="1031" max="1031" width="9.140625" style="645" customWidth="1"/>
    <col min="1032" max="1280" width="9.140625" style="645"/>
    <col min="1281" max="1282" width="9.140625" style="645" customWidth="1"/>
    <col min="1283" max="1285" width="15.7109375" style="645" customWidth="1"/>
    <col min="1286" max="1286" width="9.5703125" style="645" customWidth="1"/>
    <col min="1287" max="1287" width="9.140625" style="645" customWidth="1"/>
    <col min="1288" max="1536" width="9.140625" style="645"/>
    <col min="1537" max="1538" width="9.140625" style="645" customWidth="1"/>
    <col min="1539" max="1541" width="15.7109375" style="645" customWidth="1"/>
    <col min="1542" max="1542" width="9.5703125" style="645" customWidth="1"/>
    <col min="1543" max="1543" width="9.140625" style="645" customWidth="1"/>
    <col min="1544" max="1792" width="9.140625" style="645"/>
    <col min="1793" max="1794" width="9.140625" style="645" customWidth="1"/>
    <col min="1795" max="1797" width="15.7109375" style="645" customWidth="1"/>
    <col min="1798" max="1798" width="9.5703125" style="645" customWidth="1"/>
    <col min="1799" max="1799" width="9.140625" style="645" customWidth="1"/>
    <col min="1800" max="2048" width="9.140625" style="645"/>
    <col min="2049" max="2050" width="9.140625" style="645" customWidth="1"/>
    <col min="2051" max="2053" width="15.7109375" style="645" customWidth="1"/>
    <col min="2054" max="2054" width="9.5703125" style="645" customWidth="1"/>
    <col min="2055" max="2055" width="9.140625" style="645" customWidth="1"/>
    <col min="2056" max="2304" width="9.140625" style="645"/>
    <col min="2305" max="2306" width="9.140625" style="645" customWidth="1"/>
    <col min="2307" max="2309" width="15.7109375" style="645" customWidth="1"/>
    <col min="2310" max="2310" width="9.5703125" style="645" customWidth="1"/>
    <col min="2311" max="2311" width="9.140625" style="645" customWidth="1"/>
    <col min="2312" max="2560" width="9.140625" style="645"/>
    <col min="2561" max="2562" width="9.140625" style="645" customWidth="1"/>
    <col min="2563" max="2565" width="15.7109375" style="645" customWidth="1"/>
    <col min="2566" max="2566" width="9.5703125" style="645" customWidth="1"/>
    <col min="2567" max="2567" width="9.140625" style="645" customWidth="1"/>
    <col min="2568" max="2816" width="9.140625" style="645"/>
    <col min="2817" max="2818" width="9.140625" style="645" customWidth="1"/>
    <col min="2819" max="2821" width="15.7109375" style="645" customWidth="1"/>
    <col min="2822" max="2822" width="9.5703125" style="645" customWidth="1"/>
    <col min="2823" max="2823" width="9.140625" style="645" customWidth="1"/>
    <col min="2824" max="3072" width="9.140625" style="645"/>
    <col min="3073" max="3074" width="9.140625" style="645" customWidth="1"/>
    <col min="3075" max="3077" width="15.7109375" style="645" customWidth="1"/>
    <col min="3078" max="3078" width="9.5703125" style="645" customWidth="1"/>
    <col min="3079" max="3079" width="9.140625" style="645" customWidth="1"/>
    <col min="3080" max="3328" width="9.140625" style="645"/>
    <col min="3329" max="3330" width="9.140625" style="645" customWidth="1"/>
    <col min="3331" max="3333" width="15.7109375" style="645" customWidth="1"/>
    <col min="3334" max="3334" width="9.5703125" style="645" customWidth="1"/>
    <col min="3335" max="3335" width="9.140625" style="645" customWidth="1"/>
    <col min="3336" max="3584" width="9.140625" style="645"/>
    <col min="3585" max="3586" width="9.140625" style="645" customWidth="1"/>
    <col min="3587" max="3589" width="15.7109375" style="645" customWidth="1"/>
    <col min="3590" max="3590" width="9.5703125" style="645" customWidth="1"/>
    <col min="3591" max="3591" width="9.140625" style="645" customWidth="1"/>
    <col min="3592" max="3840" width="9.140625" style="645"/>
    <col min="3841" max="3842" width="9.140625" style="645" customWidth="1"/>
    <col min="3843" max="3845" width="15.7109375" style="645" customWidth="1"/>
    <col min="3846" max="3846" width="9.5703125" style="645" customWidth="1"/>
    <col min="3847" max="3847" width="9.140625" style="645" customWidth="1"/>
    <col min="3848" max="4096" width="9.140625" style="645"/>
    <col min="4097" max="4098" width="9.140625" style="645" customWidth="1"/>
    <col min="4099" max="4101" width="15.7109375" style="645" customWidth="1"/>
    <col min="4102" max="4102" width="9.5703125" style="645" customWidth="1"/>
    <col min="4103" max="4103" width="9.140625" style="645" customWidth="1"/>
    <col min="4104" max="4352" width="9.140625" style="645"/>
    <col min="4353" max="4354" width="9.140625" style="645" customWidth="1"/>
    <col min="4355" max="4357" width="15.7109375" style="645" customWidth="1"/>
    <col min="4358" max="4358" width="9.5703125" style="645" customWidth="1"/>
    <col min="4359" max="4359" width="9.140625" style="645" customWidth="1"/>
    <col min="4360" max="4608" width="9.140625" style="645"/>
    <col min="4609" max="4610" width="9.140625" style="645" customWidth="1"/>
    <col min="4611" max="4613" width="15.7109375" style="645" customWidth="1"/>
    <col min="4614" max="4614" width="9.5703125" style="645" customWidth="1"/>
    <col min="4615" max="4615" width="9.140625" style="645" customWidth="1"/>
    <col min="4616" max="4864" width="9.140625" style="645"/>
    <col min="4865" max="4866" width="9.140625" style="645" customWidth="1"/>
    <col min="4867" max="4869" width="15.7109375" style="645" customWidth="1"/>
    <col min="4870" max="4870" width="9.5703125" style="645" customWidth="1"/>
    <col min="4871" max="4871" width="9.140625" style="645" customWidth="1"/>
    <col min="4872" max="5120" width="9.140625" style="645"/>
    <col min="5121" max="5122" width="9.140625" style="645" customWidth="1"/>
    <col min="5123" max="5125" width="15.7109375" style="645" customWidth="1"/>
    <col min="5126" max="5126" width="9.5703125" style="645" customWidth="1"/>
    <col min="5127" max="5127" width="9.140625" style="645" customWidth="1"/>
    <col min="5128" max="5376" width="9.140625" style="645"/>
    <col min="5377" max="5378" width="9.140625" style="645" customWidth="1"/>
    <col min="5379" max="5381" width="15.7109375" style="645" customWidth="1"/>
    <col min="5382" max="5382" width="9.5703125" style="645" customWidth="1"/>
    <col min="5383" max="5383" width="9.140625" style="645" customWidth="1"/>
    <col min="5384" max="5632" width="9.140625" style="645"/>
    <col min="5633" max="5634" width="9.140625" style="645" customWidth="1"/>
    <col min="5635" max="5637" width="15.7109375" style="645" customWidth="1"/>
    <col min="5638" max="5638" width="9.5703125" style="645" customWidth="1"/>
    <col min="5639" max="5639" width="9.140625" style="645" customWidth="1"/>
    <col min="5640" max="5888" width="9.140625" style="645"/>
    <col min="5889" max="5890" width="9.140625" style="645" customWidth="1"/>
    <col min="5891" max="5893" width="15.7109375" style="645" customWidth="1"/>
    <col min="5894" max="5894" width="9.5703125" style="645" customWidth="1"/>
    <col min="5895" max="5895" width="9.140625" style="645" customWidth="1"/>
    <col min="5896" max="6144" width="9.140625" style="645"/>
    <col min="6145" max="6146" width="9.140625" style="645" customWidth="1"/>
    <col min="6147" max="6149" width="15.7109375" style="645" customWidth="1"/>
    <col min="6150" max="6150" width="9.5703125" style="645" customWidth="1"/>
    <col min="6151" max="6151" width="9.140625" style="645" customWidth="1"/>
    <col min="6152" max="6400" width="9.140625" style="645"/>
    <col min="6401" max="6402" width="9.140625" style="645" customWidth="1"/>
    <col min="6403" max="6405" width="15.7109375" style="645" customWidth="1"/>
    <col min="6406" max="6406" width="9.5703125" style="645" customWidth="1"/>
    <col min="6407" max="6407" width="9.140625" style="645" customWidth="1"/>
    <col min="6408" max="6656" width="9.140625" style="645"/>
    <col min="6657" max="6658" width="9.140625" style="645" customWidth="1"/>
    <col min="6659" max="6661" width="15.7109375" style="645" customWidth="1"/>
    <col min="6662" max="6662" width="9.5703125" style="645" customWidth="1"/>
    <col min="6663" max="6663" width="9.140625" style="645" customWidth="1"/>
    <col min="6664" max="6912" width="9.140625" style="645"/>
    <col min="6913" max="6914" width="9.140625" style="645" customWidth="1"/>
    <col min="6915" max="6917" width="15.7109375" style="645" customWidth="1"/>
    <col min="6918" max="6918" width="9.5703125" style="645" customWidth="1"/>
    <col min="6919" max="6919" width="9.140625" style="645" customWidth="1"/>
    <col min="6920" max="7168" width="9.140625" style="645"/>
    <col min="7169" max="7170" width="9.140625" style="645" customWidth="1"/>
    <col min="7171" max="7173" width="15.7109375" style="645" customWidth="1"/>
    <col min="7174" max="7174" width="9.5703125" style="645" customWidth="1"/>
    <col min="7175" max="7175" width="9.140625" style="645" customWidth="1"/>
    <col min="7176" max="7424" width="9.140625" style="645"/>
    <col min="7425" max="7426" width="9.140625" style="645" customWidth="1"/>
    <col min="7427" max="7429" width="15.7109375" style="645" customWidth="1"/>
    <col min="7430" max="7430" width="9.5703125" style="645" customWidth="1"/>
    <col min="7431" max="7431" width="9.140625" style="645" customWidth="1"/>
    <col min="7432" max="7680" width="9.140625" style="645"/>
    <col min="7681" max="7682" width="9.140625" style="645" customWidth="1"/>
    <col min="7683" max="7685" width="15.7109375" style="645" customWidth="1"/>
    <col min="7686" max="7686" width="9.5703125" style="645" customWidth="1"/>
    <col min="7687" max="7687" width="9.140625" style="645" customWidth="1"/>
    <col min="7688" max="7936" width="9.140625" style="645"/>
    <col min="7937" max="7938" width="9.140625" style="645" customWidth="1"/>
    <col min="7939" max="7941" width="15.7109375" style="645" customWidth="1"/>
    <col min="7942" max="7942" width="9.5703125" style="645" customWidth="1"/>
    <col min="7943" max="7943" width="9.140625" style="645" customWidth="1"/>
    <col min="7944" max="8192" width="9.140625" style="645"/>
    <col min="8193" max="8194" width="9.140625" style="645" customWidth="1"/>
    <col min="8195" max="8197" width="15.7109375" style="645" customWidth="1"/>
    <col min="8198" max="8198" width="9.5703125" style="645" customWidth="1"/>
    <col min="8199" max="8199" width="9.140625" style="645" customWidth="1"/>
    <col min="8200" max="8448" width="9.140625" style="645"/>
    <col min="8449" max="8450" width="9.140625" style="645" customWidth="1"/>
    <col min="8451" max="8453" width="15.7109375" style="645" customWidth="1"/>
    <col min="8454" max="8454" width="9.5703125" style="645" customWidth="1"/>
    <col min="8455" max="8455" width="9.140625" style="645" customWidth="1"/>
    <col min="8456" max="8704" width="9.140625" style="645"/>
    <col min="8705" max="8706" width="9.140625" style="645" customWidth="1"/>
    <col min="8707" max="8709" width="15.7109375" style="645" customWidth="1"/>
    <col min="8710" max="8710" width="9.5703125" style="645" customWidth="1"/>
    <col min="8711" max="8711" width="9.140625" style="645" customWidth="1"/>
    <col min="8712" max="8960" width="9.140625" style="645"/>
    <col min="8961" max="8962" width="9.140625" style="645" customWidth="1"/>
    <col min="8963" max="8965" width="15.7109375" style="645" customWidth="1"/>
    <col min="8966" max="8966" width="9.5703125" style="645" customWidth="1"/>
    <col min="8967" max="8967" width="9.140625" style="645" customWidth="1"/>
    <col min="8968" max="9216" width="9.140625" style="645"/>
    <col min="9217" max="9218" width="9.140625" style="645" customWidth="1"/>
    <col min="9219" max="9221" width="15.7109375" style="645" customWidth="1"/>
    <col min="9222" max="9222" width="9.5703125" style="645" customWidth="1"/>
    <col min="9223" max="9223" width="9.140625" style="645" customWidth="1"/>
    <col min="9224" max="9472" width="9.140625" style="645"/>
    <col min="9473" max="9474" width="9.140625" style="645" customWidth="1"/>
    <col min="9475" max="9477" width="15.7109375" style="645" customWidth="1"/>
    <col min="9478" max="9478" width="9.5703125" style="645" customWidth="1"/>
    <col min="9479" max="9479" width="9.140625" style="645" customWidth="1"/>
    <col min="9480" max="9728" width="9.140625" style="645"/>
    <col min="9729" max="9730" width="9.140625" style="645" customWidth="1"/>
    <col min="9731" max="9733" width="15.7109375" style="645" customWidth="1"/>
    <col min="9734" max="9734" width="9.5703125" style="645" customWidth="1"/>
    <col min="9735" max="9735" width="9.140625" style="645" customWidth="1"/>
    <col min="9736" max="9984" width="9.140625" style="645"/>
    <col min="9985" max="9986" width="9.140625" style="645" customWidth="1"/>
    <col min="9987" max="9989" width="15.7109375" style="645" customWidth="1"/>
    <col min="9990" max="9990" width="9.5703125" style="645" customWidth="1"/>
    <col min="9991" max="9991" width="9.140625" style="645" customWidth="1"/>
    <col min="9992" max="10240" width="9.140625" style="645"/>
    <col min="10241" max="10242" width="9.140625" style="645" customWidth="1"/>
    <col min="10243" max="10245" width="15.7109375" style="645" customWidth="1"/>
    <col min="10246" max="10246" width="9.5703125" style="645" customWidth="1"/>
    <col min="10247" max="10247" width="9.140625" style="645" customWidth="1"/>
    <col min="10248" max="10496" width="9.140625" style="645"/>
    <col min="10497" max="10498" width="9.140625" style="645" customWidth="1"/>
    <col min="10499" max="10501" width="15.7109375" style="645" customWidth="1"/>
    <col min="10502" max="10502" width="9.5703125" style="645" customWidth="1"/>
    <col min="10503" max="10503" width="9.140625" style="645" customWidth="1"/>
    <col min="10504" max="10752" width="9.140625" style="645"/>
    <col min="10753" max="10754" width="9.140625" style="645" customWidth="1"/>
    <col min="10755" max="10757" width="15.7109375" style="645" customWidth="1"/>
    <col min="10758" max="10758" width="9.5703125" style="645" customWidth="1"/>
    <col min="10759" max="10759" width="9.140625" style="645" customWidth="1"/>
    <col min="10760" max="11008" width="9.140625" style="645"/>
    <col min="11009" max="11010" width="9.140625" style="645" customWidth="1"/>
    <col min="11011" max="11013" width="15.7109375" style="645" customWidth="1"/>
    <col min="11014" max="11014" width="9.5703125" style="645" customWidth="1"/>
    <col min="11015" max="11015" width="9.140625" style="645" customWidth="1"/>
    <col min="11016" max="11264" width="9.140625" style="645"/>
    <col min="11265" max="11266" width="9.140625" style="645" customWidth="1"/>
    <col min="11267" max="11269" width="15.7109375" style="645" customWidth="1"/>
    <col min="11270" max="11270" width="9.5703125" style="645" customWidth="1"/>
    <col min="11271" max="11271" width="9.140625" style="645" customWidth="1"/>
    <col min="11272" max="11520" width="9.140625" style="645"/>
    <col min="11521" max="11522" width="9.140625" style="645" customWidth="1"/>
    <col min="11523" max="11525" width="15.7109375" style="645" customWidth="1"/>
    <col min="11526" max="11526" width="9.5703125" style="645" customWidth="1"/>
    <col min="11527" max="11527" width="9.140625" style="645" customWidth="1"/>
    <col min="11528" max="11776" width="9.140625" style="645"/>
    <col min="11777" max="11778" width="9.140625" style="645" customWidth="1"/>
    <col min="11779" max="11781" width="15.7109375" style="645" customWidth="1"/>
    <col min="11782" max="11782" width="9.5703125" style="645" customWidth="1"/>
    <col min="11783" max="11783" width="9.140625" style="645" customWidth="1"/>
    <col min="11784" max="12032" width="9.140625" style="645"/>
    <col min="12033" max="12034" width="9.140625" style="645" customWidth="1"/>
    <col min="12035" max="12037" width="15.7109375" style="645" customWidth="1"/>
    <col min="12038" max="12038" width="9.5703125" style="645" customWidth="1"/>
    <col min="12039" max="12039" width="9.140625" style="645" customWidth="1"/>
    <col min="12040" max="12288" width="9.140625" style="645"/>
    <col min="12289" max="12290" width="9.140625" style="645" customWidth="1"/>
    <col min="12291" max="12293" width="15.7109375" style="645" customWidth="1"/>
    <col min="12294" max="12294" width="9.5703125" style="645" customWidth="1"/>
    <col min="12295" max="12295" width="9.140625" style="645" customWidth="1"/>
    <col min="12296" max="12544" width="9.140625" style="645"/>
    <col min="12545" max="12546" width="9.140625" style="645" customWidth="1"/>
    <col min="12547" max="12549" width="15.7109375" style="645" customWidth="1"/>
    <col min="12550" max="12550" width="9.5703125" style="645" customWidth="1"/>
    <col min="12551" max="12551" width="9.140625" style="645" customWidth="1"/>
    <col min="12552" max="12800" width="9.140625" style="645"/>
    <col min="12801" max="12802" width="9.140625" style="645" customWidth="1"/>
    <col min="12803" max="12805" width="15.7109375" style="645" customWidth="1"/>
    <col min="12806" max="12806" width="9.5703125" style="645" customWidth="1"/>
    <col min="12807" max="12807" width="9.140625" style="645" customWidth="1"/>
    <col min="12808" max="13056" width="9.140625" style="645"/>
    <col min="13057" max="13058" width="9.140625" style="645" customWidth="1"/>
    <col min="13059" max="13061" width="15.7109375" style="645" customWidth="1"/>
    <col min="13062" max="13062" width="9.5703125" style="645" customWidth="1"/>
    <col min="13063" max="13063" width="9.140625" style="645" customWidth="1"/>
    <col min="13064" max="13312" width="9.140625" style="645"/>
    <col min="13313" max="13314" width="9.140625" style="645" customWidth="1"/>
    <col min="13315" max="13317" width="15.7109375" style="645" customWidth="1"/>
    <col min="13318" max="13318" width="9.5703125" style="645" customWidth="1"/>
    <col min="13319" max="13319" width="9.140625" style="645" customWidth="1"/>
    <col min="13320" max="13568" width="9.140625" style="645"/>
    <col min="13569" max="13570" width="9.140625" style="645" customWidth="1"/>
    <col min="13571" max="13573" width="15.7109375" style="645" customWidth="1"/>
    <col min="13574" max="13574" width="9.5703125" style="645" customWidth="1"/>
    <col min="13575" max="13575" width="9.140625" style="645" customWidth="1"/>
    <col min="13576" max="13824" width="9.140625" style="645"/>
    <col min="13825" max="13826" width="9.140625" style="645" customWidth="1"/>
    <col min="13827" max="13829" width="15.7109375" style="645" customWidth="1"/>
    <col min="13830" max="13830" width="9.5703125" style="645" customWidth="1"/>
    <col min="13831" max="13831" width="9.140625" style="645" customWidth="1"/>
    <col min="13832" max="14080" width="9.140625" style="645"/>
    <col min="14081" max="14082" width="9.140625" style="645" customWidth="1"/>
    <col min="14083" max="14085" width="15.7109375" style="645" customWidth="1"/>
    <col min="14086" max="14086" width="9.5703125" style="645" customWidth="1"/>
    <col min="14087" max="14087" width="9.140625" style="645" customWidth="1"/>
    <col min="14088" max="14336" width="9.140625" style="645"/>
    <col min="14337" max="14338" width="9.140625" style="645" customWidth="1"/>
    <col min="14339" max="14341" width="15.7109375" style="645" customWidth="1"/>
    <col min="14342" max="14342" width="9.5703125" style="645" customWidth="1"/>
    <col min="14343" max="14343" width="9.140625" style="645" customWidth="1"/>
    <col min="14344" max="14592" width="9.140625" style="645"/>
    <col min="14593" max="14594" width="9.140625" style="645" customWidth="1"/>
    <col min="14595" max="14597" width="15.7109375" style="645" customWidth="1"/>
    <col min="14598" max="14598" width="9.5703125" style="645" customWidth="1"/>
    <col min="14599" max="14599" width="9.140625" style="645" customWidth="1"/>
    <col min="14600" max="14848" width="9.140625" style="645"/>
    <col min="14849" max="14850" width="9.140625" style="645" customWidth="1"/>
    <col min="14851" max="14853" width="15.7109375" style="645" customWidth="1"/>
    <col min="14854" max="14854" width="9.5703125" style="645" customWidth="1"/>
    <col min="14855" max="14855" width="9.140625" style="645" customWidth="1"/>
    <col min="14856" max="15104" width="9.140625" style="645"/>
    <col min="15105" max="15106" width="9.140625" style="645" customWidth="1"/>
    <col min="15107" max="15109" width="15.7109375" style="645" customWidth="1"/>
    <col min="15110" max="15110" width="9.5703125" style="645" customWidth="1"/>
    <col min="15111" max="15111" width="9.140625" style="645" customWidth="1"/>
    <col min="15112" max="15360" width="9.140625" style="645"/>
    <col min="15361" max="15362" width="9.140625" style="645" customWidth="1"/>
    <col min="15363" max="15365" width="15.7109375" style="645" customWidth="1"/>
    <col min="15366" max="15366" width="9.5703125" style="645" customWidth="1"/>
    <col min="15367" max="15367" width="9.140625" style="645" customWidth="1"/>
    <col min="15368" max="15616" width="9.140625" style="645"/>
    <col min="15617" max="15618" width="9.140625" style="645" customWidth="1"/>
    <col min="15619" max="15621" width="15.7109375" style="645" customWidth="1"/>
    <col min="15622" max="15622" width="9.5703125" style="645" customWidth="1"/>
    <col min="15623" max="15623" width="9.140625" style="645" customWidth="1"/>
    <col min="15624" max="15872" width="9.140625" style="645"/>
    <col min="15873" max="15874" width="9.140625" style="645" customWidth="1"/>
    <col min="15875" max="15877" width="15.7109375" style="645" customWidth="1"/>
    <col min="15878" max="15878" width="9.5703125" style="645" customWidth="1"/>
    <col min="15879" max="15879" width="9.140625" style="645" customWidth="1"/>
    <col min="15880" max="16128" width="9.140625" style="645"/>
    <col min="16129" max="16130" width="9.140625" style="645" customWidth="1"/>
    <col min="16131" max="16133" width="15.7109375" style="645" customWidth="1"/>
    <col min="16134" max="16134" width="9.5703125" style="645" customWidth="1"/>
    <col min="16135" max="16135" width="9.140625" style="645" customWidth="1"/>
    <col min="16136" max="16384" width="9.140625" style="645"/>
  </cols>
  <sheetData>
    <row r="1" spans="1:11" x14ac:dyDescent="0.2">
      <c r="G1" s="728"/>
    </row>
    <row r="2" spans="1:11" x14ac:dyDescent="0.2">
      <c r="G2" s="728"/>
    </row>
    <row r="3" spans="1:11" x14ac:dyDescent="0.2">
      <c r="G3" s="728"/>
    </row>
    <row r="4" spans="1:11" x14ac:dyDescent="0.2">
      <c r="G4" s="727"/>
    </row>
    <row r="5" spans="1:11" ht="23.25" customHeight="1" x14ac:dyDescent="0.35">
      <c r="A5" s="788" t="s">
        <v>160</v>
      </c>
      <c r="B5" s="788"/>
      <c r="C5" s="788"/>
      <c r="D5" s="788"/>
      <c r="E5" s="788"/>
      <c r="F5" s="788"/>
      <c r="G5" s="655"/>
    </row>
    <row r="6" spans="1:11" x14ac:dyDescent="0.2">
      <c r="A6" s="654"/>
      <c r="B6" s="654"/>
      <c r="C6" s="654"/>
      <c r="D6" s="654"/>
      <c r="E6" s="654"/>
      <c r="F6" s="654"/>
    </row>
    <row r="7" spans="1:11" x14ac:dyDescent="0.2">
      <c r="A7" s="654"/>
      <c r="B7" s="654" t="s">
        <v>0</v>
      </c>
      <c r="C7" s="654" t="s">
        <v>1</v>
      </c>
      <c r="D7" s="654" t="s">
        <v>149</v>
      </c>
      <c r="E7" s="654" t="s">
        <v>148</v>
      </c>
      <c r="F7" s="654" t="s">
        <v>2</v>
      </c>
    </row>
    <row r="8" spans="1:11" x14ac:dyDescent="0.2">
      <c r="A8" s="654" t="s">
        <v>161</v>
      </c>
      <c r="B8" s="654"/>
      <c r="C8" s="111"/>
      <c r="D8" s="111" t="s">
        <v>162</v>
      </c>
      <c r="E8" s="654"/>
      <c r="F8" s="244" t="s">
        <v>107</v>
      </c>
      <c r="G8" s="648"/>
      <c r="H8" s="647"/>
      <c r="I8" s="647"/>
      <c r="J8" s="647"/>
      <c r="K8" s="647"/>
    </row>
    <row r="9" spans="1:11" x14ac:dyDescent="0.2">
      <c r="A9" s="654" t="s">
        <v>163</v>
      </c>
      <c r="B9" s="654" t="s">
        <v>164</v>
      </c>
      <c r="C9" s="111" t="s">
        <v>165</v>
      </c>
      <c r="D9" s="111" t="s">
        <v>159</v>
      </c>
      <c r="E9" s="654" t="s">
        <v>166</v>
      </c>
      <c r="F9" s="244" t="s">
        <v>167</v>
      </c>
      <c r="G9" s="648"/>
      <c r="H9" s="647"/>
      <c r="I9" s="647"/>
      <c r="J9" s="647"/>
      <c r="K9" s="647"/>
    </row>
    <row r="10" spans="1:11" ht="7.5" customHeight="1" x14ac:dyDescent="0.2">
      <c r="A10" s="650"/>
      <c r="B10" s="650"/>
      <c r="C10" s="376"/>
      <c r="D10" s="376"/>
      <c r="F10" s="377"/>
      <c r="G10" s="648"/>
      <c r="H10" s="647"/>
      <c r="I10" s="647"/>
      <c r="J10" s="647"/>
      <c r="K10" s="647"/>
    </row>
    <row r="11" spans="1:11" x14ac:dyDescent="0.2">
      <c r="A11" s="650">
        <v>1</v>
      </c>
      <c r="B11" s="653">
        <v>2014</v>
      </c>
      <c r="C11" s="376">
        <v>188500000</v>
      </c>
      <c r="D11" s="376">
        <v>161541240</v>
      </c>
      <c r="E11" s="376">
        <v>-26958760</v>
      </c>
      <c r="F11" s="377">
        <v>0.85698270557029177</v>
      </c>
      <c r="G11" s="652" t="s">
        <v>140</v>
      </c>
      <c r="H11" s="647"/>
      <c r="I11" s="647"/>
      <c r="J11" s="647"/>
      <c r="K11" s="647"/>
    </row>
    <row r="12" spans="1:11" x14ac:dyDescent="0.2">
      <c r="A12" s="650">
        <f>+A11+1</f>
        <v>2</v>
      </c>
      <c r="B12" s="653">
        <v>2015</v>
      </c>
      <c r="C12" s="378">
        <v>217878427</v>
      </c>
      <c r="D12" s="376">
        <v>233842787</v>
      </c>
      <c r="E12" s="376">
        <v>15964360</v>
      </c>
      <c r="F12" s="377">
        <v>1.0732718710145634</v>
      </c>
      <c r="G12" s="652" t="s">
        <v>141</v>
      </c>
      <c r="H12" s="647"/>
      <c r="I12" s="647"/>
      <c r="J12" s="647"/>
      <c r="K12" s="647"/>
    </row>
    <row r="13" spans="1:11" x14ac:dyDescent="0.2">
      <c r="A13" s="650">
        <f>+A12+1</f>
        <v>3</v>
      </c>
      <c r="B13" s="653">
        <v>2016</v>
      </c>
      <c r="C13" s="378">
        <v>240000000</v>
      </c>
      <c r="D13" s="378">
        <v>238951771</v>
      </c>
      <c r="E13" s="378">
        <f>D13-C13</f>
        <v>-1048229</v>
      </c>
      <c r="F13" s="377">
        <f>+D13/C13</f>
        <v>0.99563237916666669</v>
      </c>
      <c r="G13" s="652" t="s">
        <v>144</v>
      </c>
      <c r="H13" s="647"/>
      <c r="I13" s="647"/>
      <c r="J13" s="647"/>
      <c r="K13" s="647"/>
    </row>
    <row r="14" spans="1:11" x14ac:dyDescent="0.2">
      <c r="A14" s="650">
        <f>+A13+1</f>
        <v>4</v>
      </c>
      <c r="B14" s="653">
        <v>2017</v>
      </c>
      <c r="C14" s="378">
        <v>209089766</v>
      </c>
      <c r="D14" s="378">
        <v>210724039</v>
      </c>
      <c r="E14" s="378">
        <f>D14-C14</f>
        <v>1634273</v>
      </c>
      <c r="F14" s="377">
        <f>+D14/C14</f>
        <v>1.0078161309913178</v>
      </c>
      <c r="G14" s="652" t="s">
        <v>145</v>
      </c>
      <c r="H14" s="647"/>
      <c r="I14" s="647"/>
      <c r="J14" s="647"/>
      <c r="K14" s="647"/>
    </row>
    <row r="15" spans="1:11" x14ac:dyDescent="0.2">
      <c r="A15" s="650">
        <f>+A14+1</f>
        <v>5</v>
      </c>
      <c r="B15" s="653">
        <v>2018</v>
      </c>
      <c r="C15" s="378">
        <v>208300000</v>
      </c>
      <c r="D15" s="378">
        <v>212196346</v>
      </c>
      <c r="E15" s="378">
        <f>D15-C15</f>
        <v>3896346</v>
      </c>
      <c r="F15" s="377">
        <f>+D15/C15</f>
        <v>1.0187054536725877</v>
      </c>
      <c r="G15" s="652" t="s">
        <v>146</v>
      </c>
      <c r="H15" s="647"/>
      <c r="I15" s="647"/>
      <c r="J15" s="647"/>
      <c r="K15" s="647"/>
    </row>
    <row r="16" spans="1:11" x14ac:dyDescent="0.2">
      <c r="A16" s="650">
        <f>+A15+1</f>
        <v>6</v>
      </c>
      <c r="B16" s="650" t="s">
        <v>168</v>
      </c>
      <c r="F16" s="649">
        <f>AVERAGE(F11:F15)</f>
        <v>0.99048170808308544</v>
      </c>
      <c r="G16" s="648"/>
      <c r="H16" s="647"/>
      <c r="I16" s="647"/>
      <c r="J16" s="647"/>
      <c r="K16" s="647"/>
    </row>
    <row r="17" spans="1:11" ht="7.5" customHeight="1" x14ac:dyDescent="0.2">
      <c r="A17" s="650"/>
      <c r="B17" s="650"/>
      <c r="C17" s="376"/>
      <c r="D17" s="376"/>
      <c r="E17" s="376"/>
      <c r="F17" s="379"/>
      <c r="G17" s="648"/>
      <c r="H17" s="647"/>
      <c r="I17" s="647"/>
      <c r="J17" s="647"/>
      <c r="K17" s="647"/>
    </row>
    <row r="18" spans="1:11" ht="15" x14ac:dyDescent="0.25">
      <c r="A18" s="788" t="s">
        <v>169</v>
      </c>
      <c r="B18" s="788"/>
      <c r="C18" s="788"/>
      <c r="D18" s="788"/>
      <c r="E18" s="788"/>
      <c r="F18" s="789"/>
      <c r="G18" s="648"/>
      <c r="H18" s="647"/>
      <c r="I18" s="647"/>
      <c r="J18" s="647"/>
      <c r="K18" s="647"/>
    </row>
    <row r="19" spans="1:11" x14ac:dyDescent="0.2">
      <c r="A19" s="654" t="s">
        <v>161</v>
      </c>
      <c r="B19" s="654"/>
      <c r="C19" s="111"/>
      <c r="D19" s="111" t="s">
        <v>162</v>
      </c>
      <c r="E19" s="654"/>
      <c r="F19" s="244" t="s">
        <v>107</v>
      </c>
      <c r="G19" s="648"/>
      <c r="H19" s="647"/>
      <c r="I19" s="647"/>
      <c r="J19" s="647"/>
      <c r="K19" s="647"/>
    </row>
    <row r="20" spans="1:11" x14ac:dyDescent="0.2">
      <c r="A20" s="654" t="s">
        <v>163</v>
      </c>
      <c r="B20" s="654" t="s">
        <v>164</v>
      </c>
      <c r="C20" s="111" t="s">
        <v>165</v>
      </c>
      <c r="D20" s="111" t="s">
        <v>159</v>
      </c>
      <c r="E20" s="654" t="s">
        <v>166</v>
      </c>
      <c r="F20" s="244" t="s">
        <v>167</v>
      </c>
      <c r="G20" s="648"/>
      <c r="H20" s="647"/>
      <c r="I20" s="647"/>
      <c r="J20" s="647"/>
      <c r="K20" s="647"/>
    </row>
    <row r="21" spans="1:11" x14ac:dyDescent="0.2">
      <c r="F21" s="648"/>
      <c r="G21" s="648"/>
      <c r="H21" s="647"/>
      <c r="I21" s="647"/>
      <c r="J21" s="647"/>
      <c r="K21" s="647"/>
    </row>
    <row r="22" spans="1:11" x14ac:dyDescent="0.2">
      <c r="A22" s="650">
        <f>+A16+1</f>
        <v>7</v>
      </c>
      <c r="B22" s="653">
        <v>2014</v>
      </c>
      <c r="C22" s="376">
        <v>181678007</v>
      </c>
      <c r="D22" s="378">
        <v>175317370</v>
      </c>
      <c r="E22" s="376">
        <v>-6360637</v>
      </c>
      <c r="F22" s="377">
        <v>0.96498950475607104</v>
      </c>
      <c r="G22" s="652" t="s">
        <v>548</v>
      </c>
      <c r="H22" s="647"/>
      <c r="I22" s="647"/>
      <c r="J22" s="647"/>
      <c r="K22" s="647"/>
    </row>
    <row r="23" spans="1:11" x14ac:dyDescent="0.2">
      <c r="A23" s="650">
        <f>+A22+1</f>
        <v>8</v>
      </c>
      <c r="B23" s="653">
        <v>2015</v>
      </c>
      <c r="C23" s="376">
        <v>163491359</v>
      </c>
      <c r="D23" s="378">
        <v>162486453</v>
      </c>
      <c r="E23" s="376">
        <v>-1004906</v>
      </c>
      <c r="F23" s="377">
        <v>0.9938534610872003</v>
      </c>
      <c r="G23" s="652" t="s">
        <v>594</v>
      </c>
      <c r="H23" s="651"/>
      <c r="I23" s="647"/>
      <c r="J23" s="647"/>
      <c r="K23" s="647"/>
    </row>
    <row r="24" spans="1:11" x14ac:dyDescent="0.2">
      <c r="A24" s="650">
        <f>+A23+1</f>
        <v>9</v>
      </c>
      <c r="B24" s="653">
        <v>2016</v>
      </c>
      <c r="C24" s="378">
        <v>166793679</v>
      </c>
      <c r="D24" s="378">
        <v>160138118</v>
      </c>
      <c r="E24" s="378">
        <f>D24-C24</f>
        <v>-6655561</v>
      </c>
      <c r="F24" s="377">
        <f>+D24/C24</f>
        <v>0.96009704300604826</v>
      </c>
      <c r="G24" s="652" t="s">
        <v>593</v>
      </c>
      <c r="H24" s="651"/>
      <c r="I24" s="647"/>
      <c r="J24" s="647"/>
      <c r="K24" s="647"/>
    </row>
    <row r="25" spans="1:11" x14ac:dyDescent="0.2">
      <c r="A25" s="650">
        <f>+A24+1</f>
        <v>10</v>
      </c>
      <c r="B25" s="653">
        <v>2017</v>
      </c>
      <c r="C25" s="378">
        <v>136212673</v>
      </c>
      <c r="D25" s="378">
        <v>140500837</v>
      </c>
      <c r="E25" s="378">
        <f>D25-C25</f>
        <v>4288164</v>
      </c>
      <c r="F25" s="377">
        <f>+D25/C25</f>
        <v>1.0314813879322373</v>
      </c>
      <c r="G25" s="652" t="s">
        <v>592</v>
      </c>
      <c r="H25" s="651"/>
      <c r="I25" s="647"/>
      <c r="J25" s="647"/>
      <c r="K25" s="647"/>
    </row>
    <row r="26" spans="1:11" x14ac:dyDescent="0.2">
      <c r="A26" s="650">
        <f>+A25+1</f>
        <v>11</v>
      </c>
      <c r="B26" s="653">
        <v>2018</v>
      </c>
      <c r="C26" s="378">
        <v>146593733</v>
      </c>
      <c r="D26" s="378">
        <v>143055725</v>
      </c>
      <c r="E26" s="378">
        <f>D26-C26</f>
        <v>-3538008</v>
      </c>
      <c r="F26" s="377">
        <f>+D26/C26</f>
        <v>0.97586521655738179</v>
      </c>
      <c r="G26" s="652" t="s">
        <v>591</v>
      </c>
      <c r="H26" s="651"/>
      <c r="I26" s="647"/>
      <c r="J26" s="647"/>
      <c r="K26" s="647"/>
    </row>
    <row r="27" spans="1:11" x14ac:dyDescent="0.2">
      <c r="A27" s="650">
        <f>+A26+1</f>
        <v>12</v>
      </c>
      <c r="B27" s="650" t="s">
        <v>168</v>
      </c>
      <c r="D27" s="648"/>
      <c r="F27" s="649">
        <f>AVERAGE(F22:F26)</f>
        <v>0.98525732266778776</v>
      </c>
      <c r="G27" s="648"/>
      <c r="H27" s="647"/>
      <c r="I27" s="647"/>
      <c r="J27" s="647"/>
      <c r="K27" s="647"/>
    </row>
    <row r="28" spans="1:11" x14ac:dyDescent="0.2">
      <c r="F28" s="648"/>
      <c r="G28" s="648"/>
      <c r="H28" s="647"/>
      <c r="I28" s="647"/>
      <c r="J28" s="647"/>
      <c r="K28" s="647"/>
    </row>
    <row r="29" spans="1:11" x14ac:dyDescent="0.2">
      <c r="F29" s="648"/>
      <c r="G29" s="648"/>
      <c r="H29" s="647"/>
      <c r="I29" s="647"/>
      <c r="J29" s="647"/>
      <c r="K29" s="647"/>
    </row>
    <row r="30" spans="1:11" x14ac:dyDescent="0.2">
      <c r="F30" s="648"/>
      <c r="G30" s="648"/>
      <c r="H30" s="647"/>
      <c r="I30" s="647"/>
      <c r="J30" s="647"/>
      <c r="K30" s="647"/>
    </row>
    <row r="31" spans="1:11" x14ac:dyDescent="0.2">
      <c r="F31" s="648"/>
      <c r="G31" s="648"/>
      <c r="H31" s="647"/>
      <c r="I31" s="647"/>
      <c r="J31" s="647"/>
      <c r="K31" s="647"/>
    </row>
    <row r="32" spans="1:11" x14ac:dyDescent="0.2">
      <c r="F32" s="648"/>
      <c r="G32" s="648"/>
      <c r="H32" s="647"/>
      <c r="I32" s="647"/>
      <c r="J32" s="647"/>
      <c r="K32" s="647"/>
    </row>
    <row r="33" spans="6:11" x14ac:dyDescent="0.2">
      <c r="F33" s="648"/>
      <c r="G33" s="648"/>
      <c r="H33" s="647"/>
      <c r="I33" s="647"/>
      <c r="J33" s="647"/>
      <c r="K33" s="647"/>
    </row>
    <row r="34" spans="6:11" x14ac:dyDescent="0.2">
      <c r="F34" s="648"/>
      <c r="G34" s="648"/>
      <c r="H34" s="647"/>
      <c r="I34" s="647"/>
      <c r="J34" s="647"/>
      <c r="K34" s="647"/>
    </row>
    <row r="35" spans="6:11" x14ac:dyDescent="0.2">
      <c r="F35" s="648"/>
      <c r="G35" s="648"/>
      <c r="H35" s="647"/>
      <c r="I35" s="647"/>
      <c r="J35" s="647"/>
      <c r="K35" s="647"/>
    </row>
    <row r="36" spans="6:11" x14ac:dyDescent="0.2">
      <c r="F36" s="648"/>
      <c r="G36" s="648"/>
      <c r="H36" s="647"/>
      <c r="I36" s="647"/>
      <c r="J36" s="647"/>
      <c r="K36" s="647"/>
    </row>
    <row r="37" spans="6:11" x14ac:dyDescent="0.2">
      <c r="F37" s="648"/>
      <c r="G37" s="648"/>
      <c r="H37" s="647"/>
      <c r="I37" s="647"/>
      <c r="J37" s="647"/>
      <c r="K37" s="647"/>
    </row>
    <row r="38" spans="6:11" x14ac:dyDescent="0.2">
      <c r="F38" s="648"/>
      <c r="G38" s="648"/>
      <c r="H38" s="647"/>
      <c r="I38" s="647"/>
      <c r="J38" s="647"/>
      <c r="K38" s="647"/>
    </row>
    <row r="39" spans="6:11" ht="16.5" customHeight="1" x14ac:dyDescent="0.2">
      <c r="F39" s="648"/>
      <c r="G39" s="648"/>
      <c r="H39" s="647"/>
      <c r="I39" s="647"/>
      <c r="J39" s="647"/>
      <c r="K39" s="647"/>
    </row>
    <row r="40" spans="6:11" x14ac:dyDescent="0.2">
      <c r="F40" s="648"/>
      <c r="G40" s="648"/>
      <c r="H40" s="647"/>
      <c r="I40" s="647"/>
      <c r="J40" s="647"/>
      <c r="K40" s="647"/>
    </row>
    <row r="41" spans="6:11" x14ac:dyDescent="0.2">
      <c r="F41" s="648"/>
      <c r="G41" s="648"/>
      <c r="H41" s="647"/>
      <c r="I41" s="647"/>
      <c r="J41" s="647"/>
      <c r="K41" s="647"/>
    </row>
    <row r="42" spans="6:11" x14ac:dyDescent="0.2">
      <c r="F42" s="648"/>
      <c r="G42" s="648"/>
      <c r="H42" s="647"/>
      <c r="I42" s="647"/>
      <c r="J42" s="647"/>
      <c r="K42" s="647"/>
    </row>
    <row r="43" spans="6:11" x14ac:dyDescent="0.2">
      <c r="F43" s="648"/>
      <c r="G43" s="648"/>
      <c r="H43" s="647"/>
      <c r="I43" s="647"/>
      <c r="J43" s="647"/>
      <c r="K43" s="647"/>
    </row>
    <row r="44" spans="6:11" x14ac:dyDescent="0.2">
      <c r="F44" s="648"/>
      <c r="G44" s="648"/>
      <c r="H44" s="647"/>
      <c r="I44" s="647"/>
      <c r="J44" s="647"/>
      <c r="K44" s="647"/>
    </row>
    <row r="45" spans="6:11" x14ac:dyDescent="0.2">
      <c r="F45" s="648"/>
      <c r="G45" s="648"/>
      <c r="H45" s="647"/>
      <c r="I45" s="647"/>
      <c r="J45" s="647"/>
      <c r="K45" s="647"/>
    </row>
    <row r="46" spans="6:11" x14ac:dyDescent="0.2">
      <c r="F46" s="648"/>
      <c r="G46" s="648"/>
      <c r="H46" s="647"/>
      <c r="I46" s="647"/>
      <c r="J46" s="647"/>
      <c r="K46" s="647"/>
    </row>
    <row r="47" spans="6:11" x14ac:dyDescent="0.2">
      <c r="F47" s="648"/>
      <c r="G47" s="648"/>
      <c r="H47" s="647"/>
      <c r="I47" s="647"/>
      <c r="J47" s="647"/>
      <c r="K47" s="647"/>
    </row>
    <row r="48" spans="6:11" x14ac:dyDescent="0.2">
      <c r="F48" s="648"/>
      <c r="G48" s="648"/>
      <c r="H48" s="647"/>
      <c r="I48" s="647"/>
      <c r="J48" s="647"/>
      <c r="K48" s="647"/>
    </row>
    <row r="49" spans="6:11" x14ac:dyDescent="0.2">
      <c r="F49" s="648"/>
      <c r="G49" s="648"/>
      <c r="H49" s="647"/>
      <c r="I49" s="647"/>
      <c r="J49" s="647"/>
      <c r="K49" s="647"/>
    </row>
    <row r="50" spans="6:11" x14ac:dyDescent="0.2">
      <c r="F50" s="648"/>
      <c r="G50" s="648"/>
      <c r="H50" s="647"/>
      <c r="I50" s="647"/>
      <c r="J50" s="647"/>
      <c r="K50" s="647"/>
    </row>
    <row r="51" spans="6:11" x14ac:dyDescent="0.2">
      <c r="F51" s="648"/>
      <c r="G51" s="648"/>
      <c r="H51" s="647"/>
      <c r="I51" s="647"/>
      <c r="J51" s="647"/>
      <c r="K51" s="647"/>
    </row>
    <row r="52" spans="6:11" x14ac:dyDescent="0.2">
      <c r="F52" s="648"/>
      <c r="G52" s="648"/>
      <c r="H52" s="647"/>
      <c r="I52" s="647"/>
      <c r="J52" s="647"/>
      <c r="K52" s="647"/>
    </row>
    <row r="53" spans="6:11" x14ac:dyDescent="0.2">
      <c r="F53" s="648"/>
      <c r="G53" s="648"/>
      <c r="H53" s="647"/>
      <c r="I53" s="647"/>
      <c r="J53" s="647"/>
      <c r="K53" s="647"/>
    </row>
    <row r="54" spans="6:11" x14ac:dyDescent="0.2">
      <c r="F54" s="648"/>
      <c r="G54" s="648"/>
      <c r="H54" s="647"/>
      <c r="I54" s="647"/>
      <c r="J54" s="647"/>
      <c r="K54" s="647"/>
    </row>
    <row r="55" spans="6:11" x14ac:dyDescent="0.2">
      <c r="F55" s="648"/>
      <c r="G55" s="648"/>
      <c r="H55" s="647"/>
      <c r="I55" s="647"/>
      <c r="J55" s="647"/>
      <c r="K55" s="647"/>
    </row>
    <row r="56" spans="6:11" x14ac:dyDescent="0.2">
      <c r="F56" s="648"/>
      <c r="G56" s="648"/>
      <c r="H56" s="647"/>
      <c r="I56" s="647"/>
      <c r="J56" s="647"/>
      <c r="K56" s="647"/>
    </row>
    <row r="57" spans="6:11" x14ac:dyDescent="0.2">
      <c r="F57" s="648"/>
      <c r="G57" s="648"/>
      <c r="H57" s="647"/>
      <c r="I57" s="647"/>
      <c r="J57" s="647"/>
      <c r="K57" s="647"/>
    </row>
    <row r="58" spans="6:11" x14ac:dyDescent="0.2">
      <c r="F58" s="648"/>
      <c r="G58" s="648"/>
      <c r="H58" s="647"/>
      <c r="I58" s="647"/>
      <c r="J58" s="647"/>
      <c r="K58" s="647"/>
    </row>
    <row r="59" spans="6:11" x14ac:dyDescent="0.2">
      <c r="F59" s="648"/>
      <c r="G59" s="648"/>
      <c r="H59" s="647"/>
      <c r="I59" s="647"/>
      <c r="J59" s="647"/>
      <c r="K59" s="647"/>
    </row>
    <row r="60" spans="6:11" x14ac:dyDescent="0.2">
      <c r="F60" s="648"/>
      <c r="G60" s="648"/>
      <c r="H60" s="647"/>
      <c r="I60" s="647"/>
      <c r="J60" s="647"/>
      <c r="K60" s="647"/>
    </row>
    <row r="61" spans="6:11" x14ac:dyDescent="0.2">
      <c r="F61" s="648"/>
      <c r="G61" s="648"/>
      <c r="H61" s="647"/>
      <c r="I61" s="647"/>
      <c r="J61" s="647"/>
      <c r="K61" s="647"/>
    </row>
    <row r="62" spans="6:11" x14ac:dyDescent="0.2">
      <c r="F62" s="648"/>
      <c r="G62" s="648"/>
      <c r="H62" s="647"/>
      <c r="I62" s="647"/>
      <c r="J62" s="647"/>
      <c r="K62" s="647"/>
    </row>
    <row r="63" spans="6:11" x14ac:dyDescent="0.2">
      <c r="F63" s="648"/>
      <c r="G63" s="648"/>
      <c r="H63" s="647"/>
      <c r="I63" s="647"/>
      <c r="J63" s="647"/>
      <c r="K63" s="647"/>
    </row>
    <row r="64" spans="6:11" x14ac:dyDescent="0.2">
      <c r="F64" s="648"/>
      <c r="G64" s="648"/>
      <c r="H64" s="647"/>
      <c r="I64" s="647"/>
      <c r="J64" s="647"/>
      <c r="K64" s="647"/>
    </row>
    <row r="65" spans="6:11" x14ac:dyDescent="0.2">
      <c r="F65" s="648"/>
      <c r="G65" s="648"/>
      <c r="H65" s="647"/>
      <c r="I65" s="647"/>
      <c r="J65" s="647"/>
      <c r="K65" s="647"/>
    </row>
    <row r="66" spans="6:11" x14ac:dyDescent="0.2">
      <c r="F66" s="648"/>
      <c r="G66" s="648"/>
      <c r="H66" s="647"/>
      <c r="I66" s="647"/>
      <c r="J66" s="647"/>
      <c r="K66" s="647"/>
    </row>
    <row r="67" spans="6:11" x14ac:dyDescent="0.2">
      <c r="F67" s="648"/>
      <c r="G67" s="648"/>
      <c r="H67" s="647"/>
      <c r="I67" s="647"/>
      <c r="J67" s="647"/>
      <c r="K67" s="647"/>
    </row>
    <row r="68" spans="6:11" x14ac:dyDescent="0.2">
      <c r="F68" s="648"/>
      <c r="G68" s="648"/>
      <c r="H68" s="647"/>
      <c r="I68" s="647"/>
      <c r="J68" s="647"/>
      <c r="K68" s="647"/>
    </row>
    <row r="69" spans="6:11" x14ac:dyDescent="0.2">
      <c r="F69" s="648"/>
      <c r="G69" s="648"/>
      <c r="H69" s="647"/>
      <c r="I69" s="647"/>
      <c r="J69" s="647"/>
      <c r="K69" s="647"/>
    </row>
    <row r="70" spans="6:11" x14ac:dyDescent="0.2">
      <c r="F70" s="648"/>
      <c r="G70" s="648"/>
      <c r="H70" s="647"/>
      <c r="I70" s="647"/>
      <c r="J70" s="647"/>
      <c r="K70" s="647"/>
    </row>
    <row r="71" spans="6:11" x14ac:dyDescent="0.2">
      <c r="F71" s="648"/>
      <c r="G71" s="648"/>
      <c r="H71" s="647"/>
      <c r="I71" s="647"/>
      <c r="J71" s="647"/>
      <c r="K71" s="647"/>
    </row>
    <row r="72" spans="6:11" x14ac:dyDescent="0.2">
      <c r="F72" s="648"/>
      <c r="G72" s="648"/>
      <c r="H72" s="647"/>
      <c r="I72" s="647"/>
      <c r="J72" s="647"/>
      <c r="K72" s="647"/>
    </row>
  </sheetData>
  <mergeCells count="2">
    <mergeCell ref="A5:F5"/>
    <mergeCell ref="A18:F18"/>
  </mergeCells>
  <printOptions horizontalCentered="1"/>
  <pageMargins left="0.7" right="0.7" top="0.5" bottom="0.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8"/>
  <sheetViews>
    <sheetView zoomScaleNormal="100" workbookViewId="0">
      <selection activeCell="R52" sqref="R52"/>
    </sheetView>
  </sheetViews>
  <sheetFormatPr defaultRowHeight="12.75" x14ac:dyDescent="0.2"/>
  <cols>
    <col min="1" max="1" width="4.140625" bestFit="1" customWidth="1"/>
    <col min="2" max="2" width="9.42578125" bestFit="1" customWidth="1"/>
    <col min="8" max="8" width="12.85546875" bestFit="1" customWidth="1"/>
    <col min="9" max="9" width="12.7109375" bestFit="1" customWidth="1"/>
    <col min="10" max="10" width="13.42578125" bestFit="1" customWidth="1"/>
    <col min="11" max="11" width="30.85546875" customWidth="1"/>
    <col min="12" max="13" width="10.7109375" customWidth="1"/>
    <col min="14" max="17" width="4.7109375" bestFit="1" customWidth="1"/>
  </cols>
  <sheetData>
    <row r="1" spans="1:13" ht="15.75" x14ac:dyDescent="0.25">
      <c r="K1" s="208"/>
    </row>
    <row r="2" spans="1:13" ht="15.75" x14ac:dyDescent="0.25">
      <c r="K2" s="208"/>
    </row>
    <row r="3" spans="1:13" ht="15.75" x14ac:dyDescent="0.25">
      <c r="K3" s="208"/>
    </row>
    <row r="4" spans="1:13" ht="15.75" x14ac:dyDescent="0.25">
      <c r="K4" s="208"/>
    </row>
    <row r="5" spans="1:13" ht="15" x14ac:dyDescent="0.2">
      <c r="B5" s="790" t="s">
        <v>364</v>
      </c>
      <c r="C5" s="790"/>
      <c r="D5" s="790"/>
      <c r="E5" s="790"/>
      <c r="F5" s="790"/>
      <c r="G5" s="790"/>
      <c r="H5" s="790"/>
      <c r="I5" s="790"/>
      <c r="J5" s="790"/>
    </row>
    <row r="6" spans="1:13" x14ac:dyDescent="0.2">
      <c r="A6" s="8"/>
      <c r="B6" s="117"/>
      <c r="C6" s="117"/>
      <c r="D6" s="117"/>
      <c r="E6" s="152"/>
      <c r="F6" s="152"/>
      <c r="H6" s="190" t="s">
        <v>3</v>
      </c>
      <c r="I6" s="190" t="s">
        <v>4</v>
      </c>
      <c r="J6" s="190" t="s">
        <v>75</v>
      </c>
    </row>
    <row r="7" spans="1:13" ht="13.5" thickBot="1" x14ac:dyDescent="0.25">
      <c r="A7" s="8"/>
      <c r="B7" s="154" t="s">
        <v>241</v>
      </c>
      <c r="C7" s="155"/>
      <c r="D7" s="791" t="s">
        <v>5</v>
      </c>
      <c r="E7" s="791"/>
      <c r="F7" s="156"/>
      <c r="H7" s="190" t="s">
        <v>361</v>
      </c>
      <c r="I7" s="190" t="s">
        <v>361</v>
      </c>
      <c r="J7" s="190" t="s">
        <v>361</v>
      </c>
    </row>
    <row r="8" spans="1:13" x14ac:dyDescent="0.2">
      <c r="A8" s="8"/>
      <c r="B8" s="158" t="s">
        <v>242</v>
      </c>
      <c r="C8" s="159"/>
      <c r="D8" s="159"/>
      <c r="E8" s="159"/>
      <c r="F8" s="159"/>
      <c r="H8" s="190" t="s">
        <v>362</v>
      </c>
      <c r="I8" s="190" t="s">
        <v>363</v>
      </c>
      <c r="J8" s="190" t="s">
        <v>363</v>
      </c>
      <c r="K8" s="133"/>
      <c r="L8" s="133"/>
      <c r="M8" s="133"/>
    </row>
    <row r="9" spans="1:13" x14ac:dyDescent="0.2">
      <c r="A9" s="8"/>
      <c r="B9" s="164"/>
      <c r="C9" s="159"/>
      <c r="D9" s="159"/>
      <c r="E9" s="159"/>
      <c r="F9" s="159"/>
      <c r="G9" s="8"/>
      <c r="H9" s="181">
        <v>43465</v>
      </c>
      <c r="I9" s="181">
        <v>43830</v>
      </c>
      <c r="J9" s="181">
        <v>44196</v>
      </c>
      <c r="K9" s="8"/>
    </row>
    <row r="10" spans="1:13" x14ac:dyDescent="0.2">
      <c r="A10" s="8"/>
      <c r="B10" s="158" t="s">
        <v>243</v>
      </c>
      <c r="C10" s="159"/>
      <c r="D10" s="159"/>
      <c r="E10" s="159"/>
      <c r="F10" s="159"/>
      <c r="G10" s="8"/>
      <c r="H10" s="8"/>
      <c r="I10" s="8"/>
      <c r="J10" s="8"/>
      <c r="K10" s="8"/>
    </row>
    <row r="11" spans="1:13" x14ac:dyDescent="0.2">
      <c r="A11" s="8"/>
      <c r="B11" s="164"/>
      <c r="C11" s="159"/>
      <c r="D11" s="159"/>
      <c r="E11" s="159"/>
      <c r="F11" s="159"/>
      <c r="G11" s="8"/>
      <c r="H11" s="8"/>
      <c r="I11" s="8"/>
      <c r="J11" s="8"/>
      <c r="K11" s="8"/>
    </row>
    <row r="12" spans="1:13" x14ac:dyDescent="0.2">
      <c r="A12" s="8">
        <v>1</v>
      </c>
      <c r="B12" s="165">
        <v>810</v>
      </c>
      <c r="C12" s="159" t="s">
        <v>244</v>
      </c>
      <c r="D12" s="159"/>
      <c r="E12" s="159"/>
      <c r="F12" s="159"/>
      <c r="G12" s="8"/>
      <c r="H12" s="16">
        <v>-15323</v>
      </c>
      <c r="I12" s="16">
        <v>-15169.769999999999</v>
      </c>
      <c r="J12" s="16">
        <v>-15018.0723</v>
      </c>
      <c r="K12" s="16"/>
      <c r="L12" s="175"/>
      <c r="M12" s="175"/>
    </row>
    <row r="13" spans="1:13" x14ac:dyDescent="0.2">
      <c r="A13" s="8">
        <v>2</v>
      </c>
      <c r="B13" s="165">
        <v>812</v>
      </c>
      <c r="C13" s="159" t="s">
        <v>245</v>
      </c>
      <c r="D13" s="159"/>
      <c r="E13" s="159"/>
      <c r="F13" s="159"/>
      <c r="G13" s="8"/>
      <c r="H13" s="16">
        <v>-871563.90999999992</v>
      </c>
      <c r="I13" s="16">
        <v>-862848.27089999989</v>
      </c>
      <c r="J13" s="16">
        <v>-854219.788191</v>
      </c>
      <c r="K13" s="16"/>
      <c r="L13" s="175"/>
      <c r="M13" s="175"/>
    </row>
    <row r="14" spans="1:13" x14ac:dyDescent="0.2">
      <c r="A14" s="8"/>
      <c r="B14" s="164"/>
      <c r="C14" s="159"/>
      <c r="D14" s="159"/>
      <c r="E14" s="159"/>
      <c r="F14" s="159"/>
      <c r="G14" s="8"/>
      <c r="H14" s="8"/>
      <c r="I14" s="8"/>
      <c r="J14" s="8"/>
      <c r="K14" s="8"/>
    </row>
    <row r="15" spans="1:13" x14ac:dyDescent="0.2">
      <c r="A15" s="8"/>
      <c r="B15" s="159"/>
      <c r="C15" s="158" t="s">
        <v>246</v>
      </c>
      <c r="D15" s="159"/>
      <c r="E15" s="159"/>
      <c r="F15" s="159"/>
      <c r="G15" s="8"/>
      <c r="H15" s="278">
        <f>SUM(H12:H14)</f>
        <v>-886886.90999999992</v>
      </c>
      <c r="I15" s="278">
        <f>SUM(I12:I14)</f>
        <v>-878018.04089999991</v>
      </c>
      <c r="J15" s="278">
        <f>SUM(J12:J14)</f>
        <v>-869237.860491</v>
      </c>
      <c r="K15" s="8"/>
    </row>
    <row r="16" spans="1:13" x14ac:dyDescent="0.2">
      <c r="A16" s="8"/>
      <c r="B16" s="164"/>
      <c r="C16" s="159"/>
      <c r="D16" s="159"/>
      <c r="E16" s="159"/>
      <c r="F16" s="159"/>
      <c r="G16" s="8"/>
      <c r="H16" s="8"/>
      <c r="I16" s="8"/>
      <c r="J16" s="8"/>
      <c r="K16" s="8"/>
    </row>
    <row r="17" spans="1:13" x14ac:dyDescent="0.2">
      <c r="A17" s="8"/>
      <c r="B17" s="158" t="s">
        <v>247</v>
      </c>
      <c r="C17" s="159"/>
      <c r="D17" s="159"/>
      <c r="E17" s="159"/>
      <c r="F17" s="159"/>
      <c r="G17" s="8"/>
      <c r="H17" s="8"/>
      <c r="I17" s="8"/>
      <c r="J17" s="8"/>
      <c r="K17" s="8"/>
    </row>
    <row r="18" spans="1:13" x14ac:dyDescent="0.2">
      <c r="A18" s="8">
        <v>3</v>
      </c>
      <c r="B18" s="165">
        <v>870</v>
      </c>
      <c r="C18" s="159" t="s">
        <v>248</v>
      </c>
      <c r="D18" s="159"/>
      <c r="E18" s="159"/>
      <c r="F18" s="159"/>
      <c r="G18" s="8"/>
      <c r="H18" s="16">
        <v>6775549.9799999986</v>
      </c>
      <c r="I18" s="16">
        <v>6847396.8881103713</v>
      </c>
      <c r="J18" s="16">
        <v>6882009.7462681001</v>
      </c>
      <c r="K18" s="16"/>
      <c r="L18" s="175"/>
      <c r="M18" s="175"/>
    </row>
    <row r="19" spans="1:13" x14ac:dyDescent="0.2">
      <c r="A19" s="8">
        <v>4</v>
      </c>
      <c r="B19" s="165">
        <v>871</v>
      </c>
      <c r="C19" s="159" t="s">
        <v>249</v>
      </c>
      <c r="D19" s="159"/>
      <c r="E19" s="159"/>
      <c r="F19" s="159"/>
      <c r="G19" s="8"/>
      <c r="H19" s="16">
        <v>1581630.7500000002</v>
      </c>
      <c r="I19" s="16">
        <v>1591967.5677147142</v>
      </c>
      <c r="J19" s="16">
        <v>1584032.2206021335</v>
      </c>
      <c r="K19" s="16"/>
      <c r="L19" s="175"/>
      <c r="M19" s="175"/>
    </row>
    <row r="20" spans="1:13" x14ac:dyDescent="0.2">
      <c r="A20" s="8">
        <v>5</v>
      </c>
      <c r="B20" s="165">
        <v>872</v>
      </c>
      <c r="C20" s="159" t="s">
        <v>250</v>
      </c>
      <c r="D20" s="159"/>
      <c r="E20" s="159"/>
      <c r="F20" s="159"/>
      <c r="G20" s="8"/>
      <c r="H20" s="16">
        <v>0</v>
      </c>
      <c r="I20" s="16">
        <v>0</v>
      </c>
      <c r="J20" s="16">
        <v>-6.1259999999999994</v>
      </c>
      <c r="K20" s="16"/>
      <c r="L20" s="175"/>
      <c r="M20" s="175"/>
    </row>
    <row r="21" spans="1:13" x14ac:dyDescent="0.2">
      <c r="A21" s="8">
        <v>6</v>
      </c>
      <c r="B21" s="165">
        <v>873</v>
      </c>
      <c r="C21" s="159" t="s">
        <v>251</v>
      </c>
      <c r="D21" s="159"/>
      <c r="E21" s="159"/>
      <c r="F21" s="159"/>
      <c r="G21" s="8"/>
      <c r="H21" s="16">
        <v>0</v>
      </c>
      <c r="I21" s="16">
        <v>0</v>
      </c>
      <c r="J21" s="16">
        <v>0</v>
      </c>
      <c r="K21" s="16"/>
      <c r="L21" s="175"/>
      <c r="M21" s="175"/>
    </row>
    <row r="22" spans="1:13" x14ac:dyDescent="0.2">
      <c r="A22" s="8">
        <v>7</v>
      </c>
      <c r="B22" s="165">
        <v>874</v>
      </c>
      <c r="C22" s="159" t="s">
        <v>252</v>
      </c>
      <c r="D22" s="159"/>
      <c r="E22" s="159"/>
      <c r="F22" s="159"/>
      <c r="G22" s="8"/>
      <c r="H22" s="16">
        <v>13828313.530000001</v>
      </c>
      <c r="I22" s="16">
        <v>13943317.60937475</v>
      </c>
      <c r="J22" s="16">
        <v>13857751.30645257</v>
      </c>
      <c r="K22" s="16"/>
      <c r="L22" s="175"/>
      <c r="M22" s="175"/>
    </row>
    <row r="23" spans="1:13" x14ac:dyDescent="0.2">
      <c r="A23" s="8">
        <v>8</v>
      </c>
      <c r="B23" s="165">
        <v>875</v>
      </c>
      <c r="C23" s="159" t="s">
        <v>253</v>
      </c>
      <c r="D23" s="159"/>
      <c r="E23" s="159"/>
      <c r="F23" s="159"/>
      <c r="G23" s="8"/>
      <c r="H23" s="16">
        <v>2820626.8299999996</v>
      </c>
      <c r="I23" s="16">
        <v>2840089.8687900398</v>
      </c>
      <c r="J23" s="16">
        <v>2797818.8599894913</v>
      </c>
      <c r="K23" s="16"/>
      <c r="L23" s="175"/>
      <c r="M23" s="175"/>
    </row>
    <row r="24" spans="1:13" x14ac:dyDescent="0.2">
      <c r="A24" s="8">
        <v>9</v>
      </c>
      <c r="B24" s="165">
        <v>878</v>
      </c>
      <c r="C24" s="159" t="s">
        <v>254</v>
      </c>
      <c r="D24" s="159"/>
      <c r="E24" s="159"/>
      <c r="F24" s="159"/>
      <c r="G24" s="8"/>
      <c r="H24" s="16">
        <v>3197911.4299999997</v>
      </c>
      <c r="I24" s="16">
        <v>3211310.6823329497</v>
      </c>
      <c r="J24" s="16">
        <v>3140701.0050112321</v>
      </c>
      <c r="K24" s="16"/>
      <c r="L24" s="175"/>
      <c r="M24" s="175"/>
    </row>
    <row r="25" spans="1:13" x14ac:dyDescent="0.2">
      <c r="A25" s="8">
        <v>10</v>
      </c>
      <c r="B25" s="165">
        <v>879</v>
      </c>
      <c r="C25" s="159" t="s">
        <v>255</v>
      </c>
      <c r="D25" s="159"/>
      <c r="E25" s="159"/>
      <c r="F25" s="159"/>
      <c r="G25" s="8"/>
      <c r="H25" s="16">
        <v>2498167.0100000002</v>
      </c>
      <c r="I25" s="16">
        <v>2507554.6894861865</v>
      </c>
      <c r="J25" s="16">
        <v>2450805.4230302726</v>
      </c>
      <c r="K25" s="16"/>
      <c r="L25" s="175"/>
      <c r="M25" s="175"/>
    </row>
    <row r="26" spans="1:13" x14ac:dyDescent="0.2">
      <c r="A26" s="8">
        <v>11</v>
      </c>
      <c r="B26" s="165">
        <v>880</v>
      </c>
      <c r="C26" s="159" t="s">
        <v>256</v>
      </c>
      <c r="D26" s="159"/>
      <c r="E26" s="159"/>
      <c r="F26" s="159"/>
      <c r="G26" s="8"/>
      <c r="H26" s="16">
        <v>14773462.919999998</v>
      </c>
      <c r="I26" s="16">
        <v>14994229.859311992</v>
      </c>
      <c r="J26" s="16">
        <v>14842206.418712664</v>
      </c>
      <c r="K26" s="16"/>
      <c r="L26" s="175"/>
      <c r="M26" s="175"/>
    </row>
    <row r="27" spans="1:13" x14ac:dyDescent="0.2">
      <c r="A27" s="8">
        <v>12</v>
      </c>
      <c r="B27" s="165">
        <v>881</v>
      </c>
      <c r="C27" s="159" t="s">
        <v>257</v>
      </c>
      <c r="D27" s="159"/>
      <c r="E27" s="159"/>
      <c r="F27" s="159"/>
      <c r="G27" s="8"/>
      <c r="H27" s="16">
        <v>18721.030000000002</v>
      </c>
      <c r="I27" s="16">
        <v>18763.39362864694</v>
      </c>
      <c r="J27" s="16">
        <v>18287.458618486882</v>
      </c>
      <c r="K27" s="16"/>
      <c r="L27" s="175"/>
      <c r="M27" s="175"/>
    </row>
    <row r="28" spans="1:13" x14ac:dyDescent="0.2">
      <c r="A28" s="8">
        <v>13</v>
      </c>
      <c r="B28" s="165">
        <v>885</v>
      </c>
      <c r="C28" s="159" t="s">
        <v>258</v>
      </c>
      <c r="D28" s="159"/>
      <c r="E28" s="159"/>
      <c r="F28" s="159"/>
      <c r="G28" s="8"/>
      <c r="H28" s="16">
        <v>0</v>
      </c>
      <c r="I28" s="16">
        <v>0</v>
      </c>
      <c r="J28" s="16">
        <v>0</v>
      </c>
      <c r="K28" s="16"/>
      <c r="L28" s="175"/>
      <c r="M28" s="175"/>
    </row>
    <row r="29" spans="1:13" x14ac:dyDescent="0.2">
      <c r="A29" s="8">
        <v>14</v>
      </c>
      <c r="B29" s="165">
        <v>886</v>
      </c>
      <c r="C29" s="159" t="s">
        <v>259</v>
      </c>
      <c r="D29" s="159"/>
      <c r="E29" s="159"/>
      <c r="F29" s="159"/>
      <c r="G29" s="8"/>
      <c r="H29" s="16">
        <v>0</v>
      </c>
      <c r="I29" s="16">
        <v>0</v>
      </c>
      <c r="J29" s="16">
        <v>0</v>
      </c>
      <c r="K29" s="16"/>
      <c r="L29" s="175"/>
      <c r="M29" s="175"/>
    </row>
    <row r="30" spans="1:13" x14ac:dyDescent="0.2">
      <c r="A30" s="8">
        <v>15</v>
      </c>
      <c r="B30" s="165">
        <v>887</v>
      </c>
      <c r="C30" s="159" t="s">
        <v>260</v>
      </c>
      <c r="D30" s="159"/>
      <c r="E30" s="159"/>
      <c r="F30" s="159"/>
      <c r="G30" s="8"/>
      <c r="H30" s="16">
        <v>8317004.6300000008</v>
      </c>
      <c r="I30" s="16">
        <v>8493299.9625204373</v>
      </c>
      <c r="J30" s="16">
        <v>8485051.1060115024</v>
      </c>
      <c r="K30" s="16"/>
      <c r="L30" s="175"/>
      <c r="M30" s="175"/>
    </row>
    <row r="31" spans="1:13" x14ac:dyDescent="0.2">
      <c r="A31" s="8">
        <v>16</v>
      </c>
      <c r="B31" s="165">
        <v>888</v>
      </c>
      <c r="C31" s="159" t="s">
        <v>261</v>
      </c>
      <c r="D31" s="159"/>
      <c r="E31" s="159"/>
      <c r="F31" s="159"/>
      <c r="G31" s="8"/>
      <c r="H31" s="16">
        <v>1147794.75</v>
      </c>
      <c r="I31" s="16">
        <v>1152125.0400928599</v>
      </c>
      <c r="J31" s="16">
        <v>1123770.8988326804</v>
      </c>
      <c r="K31" s="16"/>
      <c r="L31" s="175"/>
      <c r="M31" s="175"/>
    </row>
    <row r="32" spans="1:13" x14ac:dyDescent="0.2">
      <c r="A32" s="8">
        <v>17</v>
      </c>
      <c r="B32" s="165">
        <v>889</v>
      </c>
      <c r="C32" s="159" t="s">
        <v>262</v>
      </c>
      <c r="D32" s="159"/>
      <c r="E32" s="159"/>
      <c r="F32" s="159"/>
      <c r="G32" s="8"/>
      <c r="H32" s="16">
        <v>22664.280000000002</v>
      </c>
      <c r="I32" s="16">
        <v>22739.904750121976</v>
      </c>
      <c r="J32" s="16">
        <v>22176.947759167851</v>
      </c>
      <c r="K32" s="16"/>
      <c r="L32" s="175"/>
      <c r="M32" s="175"/>
    </row>
    <row r="33" spans="1:13" x14ac:dyDescent="0.2">
      <c r="A33" s="8">
        <v>18</v>
      </c>
      <c r="B33" s="165">
        <v>892</v>
      </c>
      <c r="C33" s="159" t="s">
        <v>263</v>
      </c>
      <c r="D33" s="159"/>
      <c r="E33" s="159"/>
      <c r="F33" s="159"/>
      <c r="G33" s="8"/>
      <c r="H33" s="16">
        <v>1266854.76</v>
      </c>
      <c r="I33" s="16">
        <v>1274744.696369543</v>
      </c>
      <c r="J33" s="16">
        <v>1246224.4003078251</v>
      </c>
      <c r="K33" s="16"/>
      <c r="L33" s="175"/>
      <c r="M33" s="175"/>
    </row>
    <row r="34" spans="1:13" x14ac:dyDescent="0.2">
      <c r="A34" s="8">
        <v>19</v>
      </c>
      <c r="B34" s="165">
        <v>893</v>
      </c>
      <c r="C34" s="159" t="s">
        <v>264</v>
      </c>
      <c r="D34" s="159"/>
      <c r="E34" s="159"/>
      <c r="F34" s="159"/>
      <c r="G34" s="8"/>
      <c r="H34" s="16">
        <v>752603.89</v>
      </c>
      <c r="I34" s="16">
        <v>754351.96320418851</v>
      </c>
      <c r="J34" s="16">
        <v>736464.95955449599</v>
      </c>
      <c r="K34" s="16"/>
      <c r="L34" s="175"/>
      <c r="M34" s="175"/>
    </row>
    <row r="35" spans="1:13" x14ac:dyDescent="0.2">
      <c r="A35" s="8">
        <v>20</v>
      </c>
      <c r="B35" s="165">
        <v>8941</v>
      </c>
      <c r="C35" s="159" t="s">
        <v>265</v>
      </c>
      <c r="D35" s="159"/>
      <c r="E35" s="159"/>
      <c r="F35" s="159"/>
      <c r="G35" s="8"/>
      <c r="H35" s="16">
        <v>0</v>
      </c>
      <c r="I35" s="16">
        <v>0</v>
      </c>
      <c r="J35" s="16">
        <v>0</v>
      </c>
      <c r="K35" s="16"/>
      <c r="L35" s="175"/>
      <c r="M35" s="175"/>
    </row>
    <row r="36" spans="1:13" x14ac:dyDescent="0.2">
      <c r="A36" s="8">
        <v>21</v>
      </c>
      <c r="B36" s="165">
        <v>8942</v>
      </c>
      <c r="C36" s="159" t="s">
        <v>266</v>
      </c>
      <c r="D36" s="159"/>
      <c r="E36" s="159"/>
      <c r="F36" s="159"/>
      <c r="G36" s="8"/>
      <c r="H36" s="16">
        <v>0</v>
      </c>
      <c r="I36" s="16">
        <v>0</v>
      </c>
      <c r="J36" s="16">
        <v>0</v>
      </c>
      <c r="K36" s="16"/>
      <c r="L36" s="175"/>
      <c r="M36" s="175"/>
    </row>
    <row r="37" spans="1:13" x14ac:dyDescent="0.2">
      <c r="A37" s="8">
        <v>22</v>
      </c>
      <c r="B37" s="164"/>
      <c r="C37" s="158" t="s">
        <v>267</v>
      </c>
      <c r="D37" s="159"/>
      <c r="E37" s="159"/>
      <c r="F37" s="159"/>
      <c r="G37" s="8"/>
      <c r="H37" s="278">
        <f>SUM(H18:H36)</f>
        <v>57001305.789999999</v>
      </c>
      <c r="I37" s="278">
        <f>SUM(I18:I36)</f>
        <v>57651892.125686809</v>
      </c>
      <c r="J37" s="278">
        <f>SUM(J18:J36)</f>
        <v>57187294.625150613</v>
      </c>
      <c r="K37" s="16"/>
      <c r="L37" s="175"/>
      <c r="M37" s="175"/>
    </row>
    <row r="38" spans="1:13" x14ac:dyDescent="0.2">
      <c r="A38" s="8"/>
      <c r="B38" s="164"/>
      <c r="C38" s="159"/>
      <c r="D38" s="159"/>
      <c r="E38" s="159"/>
      <c r="F38" s="159"/>
      <c r="G38" s="8"/>
      <c r="H38" s="8"/>
      <c r="I38" s="8"/>
      <c r="J38" s="8"/>
      <c r="K38" s="8"/>
    </row>
    <row r="39" spans="1:13" x14ac:dyDescent="0.2">
      <c r="A39" s="8"/>
      <c r="B39" s="158" t="s">
        <v>268</v>
      </c>
      <c r="C39" s="159"/>
      <c r="D39" s="159"/>
      <c r="E39" s="159"/>
      <c r="F39" s="159"/>
      <c r="G39" s="8"/>
      <c r="H39" s="8"/>
      <c r="I39" s="8"/>
      <c r="J39" s="8"/>
      <c r="K39" s="8"/>
    </row>
    <row r="40" spans="1:13" x14ac:dyDescent="0.2">
      <c r="A40" s="8"/>
      <c r="B40" s="164"/>
      <c r="C40" s="159"/>
      <c r="D40" s="159"/>
      <c r="E40" s="159"/>
      <c r="F40" s="159"/>
      <c r="G40" s="8"/>
      <c r="H40" s="8"/>
      <c r="I40" s="8"/>
      <c r="J40" s="8"/>
      <c r="K40" s="8"/>
    </row>
    <row r="41" spans="1:13" x14ac:dyDescent="0.2">
      <c r="A41" s="8">
        <v>23</v>
      </c>
      <c r="B41" s="165">
        <v>901</v>
      </c>
      <c r="C41" s="159" t="s">
        <v>269</v>
      </c>
      <c r="D41" s="159"/>
      <c r="E41" s="159"/>
      <c r="F41" s="159"/>
      <c r="G41" s="8"/>
      <c r="H41" s="16">
        <v>553619.77</v>
      </c>
      <c r="I41" s="16">
        <v>553781.35865831957</v>
      </c>
      <c r="J41" s="16">
        <v>538475.93896159308</v>
      </c>
      <c r="K41" s="16"/>
      <c r="L41" s="175"/>
      <c r="M41" s="175"/>
    </row>
    <row r="42" spans="1:13" x14ac:dyDescent="0.2">
      <c r="A42" s="8">
        <v>24</v>
      </c>
      <c r="B42" s="165">
        <v>902</v>
      </c>
      <c r="C42" s="159" t="s">
        <v>270</v>
      </c>
      <c r="D42" s="159"/>
      <c r="E42" s="159"/>
      <c r="F42" s="159"/>
      <c r="G42" s="8"/>
      <c r="H42" s="16">
        <v>1372884.02</v>
      </c>
      <c r="I42" s="16">
        <v>1376380.7220292725</v>
      </c>
      <c r="J42" s="16">
        <v>1345801.3469821513</v>
      </c>
      <c r="K42" s="16"/>
      <c r="L42" s="175"/>
      <c r="M42" s="175"/>
    </row>
    <row r="43" spans="1:13" x14ac:dyDescent="0.2">
      <c r="A43" s="8">
        <v>25</v>
      </c>
      <c r="B43" s="165">
        <v>9031</v>
      </c>
      <c r="C43" s="159" t="s">
        <v>271</v>
      </c>
      <c r="D43" s="159"/>
      <c r="E43" s="159"/>
      <c r="F43" s="159"/>
      <c r="G43" s="8"/>
      <c r="H43" s="16">
        <v>7682002.5499999998</v>
      </c>
      <c r="I43" s="16">
        <v>7674319.9026516192</v>
      </c>
      <c r="J43" s="16">
        <v>7427261.9284209982</v>
      </c>
      <c r="K43" s="16"/>
      <c r="L43" s="175"/>
      <c r="M43" s="175"/>
    </row>
    <row r="44" spans="1:13" x14ac:dyDescent="0.2">
      <c r="A44" s="8">
        <v>26</v>
      </c>
      <c r="B44" s="165">
        <v>9032</v>
      </c>
      <c r="C44" s="159" t="s">
        <v>272</v>
      </c>
      <c r="D44" s="159"/>
      <c r="E44" s="159"/>
      <c r="F44" s="159"/>
      <c r="G44" s="8"/>
      <c r="H44" s="16">
        <v>2567666.73</v>
      </c>
      <c r="I44" s="16">
        <v>2609170.1176456031</v>
      </c>
      <c r="J44" s="16">
        <v>2644613.8913236959</v>
      </c>
      <c r="K44" s="16"/>
      <c r="L44" s="175"/>
      <c r="M44" s="175"/>
    </row>
    <row r="45" spans="1:13" x14ac:dyDescent="0.2">
      <c r="A45" s="8">
        <v>27</v>
      </c>
      <c r="B45" s="165">
        <v>9033</v>
      </c>
      <c r="C45" s="159" t="s">
        <v>273</v>
      </c>
      <c r="D45" s="159"/>
      <c r="E45" s="159"/>
      <c r="F45" s="159"/>
      <c r="G45" s="8"/>
      <c r="H45" s="16">
        <v>0</v>
      </c>
      <c r="I45" s="16">
        <v>0</v>
      </c>
      <c r="J45" s="16">
        <v>0</v>
      </c>
      <c r="K45" s="16"/>
      <c r="L45" s="175"/>
      <c r="M45" s="175"/>
    </row>
    <row r="46" spans="1:13" x14ac:dyDescent="0.2">
      <c r="A46" s="8">
        <v>28</v>
      </c>
      <c r="B46" s="165">
        <v>904</v>
      </c>
      <c r="C46" s="169" t="s">
        <v>274</v>
      </c>
      <c r="D46" s="159"/>
      <c r="E46" s="159"/>
      <c r="F46" s="159"/>
      <c r="G46" s="8"/>
      <c r="H46" s="16">
        <v>686900.5</v>
      </c>
      <c r="I46" s="16">
        <v>686900.5</v>
      </c>
      <c r="J46" s="16">
        <v>686900.5</v>
      </c>
      <c r="K46" s="16"/>
      <c r="L46" s="175"/>
      <c r="M46" s="175"/>
    </row>
    <row r="47" spans="1:13" x14ac:dyDescent="0.2">
      <c r="A47" s="8">
        <v>29</v>
      </c>
      <c r="B47" s="165">
        <v>904</v>
      </c>
      <c r="C47" s="169" t="s">
        <v>275</v>
      </c>
      <c r="D47" s="159"/>
      <c r="E47" s="159"/>
      <c r="F47" s="159"/>
      <c r="G47" s="8"/>
      <c r="H47" s="16">
        <v>212317.90000000002</v>
      </c>
      <c r="I47" s="16">
        <v>212317.90000000002</v>
      </c>
      <c r="J47" s="16">
        <v>212317.90000000002</v>
      </c>
      <c r="K47" s="16"/>
      <c r="L47" s="175"/>
      <c r="M47" s="175"/>
    </row>
    <row r="48" spans="1:13" x14ac:dyDescent="0.2">
      <c r="A48" s="8">
        <v>30</v>
      </c>
      <c r="B48" s="165">
        <v>904</v>
      </c>
      <c r="C48" s="169" t="s">
        <v>276</v>
      </c>
      <c r="D48" s="159"/>
      <c r="E48" s="159"/>
      <c r="F48" s="159"/>
      <c r="G48" s="8"/>
      <c r="H48" s="16">
        <v>752545.07000000007</v>
      </c>
      <c r="I48" s="16">
        <v>752545.07000000007</v>
      </c>
      <c r="J48" s="16">
        <v>752545.07000000007</v>
      </c>
      <c r="K48" s="16"/>
      <c r="L48" s="175"/>
      <c r="M48" s="175"/>
    </row>
    <row r="49" spans="1:17" x14ac:dyDescent="0.2">
      <c r="A49" s="8">
        <v>31</v>
      </c>
      <c r="B49" s="165">
        <v>905</v>
      </c>
      <c r="C49" s="159" t="s">
        <v>277</v>
      </c>
      <c r="D49" s="159"/>
      <c r="E49" s="159"/>
      <c r="F49" s="159"/>
      <c r="G49" s="8"/>
      <c r="H49" s="16">
        <v>0</v>
      </c>
      <c r="I49" s="16">
        <v>0</v>
      </c>
      <c r="J49" s="16">
        <v>0</v>
      </c>
      <c r="K49" s="16"/>
      <c r="L49" s="175"/>
      <c r="M49" s="175"/>
    </row>
    <row r="50" spans="1:17" x14ac:dyDescent="0.2">
      <c r="A50" s="8"/>
      <c r="B50" s="158"/>
      <c r="C50" s="159"/>
      <c r="D50" s="159"/>
      <c r="E50" s="159"/>
      <c r="F50" s="159"/>
      <c r="G50" s="8"/>
      <c r="H50" s="8"/>
      <c r="I50" s="8"/>
      <c r="J50" s="8"/>
      <c r="K50" s="8"/>
    </row>
    <row r="51" spans="1:17" x14ac:dyDescent="0.2">
      <c r="A51" s="8">
        <v>32</v>
      </c>
      <c r="B51" s="158" t="s">
        <v>278</v>
      </c>
      <c r="C51" s="159"/>
      <c r="D51" s="159"/>
      <c r="E51" s="159"/>
      <c r="F51" s="159"/>
      <c r="G51" s="8"/>
      <c r="H51" s="278">
        <f>SUM(H41:H50)</f>
        <v>13827936.540000001</v>
      </c>
      <c r="I51" s="278">
        <f>SUM(I41:I50)</f>
        <v>13865415.570984814</v>
      </c>
      <c r="J51" s="278">
        <f>SUM(J41:J50)</f>
        <v>13607916.575688438</v>
      </c>
      <c r="K51" s="16"/>
      <c r="L51" s="175"/>
      <c r="M51" s="175"/>
    </row>
    <row r="52" spans="1:17" x14ac:dyDescent="0.2">
      <c r="F52" s="8"/>
      <c r="G52" s="8"/>
      <c r="H52" s="8"/>
      <c r="I52" s="8"/>
      <c r="J52" s="8"/>
      <c r="K52" s="8"/>
      <c r="N52" s="792"/>
    </row>
    <row r="53" spans="1:17" x14ac:dyDescent="0.2">
      <c r="A53" s="8">
        <v>33</v>
      </c>
      <c r="B53" s="165">
        <v>907</v>
      </c>
      <c r="C53" s="159" t="s">
        <v>269</v>
      </c>
      <c r="D53" s="159"/>
      <c r="E53" s="159"/>
      <c r="F53" s="159"/>
      <c r="G53" s="8"/>
      <c r="H53" s="16">
        <v>321972.92000000004</v>
      </c>
      <c r="I53" s="16">
        <v>322524.49207203108</v>
      </c>
      <c r="J53" s="16">
        <v>315076.69173376652</v>
      </c>
      <c r="K53" s="16"/>
      <c r="L53" s="175"/>
      <c r="M53" s="175"/>
      <c r="N53" s="792"/>
    </row>
    <row r="54" spans="1:17" x14ac:dyDescent="0.2">
      <c r="A54" s="8">
        <v>34</v>
      </c>
      <c r="B54" s="165">
        <v>908</v>
      </c>
      <c r="C54" s="159" t="s">
        <v>279</v>
      </c>
      <c r="D54" s="159"/>
      <c r="E54" s="159"/>
      <c r="F54" s="159"/>
      <c r="G54" s="8"/>
      <c r="H54" s="16">
        <v>26101820.030000001</v>
      </c>
      <c r="I54" s="16">
        <v>26560135.682117108</v>
      </c>
      <c r="J54" s="16">
        <v>26795133.697786152</v>
      </c>
      <c r="K54" s="16"/>
      <c r="L54" s="175"/>
      <c r="M54" s="175"/>
      <c r="N54" s="792"/>
    </row>
    <row r="55" spans="1:17" x14ac:dyDescent="0.2">
      <c r="A55" s="8">
        <v>35</v>
      </c>
      <c r="B55" s="165">
        <v>909</v>
      </c>
      <c r="C55" s="159" t="s">
        <v>280</v>
      </c>
      <c r="D55" s="159"/>
      <c r="E55" s="159"/>
      <c r="F55" s="159"/>
      <c r="G55" s="8"/>
      <c r="H55" s="16">
        <v>820280.24</v>
      </c>
      <c r="I55" s="16">
        <v>836668.07936144434</v>
      </c>
      <c r="J55" s="16">
        <v>843326.94754329068</v>
      </c>
      <c r="K55" s="16"/>
      <c r="L55" s="175"/>
      <c r="M55" s="175"/>
      <c r="N55" s="792"/>
    </row>
    <row r="56" spans="1:17" x14ac:dyDescent="0.2">
      <c r="A56" s="8">
        <v>36</v>
      </c>
      <c r="B56" s="165">
        <v>910</v>
      </c>
      <c r="C56" s="159" t="s">
        <v>281</v>
      </c>
      <c r="D56" s="159"/>
      <c r="E56" s="159"/>
      <c r="F56" s="159"/>
      <c r="G56" s="8"/>
      <c r="H56" s="16">
        <v>0</v>
      </c>
      <c r="I56" s="16">
        <v>0</v>
      </c>
      <c r="J56" s="16">
        <v>0</v>
      </c>
      <c r="K56" s="16"/>
      <c r="L56" s="175"/>
      <c r="M56" s="175"/>
      <c r="N56" s="792"/>
    </row>
    <row r="57" spans="1:17" x14ac:dyDescent="0.2">
      <c r="A57" s="8">
        <v>37</v>
      </c>
      <c r="B57" s="158" t="s">
        <v>282</v>
      </c>
      <c r="C57" s="159"/>
      <c r="D57" s="159"/>
      <c r="E57" s="159"/>
      <c r="F57" s="159"/>
      <c r="G57" s="8"/>
      <c r="H57" s="278">
        <f>SUM(H53:H56)</f>
        <v>27244073.190000001</v>
      </c>
      <c r="I57" s="278">
        <f>SUM(I53:I56)</f>
        <v>27719328.253550582</v>
      </c>
      <c r="J57" s="278">
        <f>SUM(J53:J56)</f>
        <v>27953537.337063208</v>
      </c>
      <c r="K57" s="16"/>
      <c r="L57" s="175"/>
      <c r="M57" s="175"/>
      <c r="N57" s="792"/>
    </row>
    <row r="58" spans="1:17" x14ac:dyDescent="0.2">
      <c r="A58" s="8"/>
      <c r="B58" s="158"/>
      <c r="C58" s="159"/>
      <c r="D58" s="159"/>
      <c r="E58" s="159"/>
      <c r="F58" s="159"/>
      <c r="G58" s="8"/>
      <c r="H58" s="8"/>
      <c r="I58" s="8"/>
      <c r="J58" s="8"/>
      <c r="K58" s="8"/>
      <c r="N58" s="792"/>
    </row>
    <row r="59" spans="1:17" x14ac:dyDescent="0.2">
      <c r="A59" s="8">
        <v>38</v>
      </c>
      <c r="B59" s="158" t="s">
        <v>283</v>
      </c>
      <c r="C59" s="159"/>
      <c r="D59" s="159"/>
      <c r="E59" s="159"/>
      <c r="F59" s="159"/>
      <c r="G59" s="8"/>
      <c r="H59" s="8"/>
      <c r="I59" s="8"/>
      <c r="J59" s="8"/>
      <c r="K59" s="8"/>
      <c r="N59" s="792"/>
      <c r="O59" s="180"/>
      <c r="P59" s="180"/>
      <c r="Q59" s="180"/>
    </row>
    <row r="60" spans="1:17" x14ac:dyDescent="0.2">
      <c r="A60" s="8">
        <v>39</v>
      </c>
      <c r="B60" s="165">
        <v>920</v>
      </c>
      <c r="C60" s="159" t="s">
        <v>284</v>
      </c>
      <c r="D60" s="159"/>
      <c r="E60" s="159"/>
      <c r="F60" s="159"/>
      <c r="G60" s="8"/>
      <c r="H60" s="16">
        <v>1097075.2500000002</v>
      </c>
      <c r="I60" s="16">
        <v>1095598.8861187163</v>
      </c>
      <c r="J60" s="16">
        <v>1067786.1322192568</v>
      </c>
      <c r="K60" s="16"/>
      <c r="L60" s="175"/>
      <c r="M60" s="175"/>
      <c r="N60" s="792"/>
      <c r="O60" s="180"/>
      <c r="P60" s="180"/>
      <c r="Q60" s="180"/>
    </row>
    <row r="61" spans="1:17" x14ac:dyDescent="0.2">
      <c r="A61" s="8">
        <v>40</v>
      </c>
      <c r="B61" s="165">
        <v>921</v>
      </c>
      <c r="C61" s="159" t="s">
        <v>285</v>
      </c>
      <c r="D61" s="159"/>
      <c r="E61" s="159"/>
      <c r="F61" s="159"/>
      <c r="G61" s="8"/>
      <c r="H61" s="16">
        <v>3151107.1799999992</v>
      </c>
      <c r="I61" s="16">
        <v>3207604.2288926397</v>
      </c>
      <c r="J61" s="16">
        <v>3248770.8038868578</v>
      </c>
      <c r="K61" s="16"/>
      <c r="L61" s="175"/>
      <c r="M61" s="175"/>
      <c r="N61" s="792"/>
      <c r="O61" s="180"/>
      <c r="P61" s="180"/>
      <c r="Q61" s="180"/>
    </row>
    <row r="62" spans="1:17" x14ac:dyDescent="0.2">
      <c r="A62" s="8">
        <v>41</v>
      </c>
      <c r="B62" s="165">
        <v>922</v>
      </c>
      <c r="C62" s="159" t="s">
        <v>286</v>
      </c>
      <c r="D62" s="159"/>
      <c r="E62" s="159"/>
      <c r="F62" s="159"/>
      <c r="G62" s="8"/>
      <c r="H62" s="16">
        <v>-9391381.540000001</v>
      </c>
      <c r="I62" s="16">
        <v>-9398758.2520574071</v>
      </c>
      <c r="J62" s="16">
        <v>-9537725.8058162741</v>
      </c>
      <c r="K62" s="16"/>
      <c r="L62" s="175"/>
      <c r="M62" s="175"/>
      <c r="N62" s="792"/>
      <c r="O62" s="180"/>
      <c r="P62" s="180"/>
      <c r="Q62" s="180"/>
    </row>
    <row r="63" spans="1:17" x14ac:dyDescent="0.2">
      <c r="A63" s="8">
        <v>42</v>
      </c>
      <c r="B63" s="165">
        <v>923</v>
      </c>
      <c r="C63" s="159" t="s">
        <v>287</v>
      </c>
      <c r="D63" s="159"/>
      <c r="E63" s="159"/>
      <c r="F63" s="159"/>
      <c r="G63" s="8"/>
      <c r="H63" s="16">
        <v>37477588.659999996</v>
      </c>
      <c r="I63" s="16">
        <v>37538197.766878083</v>
      </c>
      <c r="J63" s="16">
        <v>36518923.185849577</v>
      </c>
      <c r="K63" s="16"/>
      <c r="L63" s="175"/>
      <c r="M63" s="175"/>
      <c r="N63" s="792"/>
      <c r="O63" s="180"/>
      <c r="P63" s="180"/>
      <c r="Q63" s="180"/>
    </row>
    <row r="64" spans="1:17" x14ac:dyDescent="0.2">
      <c r="A64" s="8">
        <v>43</v>
      </c>
      <c r="B64" s="165">
        <v>924</v>
      </c>
      <c r="C64" s="159" t="s">
        <v>234</v>
      </c>
      <c r="D64" s="159"/>
      <c r="E64" s="159"/>
      <c r="F64" s="159"/>
      <c r="G64" s="8"/>
      <c r="H64" s="16">
        <v>181401.9</v>
      </c>
      <c r="I64" s="16">
        <v>184485.73229999997</v>
      </c>
      <c r="J64" s="16">
        <v>188728.90414290002</v>
      </c>
      <c r="K64" s="16"/>
      <c r="L64" s="175"/>
      <c r="M64" s="175"/>
      <c r="N64" s="792"/>
      <c r="O64" s="180"/>
      <c r="P64" s="180"/>
      <c r="Q64" s="180"/>
    </row>
    <row r="65" spans="1:17" x14ac:dyDescent="0.2">
      <c r="A65" s="8">
        <v>44</v>
      </c>
      <c r="B65" s="165">
        <v>925</v>
      </c>
      <c r="C65" s="159" t="s">
        <v>288</v>
      </c>
      <c r="D65" s="159"/>
      <c r="E65" s="159"/>
      <c r="F65" s="159"/>
      <c r="G65" s="8"/>
      <c r="H65" s="16">
        <v>1669385.4799999995</v>
      </c>
      <c r="I65" s="16">
        <v>1697765.0331599996</v>
      </c>
      <c r="J65" s="16">
        <v>1731720.3338232001</v>
      </c>
      <c r="K65" s="16"/>
      <c r="L65" s="175"/>
      <c r="M65" s="175"/>
      <c r="N65" s="792"/>
    </row>
    <row r="66" spans="1:17" ht="12.75" customHeight="1" x14ac:dyDescent="0.2">
      <c r="A66" s="8">
        <v>45</v>
      </c>
      <c r="B66" s="165">
        <v>926</v>
      </c>
      <c r="C66" s="159" t="s">
        <v>289</v>
      </c>
      <c r="D66" s="159"/>
      <c r="E66" s="159"/>
      <c r="F66" s="159"/>
      <c r="G66" s="8"/>
      <c r="H66" s="16">
        <v>4832323.3899999987</v>
      </c>
      <c r="I66" s="16">
        <v>4823693.4478871934</v>
      </c>
      <c r="J66" s="16">
        <v>4658085.8260431774</v>
      </c>
      <c r="K66" s="16"/>
      <c r="L66" s="175"/>
      <c r="M66" s="175"/>
      <c r="O66" s="180"/>
      <c r="P66" s="180"/>
      <c r="Q66" s="180"/>
    </row>
    <row r="67" spans="1:17" x14ac:dyDescent="0.2">
      <c r="A67" s="8">
        <v>46</v>
      </c>
      <c r="B67" s="165">
        <v>928</v>
      </c>
      <c r="C67" s="159" t="s">
        <v>290</v>
      </c>
      <c r="D67" s="159"/>
      <c r="E67" s="159"/>
      <c r="F67" s="159"/>
      <c r="G67" s="8"/>
      <c r="H67" s="16">
        <v>0</v>
      </c>
      <c r="I67" s="16">
        <v>0</v>
      </c>
      <c r="J67" s="16">
        <v>0</v>
      </c>
      <c r="K67" s="16"/>
      <c r="L67" s="175"/>
      <c r="M67" s="175"/>
      <c r="O67" s="180"/>
      <c r="P67" s="180"/>
      <c r="Q67" s="180"/>
    </row>
    <row r="68" spans="1:17" x14ac:dyDescent="0.2">
      <c r="A68" s="8">
        <v>47</v>
      </c>
      <c r="B68" s="165">
        <v>9301</v>
      </c>
      <c r="C68" s="159" t="s">
        <v>74</v>
      </c>
      <c r="D68" s="159"/>
      <c r="E68" s="159"/>
      <c r="F68" s="159"/>
      <c r="G68" s="8"/>
      <c r="H68" s="16">
        <v>0</v>
      </c>
      <c r="I68" s="16">
        <v>0</v>
      </c>
      <c r="J68" s="16">
        <v>0</v>
      </c>
      <c r="K68" s="16"/>
      <c r="L68" s="175"/>
      <c r="M68" s="175"/>
      <c r="O68" s="180"/>
      <c r="P68" s="180"/>
      <c r="Q68" s="180"/>
    </row>
    <row r="69" spans="1:17" x14ac:dyDescent="0.2">
      <c r="A69" s="8">
        <v>48</v>
      </c>
      <c r="B69" s="165">
        <v>9302</v>
      </c>
      <c r="C69" s="159" t="s">
        <v>291</v>
      </c>
      <c r="D69" s="159"/>
      <c r="E69" s="159"/>
      <c r="F69" s="159"/>
      <c r="G69" s="8"/>
      <c r="H69" s="16">
        <v>6077988.0299999993</v>
      </c>
      <c r="I69" s="16">
        <v>6190235.4164335979</v>
      </c>
      <c r="J69" s="16">
        <v>6251284.6829546886</v>
      </c>
      <c r="K69" s="16"/>
      <c r="L69" s="175"/>
      <c r="M69" s="175"/>
      <c r="O69" s="180"/>
      <c r="P69" s="180"/>
      <c r="Q69" s="180"/>
    </row>
    <row r="70" spans="1:17" x14ac:dyDescent="0.2">
      <c r="A70" s="8">
        <v>49</v>
      </c>
      <c r="B70" s="165">
        <v>931</v>
      </c>
      <c r="C70" s="159" t="s">
        <v>257</v>
      </c>
      <c r="D70" s="159"/>
      <c r="E70" s="159"/>
      <c r="F70" s="159"/>
      <c r="G70" s="8"/>
      <c r="H70" s="16">
        <v>281954.61</v>
      </c>
      <c r="I70" s="16">
        <v>290131.2936899999</v>
      </c>
      <c r="J70" s="16">
        <v>295643.78827010997</v>
      </c>
      <c r="K70" s="16"/>
      <c r="L70" s="175"/>
      <c r="M70" s="175"/>
      <c r="O70" s="180"/>
      <c r="P70" s="180"/>
      <c r="Q70" s="180"/>
    </row>
    <row r="71" spans="1:17" x14ac:dyDescent="0.2">
      <c r="A71" s="8">
        <v>50</v>
      </c>
      <c r="B71" s="165">
        <v>935</v>
      </c>
      <c r="C71" s="159" t="s">
        <v>292</v>
      </c>
      <c r="D71" s="159"/>
      <c r="E71" s="159"/>
      <c r="F71" s="159"/>
      <c r="G71" s="8"/>
      <c r="H71" s="16">
        <v>4117106.37</v>
      </c>
      <c r="I71" s="16">
        <v>4178823.3323149579</v>
      </c>
      <c r="J71" s="16">
        <v>4199624.7310641939</v>
      </c>
      <c r="K71" s="16"/>
      <c r="L71" s="175"/>
      <c r="M71" s="175"/>
      <c r="O71" s="180"/>
      <c r="P71" s="180"/>
      <c r="Q71" s="180"/>
    </row>
    <row r="72" spans="1:17" x14ac:dyDescent="0.2">
      <c r="A72" s="8">
        <v>51</v>
      </c>
      <c r="B72" s="159"/>
      <c r="C72" s="158" t="s">
        <v>293</v>
      </c>
      <c r="D72" s="159"/>
      <c r="E72" s="159"/>
      <c r="F72" s="159"/>
      <c r="G72" s="8"/>
      <c r="H72" s="278">
        <f>SUM(H60:H71)</f>
        <v>49494549.329999991</v>
      </c>
      <c r="I72" s="278">
        <f>SUM(I60:I71)</f>
        <v>49807776.885617785</v>
      </c>
      <c r="J72" s="278">
        <f>SUM(J60:J71)</f>
        <v>48622842.582437687</v>
      </c>
      <c r="K72" s="16"/>
      <c r="L72" s="175"/>
      <c r="M72" s="175"/>
    </row>
    <row r="73" spans="1:17" x14ac:dyDescent="0.2">
      <c r="A73" s="8"/>
      <c r="B73" s="159"/>
      <c r="C73" s="158"/>
      <c r="D73" s="159"/>
      <c r="E73" s="159"/>
      <c r="F73" s="159"/>
      <c r="G73" s="8"/>
      <c r="H73" s="8"/>
      <c r="I73" s="8"/>
      <c r="J73" s="8"/>
      <c r="K73" s="8"/>
    </row>
    <row r="74" spans="1:17" x14ac:dyDescent="0.2">
      <c r="A74" s="8">
        <v>52</v>
      </c>
      <c r="B74" s="514" t="s">
        <v>597</v>
      </c>
      <c r="C74" s="158"/>
      <c r="D74" s="159"/>
      <c r="E74" s="159"/>
      <c r="F74" s="159"/>
      <c r="G74" s="8"/>
      <c r="H74" s="8"/>
      <c r="I74" s="8"/>
      <c r="J74" s="5">
        <v>-500000</v>
      </c>
      <c r="K74" s="8"/>
    </row>
    <row r="75" spans="1:17" x14ac:dyDescent="0.2">
      <c r="A75" s="8"/>
      <c r="B75" s="159"/>
      <c r="C75" s="158"/>
      <c r="D75" s="159"/>
      <c r="E75" s="159"/>
      <c r="F75" s="159"/>
      <c r="G75" s="8"/>
      <c r="H75" s="8"/>
      <c r="I75" s="8"/>
      <c r="J75" s="8"/>
      <c r="K75" s="8"/>
    </row>
    <row r="76" spans="1:17" ht="13.5" thickBot="1" x14ac:dyDescent="0.25">
      <c r="A76" s="8">
        <v>53</v>
      </c>
      <c r="C76" s="159" t="s">
        <v>294</v>
      </c>
      <c r="D76" s="159"/>
      <c r="E76" s="159"/>
      <c r="F76" s="159"/>
      <c r="H76" s="488">
        <f>SUM(H72,H57,H51,H37,H15,H74)</f>
        <v>146680977.94</v>
      </c>
      <c r="I76" s="488">
        <f>SUM(I72,I57,I51,I37,I15,I74)</f>
        <v>148166394.79493999</v>
      </c>
      <c r="J76" s="488">
        <f>SUM(J72,J57,J51,J37,J15,J74)</f>
        <v>146002353.25984892</v>
      </c>
      <c r="K76" s="175"/>
      <c r="L76" s="175"/>
    </row>
    <row r="77" spans="1:17" ht="13.5" thickTop="1" x14ac:dyDescent="0.2">
      <c r="A77" s="8"/>
      <c r="B77" s="158"/>
      <c r="C77" s="159"/>
      <c r="D77" s="159"/>
      <c r="E77" s="159"/>
      <c r="F77" s="159"/>
      <c r="M77" s="176"/>
    </row>
    <row r="78" spans="1:17" x14ac:dyDescent="0.2">
      <c r="A78" s="8"/>
      <c r="B78" s="158"/>
      <c r="C78" s="159"/>
      <c r="D78" s="159"/>
      <c r="E78" s="159"/>
      <c r="F78" s="159"/>
    </row>
    <row r="79" spans="1:17" x14ac:dyDescent="0.2">
      <c r="A79" s="8"/>
      <c r="B79" s="162"/>
      <c r="C79" s="162"/>
      <c r="D79" s="162"/>
      <c r="E79" s="163"/>
      <c r="F79" s="163"/>
    </row>
    <row r="80" spans="1:17" x14ac:dyDescent="0.2">
      <c r="A80" s="8"/>
      <c r="B80" s="158"/>
      <c r="C80" s="159"/>
      <c r="D80" s="159"/>
      <c r="E80" s="159"/>
      <c r="F80" s="159"/>
    </row>
    <row r="81" spans="1:9" x14ac:dyDescent="0.2">
      <c r="A81" s="8"/>
      <c r="B81" s="164"/>
      <c r="C81" s="159"/>
      <c r="D81" s="159"/>
      <c r="E81" s="159"/>
      <c r="F81" s="159"/>
    </row>
    <row r="82" spans="1:9" x14ac:dyDescent="0.2">
      <c r="A82" s="8"/>
      <c r="B82" s="158"/>
      <c r="C82" s="159"/>
      <c r="D82" s="159"/>
      <c r="E82" s="159"/>
      <c r="F82" s="159"/>
    </row>
    <row r="83" spans="1:9" x14ac:dyDescent="0.2">
      <c r="A83" s="8"/>
      <c r="B83" s="164"/>
      <c r="C83" s="159"/>
      <c r="D83" s="159"/>
      <c r="E83" s="159"/>
      <c r="F83" s="159"/>
      <c r="I83" s="175"/>
    </row>
    <row r="84" spans="1:9" x14ac:dyDescent="0.2">
      <c r="A84" s="8"/>
      <c r="B84" s="165"/>
      <c r="C84" s="159"/>
      <c r="D84" s="159"/>
      <c r="E84" s="159"/>
      <c r="F84" s="159"/>
    </row>
    <row r="85" spans="1:9" x14ac:dyDescent="0.2">
      <c r="A85" s="8"/>
      <c r="B85" s="165"/>
      <c r="C85" s="159"/>
      <c r="D85" s="159"/>
      <c r="E85" s="159"/>
      <c r="F85" s="159"/>
    </row>
    <row r="86" spans="1:9" x14ac:dyDescent="0.2">
      <c r="A86" s="8"/>
      <c r="B86" s="164"/>
      <c r="C86" s="159"/>
      <c r="D86" s="159"/>
      <c r="E86" s="159"/>
      <c r="F86" s="159"/>
      <c r="I86" s="175"/>
    </row>
    <row r="87" spans="1:9" x14ac:dyDescent="0.2">
      <c r="A87" s="8"/>
      <c r="B87" s="159"/>
      <c r="C87" s="158"/>
      <c r="D87" s="159"/>
      <c r="E87" s="159"/>
      <c r="F87" s="159"/>
    </row>
    <row r="88" spans="1:9" x14ac:dyDescent="0.2">
      <c r="A88" s="8"/>
      <c r="B88" s="164"/>
      <c r="C88" s="159"/>
      <c r="D88" s="159"/>
      <c r="E88" s="159"/>
      <c r="F88" s="159"/>
    </row>
    <row r="89" spans="1:9" x14ac:dyDescent="0.2">
      <c r="A89" s="8"/>
      <c r="B89" s="158"/>
      <c r="C89" s="159"/>
      <c r="D89" s="159"/>
      <c r="E89" s="159"/>
      <c r="F89" s="159"/>
    </row>
    <row r="90" spans="1:9" x14ac:dyDescent="0.2">
      <c r="A90" s="8"/>
      <c r="B90" s="164"/>
      <c r="C90" s="159"/>
      <c r="D90" s="159"/>
      <c r="E90" s="159"/>
      <c r="F90" s="159"/>
    </row>
    <row r="91" spans="1:9" x14ac:dyDescent="0.2">
      <c r="A91" s="8"/>
      <c r="B91" s="165"/>
      <c r="C91" s="159"/>
      <c r="D91" s="159"/>
      <c r="E91" s="159"/>
      <c r="F91" s="159"/>
    </row>
    <row r="92" spans="1:9" x14ac:dyDescent="0.2">
      <c r="A92" s="8"/>
      <c r="B92" s="165"/>
      <c r="C92" s="159"/>
      <c r="D92" s="159"/>
      <c r="E92" s="159"/>
      <c r="F92" s="159"/>
    </row>
    <row r="93" spans="1:9" x14ac:dyDescent="0.2">
      <c r="A93" s="8"/>
      <c r="B93" s="165"/>
      <c r="C93" s="159"/>
      <c r="D93" s="159"/>
      <c r="E93" s="159"/>
      <c r="F93" s="159"/>
    </row>
    <row r="94" spans="1:9" x14ac:dyDescent="0.2">
      <c r="A94" s="8"/>
      <c r="B94" s="165"/>
      <c r="C94" s="159"/>
      <c r="D94" s="159"/>
      <c r="E94" s="159"/>
      <c r="F94" s="159"/>
    </row>
    <row r="95" spans="1:9" x14ac:dyDescent="0.2">
      <c r="A95" s="8"/>
      <c r="B95" s="165"/>
      <c r="C95" s="159"/>
      <c r="D95" s="159"/>
      <c r="E95" s="159"/>
      <c r="F95" s="159"/>
    </row>
    <row r="96" spans="1:9" x14ac:dyDescent="0.2">
      <c r="A96" s="8"/>
      <c r="B96" s="165"/>
      <c r="C96" s="159"/>
      <c r="D96" s="159"/>
      <c r="E96" s="159"/>
      <c r="F96" s="159"/>
    </row>
    <row r="97" spans="1:6" x14ac:dyDescent="0.2">
      <c r="A97" s="8"/>
      <c r="B97" s="165"/>
      <c r="C97" s="159"/>
      <c r="D97" s="159"/>
      <c r="E97" s="159"/>
      <c r="F97" s="159"/>
    </row>
    <row r="98" spans="1:6" x14ac:dyDescent="0.2">
      <c r="A98" s="8"/>
      <c r="B98" s="165"/>
      <c r="C98" s="159"/>
      <c r="D98" s="159"/>
      <c r="E98" s="159"/>
      <c r="F98" s="159"/>
    </row>
    <row r="99" spans="1:6" x14ac:dyDescent="0.2">
      <c r="A99" s="8"/>
      <c r="B99" s="165"/>
      <c r="C99" s="159"/>
      <c r="D99" s="159"/>
      <c r="E99" s="159"/>
      <c r="F99" s="159"/>
    </row>
    <row r="100" spans="1:6" x14ac:dyDescent="0.2">
      <c r="A100" s="8"/>
      <c r="B100" s="165"/>
      <c r="C100" s="159"/>
      <c r="D100" s="159"/>
      <c r="E100" s="159"/>
      <c r="F100" s="159"/>
    </row>
    <row r="101" spans="1:6" x14ac:dyDescent="0.2">
      <c r="A101" s="8"/>
      <c r="B101" s="165"/>
      <c r="C101" s="159"/>
      <c r="D101" s="159"/>
      <c r="E101" s="159"/>
      <c r="F101" s="159"/>
    </row>
    <row r="102" spans="1:6" x14ac:dyDescent="0.2">
      <c r="A102" s="8"/>
      <c r="B102" s="165"/>
      <c r="C102" s="159"/>
      <c r="D102" s="159"/>
      <c r="E102" s="159"/>
      <c r="F102" s="159"/>
    </row>
    <row r="103" spans="1:6" x14ac:dyDescent="0.2">
      <c r="A103" s="8"/>
      <c r="B103" s="165"/>
      <c r="C103" s="159"/>
      <c r="D103" s="159"/>
      <c r="E103" s="159"/>
      <c r="F103" s="159"/>
    </row>
    <row r="104" spans="1:6" x14ac:dyDescent="0.2">
      <c r="A104" s="8"/>
      <c r="B104" s="165"/>
      <c r="C104" s="159"/>
      <c r="D104" s="159"/>
      <c r="E104" s="159"/>
      <c r="F104" s="159"/>
    </row>
    <row r="105" spans="1:6" x14ac:dyDescent="0.2">
      <c r="A105" s="8"/>
      <c r="B105" s="165"/>
      <c r="C105" s="159"/>
      <c r="D105" s="159"/>
      <c r="E105" s="159"/>
      <c r="F105" s="159"/>
    </row>
    <row r="106" spans="1:6" x14ac:dyDescent="0.2">
      <c r="A106" s="8"/>
      <c r="B106" s="165"/>
      <c r="C106" s="159"/>
      <c r="D106" s="159"/>
      <c r="E106" s="159"/>
      <c r="F106" s="159"/>
    </row>
    <row r="107" spans="1:6" x14ac:dyDescent="0.2">
      <c r="A107" s="8"/>
      <c r="B107" s="165"/>
      <c r="C107" s="159"/>
      <c r="D107" s="159"/>
      <c r="E107" s="159"/>
      <c r="F107" s="159"/>
    </row>
    <row r="108" spans="1:6" x14ac:dyDescent="0.2">
      <c r="A108" s="8"/>
      <c r="B108" s="165"/>
      <c r="C108" s="159"/>
      <c r="D108" s="159"/>
      <c r="E108" s="159"/>
      <c r="F108" s="159"/>
    </row>
    <row r="109" spans="1:6" x14ac:dyDescent="0.2">
      <c r="A109" s="8"/>
      <c r="B109" s="165"/>
      <c r="C109" s="159"/>
      <c r="D109" s="159"/>
      <c r="E109" s="159"/>
      <c r="F109" s="159"/>
    </row>
    <row r="110" spans="1:6" x14ac:dyDescent="0.2">
      <c r="A110" s="8"/>
      <c r="B110" s="165"/>
      <c r="C110" s="159"/>
      <c r="D110" s="159"/>
      <c r="E110" s="159"/>
      <c r="F110" s="159"/>
    </row>
    <row r="111" spans="1:6" x14ac:dyDescent="0.2">
      <c r="A111" s="8"/>
      <c r="B111" s="165"/>
      <c r="C111" s="159"/>
      <c r="D111" s="159"/>
      <c r="E111" s="159"/>
      <c r="F111" s="159"/>
    </row>
    <row r="112" spans="1:6" x14ac:dyDescent="0.2">
      <c r="A112" s="8"/>
      <c r="B112" s="165"/>
      <c r="C112" s="159"/>
      <c r="D112" s="159"/>
      <c r="E112" s="159"/>
      <c r="F112" s="159"/>
    </row>
    <row r="113" spans="1:6" x14ac:dyDescent="0.2">
      <c r="A113" s="8"/>
      <c r="B113" s="165"/>
      <c r="C113" s="159"/>
      <c r="D113" s="159"/>
      <c r="E113" s="159"/>
      <c r="F113" s="159"/>
    </row>
    <row r="114" spans="1:6" x14ac:dyDescent="0.2">
      <c r="A114" s="8"/>
      <c r="B114" s="165"/>
      <c r="C114" s="159"/>
      <c r="D114" s="159"/>
      <c r="E114" s="159"/>
      <c r="F114" s="159"/>
    </row>
    <row r="115" spans="1:6" x14ac:dyDescent="0.2">
      <c r="A115" s="8"/>
      <c r="B115" s="165"/>
      <c r="C115" s="159"/>
      <c r="D115" s="159"/>
      <c r="E115" s="159"/>
      <c r="F115" s="159"/>
    </row>
    <row r="116" spans="1:6" x14ac:dyDescent="0.2">
      <c r="A116" s="8"/>
      <c r="B116" s="158"/>
      <c r="C116" s="159"/>
      <c r="D116" s="159"/>
      <c r="E116" s="159"/>
      <c r="F116" s="159"/>
    </row>
    <row r="117" spans="1:6" x14ac:dyDescent="0.2">
      <c r="A117" s="8"/>
      <c r="B117" s="158"/>
      <c r="C117" s="159"/>
      <c r="D117" s="159"/>
      <c r="E117" s="159"/>
      <c r="F117" s="159"/>
    </row>
    <row r="118" spans="1:6" x14ac:dyDescent="0.2">
      <c r="A118" s="8"/>
      <c r="B118" s="158"/>
      <c r="C118" s="159"/>
      <c r="D118" s="159"/>
      <c r="E118" s="159"/>
      <c r="F118" s="159"/>
    </row>
    <row r="119" spans="1:6" x14ac:dyDescent="0.2">
      <c r="A119" s="8"/>
      <c r="B119" s="165"/>
      <c r="C119" s="159"/>
      <c r="D119" s="159"/>
      <c r="E119" s="159"/>
      <c r="F119" s="159"/>
    </row>
    <row r="120" spans="1:6" x14ac:dyDescent="0.2">
      <c r="A120" s="8"/>
      <c r="B120" s="165"/>
      <c r="C120" s="159"/>
      <c r="D120" s="159"/>
      <c r="E120" s="159"/>
      <c r="F120" s="159"/>
    </row>
    <row r="121" spans="1:6" x14ac:dyDescent="0.2">
      <c r="A121" s="8"/>
      <c r="B121" s="165"/>
      <c r="C121" s="159"/>
      <c r="D121" s="159"/>
      <c r="E121" s="159"/>
      <c r="F121" s="159"/>
    </row>
    <row r="122" spans="1:6" x14ac:dyDescent="0.2">
      <c r="A122" s="8"/>
      <c r="B122" s="165"/>
      <c r="C122" s="159"/>
      <c r="D122" s="159"/>
      <c r="E122" s="159"/>
      <c r="F122" s="159"/>
    </row>
    <row r="123" spans="1:6" x14ac:dyDescent="0.2">
      <c r="A123" s="8"/>
      <c r="B123" s="165"/>
      <c r="C123" s="159"/>
      <c r="D123" s="159"/>
      <c r="E123" s="159"/>
      <c r="F123" s="159"/>
    </row>
    <row r="124" spans="1:6" x14ac:dyDescent="0.2">
      <c r="A124" s="8"/>
      <c r="B124" s="165"/>
      <c r="C124" s="169"/>
      <c r="D124" s="159"/>
      <c r="E124" s="159"/>
      <c r="F124" s="159"/>
    </row>
    <row r="125" spans="1:6" x14ac:dyDescent="0.2">
      <c r="A125" s="8"/>
      <c r="B125" s="165"/>
      <c r="C125" s="169"/>
      <c r="D125" s="159"/>
      <c r="E125" s="159"/>
      <c r="F125" s="159"/>
    </row>
    <row r="126" spans="1:6" x14ac:dyDescent="0.2">
      <c r="A126" s="8"/>
      <c r="B126" s="165"/>
      <c r="C126" s="169"/>
      <c r="D126" s="159"/>
      <c r="E126" s="159"/>
      <c r="F126" s="159"/>
    </row>
    <row r="127" spans="1:6" x14ac:dyDescent="0.2">
      <c r="A127" s="8"/>
      <c r="B127" s="165"/>
      <c r="C127" s="159"/>
      <c r="D127" s="159"/>
      <c r="E127" s="159"/>
      <c r="F127" s="159"/>
    </row>
    <row r="128" spans="1:6" x14ac:dyDescent="0.2">
      <c r="A128" s="8"/>
      <c r="B128" s="165"/>
      <c r="C128" s="159"/>
      <c r="D128" s="159"/>
      <c r="E128" s="159"/>
      <c r="F128" s="159"/>
    </row>
    <row r="129" spans="1:6" x14ac:dyDescent="0.2">
      <c r="A129" s="8"/>
      <c r="B129" s="158"/>
      <c r="C129" s="159"/>
      <c r="D129" s="159"/>
      <c r="E129" s="159"/>
      <c r="F129" s="159"/>
    </row>
    <row r="130" spans="1:6" x14ac:dyDescent="0.2">
      <c r="A130" s="8"/>
      <c r="B130" s="158"/>
      <c r="C130" s="159"/>
      <c r="D130" s="159"/>
      <c r="E130" s="159"/>
      <c r="F130" s="159"/>
    </row>
    <row r="131" spans="1:6" x14ac:dyDescent="0.2">
      <c r="A131" s="8"/>
      <c r="B131" s="158"/>
      <c r="C131" s="159"/>
      <c r="D131" s="159"/>
      <c r="E131" s="159"/>
      <c r="F131" s="159"/>
    </row>
    <row r="132" spans="1:6" x14ac:dyDescent="0.2">
      <c r="A132" s="8"/>
      <c r="B132" s="164"/>
      <c r="C132" s="159"/>
      <c r="D132" s="159"/>
      <c r="E132" s="159"/>
      <c r="F132" s="159"/>
    </row>
    <row r="133" spans="1:6" x14ac:dyDescent="0.2">
      <c r="A133" s="8"/>
      <c r="B133" s="165"/>
      <c r="C133" s="159"/>
      <c r="D133" s="159"/>
      <c r="E133" s="159"/>
      <c r="F133" s="159"/>
    </row>
    <row r="134" spans="1:6" x14ac:dyDescent="0.2">
      <c r="A134" s="8"/>
      <c r="B134" s="165"/>
      <c r="C134" s="159"/>
      <c r="D134" s="159"/>
      <c r="E134" s="159"/>
      <c r="F134" s="159"/>
    </row>
    <row r="135" spans="1:6" x14ac:dyDescent="0.2">
      <c r="A135" s="8"/>
      <c r="B135" s="165"/>
      <c r="C135" s="159"/>
      <c r="D135" s="159"/>
      <c r="E135" s="159"/>
      <c r="F135" s="159"/>
    </row>
    <row r="136" spans="1:6" x14ac:dyDescent="0.2">
      <c r="A136" s="8"/>
      <c r="B136" s="165"/>
      <c r="C136" s="159"/>
      <c r="D136" s="159"/>
      <c r="E136" s="159"/>
      <c r="F136" s="159"/>
    </row>
    <row r="137" spans="1:6" x14ac:dyDescent="0.2">
      <c r="A137" s="8"/>
      <c r="B137" s="165"/>
      <c r="C137" s="159"/>
      <c r="D137" s="159"/>
      <c r="E137" s="159"/>
      <c r="F137" s="159"/>
    </row>
    <row r="138" spans="1:6" x14ac:dyDescent="0.2">
      <c r="A138" s="8"/>
      <c r="B138" s="164"/>
      <c r="C138" s="170"/>
      <c r="D138" s="159"/>
      <c r="E138" s="159"/>
      <c r="F138" s="159"/>
    </row>
  </sheetData>
  <mergeCells count="3">
    <mergeCell ref="B5:J5"/>
    <mergeCell ref="D7:E7"/>
    <mergeCell ref="N52:N65"/>
  </mergeCells>
  <pageMargins left="0.7" right="0.7" top="0.7" bottom="0.75" header="0.3" footer="0.3"/>
  <pageSetup scale="71" orientation="portrait" r:id="rId1"/>
  <rowBreaks count="1" manualBreakCount="1">
    <brk id="51"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34</vt:i4>
      </vt:variant>
      <vt:variant>
        <vt:lpstr>Charts</vt:lpstr>
      </vt:variant>
      <vt:variant>
        <vt:i4>1</vt:i4>
      </vt:variant>
      <vt:variant>
        <vt:lpstr>Named Ranges</vt:lpstr>
      </vt:variant>
      <vt:variant>
        <vt:i4>28</vt:i4>
      </vt:variant>
    </vt:vector>
  </HeadingPairs>
  <TitlesOfParts>
    <vt:vector size="63" baseType="lpstr">
      <vt:lpstr>3.02 _ Summaries</vt:lpstr>
      <vt:lpstr>3.03 _Adj</vt:lpstr>
      <vt:lpstr>3.04 Additions</vt:lpstr>
      <vt:lpstr>3.05_1&amp;2</vt:lpstr>
      <vt:lpstr>3.06 Acc Depreciation</vt:lpstr>
      <vt:lpstr>3.07 _ 252</vt:lpstr>
      <vt:lpstr>3.08 Def Taxes</vt:lpstr>
      <vt:lpstr>3.09 CapO&amp;M Compare</vt:lpstr>
      <vt:lpstr>3.10 O&amp;M Summary</vt:lpstr>
      <vt:lpstr>3.10_2</vt:lpstr>
      <vt:lpstr>3.11 Labor Forecast</vt:lpstr>
      <vt:lpstr>3.12 O&amp;M His-Pro</vt:lpstr>
      <vt:lpstr>3.14_TMMT_Data</vt:lpstr>
      <vt:lpstr>3.15 Rev Runs</vt:lpstr>
      <vt:lpstr>3.16 Depr Exp Calc</vt:lpstr>
      <vt:lpstr>3.17 Other Taxes</vt:lpstr>
      <vt:lpstr>3.18_Underground Stg</vt:lpstr>
      <vt:lpstr>3.19_Wex</vt:lpstr>
      <vt:lpstr>3.20_BadDebt</vt:lpstr>
      <vt:lpstr>3.21_Incent 1</vt:lpstr>
      <vt:lpstr>3.21_Incent 2</vt:lpstr>
      <vt:lpstr>3.22_Tickets</vt:lpstr>
      <vt:lpstr>3.23_Adv1</vt:lpstr>
      <vt:lpstr>3.24Don1</vt:lpstr>
      <vt:lpstr>3.24Don2</vt:lpstr>
      <vt:lpstr>3.24Don3</vt:lpstr>
      <vt:lpstr>3.25 Res</vt:lpstr>
      <vt:lpstr>3.26 EE Exp Rem</vt:lpstr>
      <vt:lpstr>3.27 Lead Lag</vt:lpstr>
      <vt:lpstr>Exhibit 3.28 - Tax Reform</vt:lpstr>
      <vt:lpstr>Exhibit 3.29 - RNGT</vt:lpstr>
      <vt:lpstr>3.30 Pension Adjustment</vt:lpstr>
      <vt:lpstr>3.31 Cost of Capital</vt:lpstr>
      <vt:lpstr>3.32 _ Summaries Volumetric</vt:lpstr>
      <vt:lpstr>3.14_UPC Chart</vt:lpstr>
      <vt:lpstr>'3.02 _ Summaries'!Print_Area</vt:lpstr>
      <vt:lpstr>'3.03 _Adj'!Print_Area</vt:lpstr>
      <vt:lpstr>'3.05_1&amp;2'!Print_Area</vt:lpstr>
      <vt:lpstr>'3.06 Acc Depreciation'!Print_Area</vt:lpstr>
      <vt:lpstr>'3.08 Def Taxes'!Print_Area</vt:lpstr>
      <vt:lpstr>'3.09 CapO&amp;M Compare'!Print_Area</vt:lpstr>
      <vt:lpstr>'3.10 O&amp;M Summary'!Print_Area</vt:lpstr>
      <vt:lpstr>'3.10_2'!Print_Area</vt:lpstr>
      <vt:lpstr>'3.11 Labor Forecast'!Print_Area</vt:lpstr>
      <vt:lpstr>'3.12 O&amp;M His-Pro'!Print_Area</vt:lpstr>
      <vt:lpstr>'3.16 Depr Exp Calc'!Print_Area</vt:lpstr>
      <vt:lpstr>'3.17 Other Taxes'!Print_Area</vt:lpstr>
      <vt:lpstr>'3.20_BadDebt'!Print_Area</vt:lpstr>
      <vt:lpstr>'3.21_Incent 1'!Print_Area</vt:lpstr>
      <vt:lpstr>'3.22_Tickets'!Print_Area</vt:lpstr>
      <vt:lpstr>'3.23_Adv1'!Print_Area</vt:lpstr>
      <vt:lpstr>'3.24Don1'!Print_Area</vt:lpstr>
      <vt:lpstr>'3.24Don3'!Print_Area</vt:lpstr>
      <vt:lpstr>'3.26 EE Exp Rem'!Print_Area</vt:lpstr>
      <vt:lpstr>'3.32 _ Summaries Volumetric'!Print_Area</vt:lpstr>
      <vt:lpstr>'Exhibit 3.28 - Tax Reform'!Print_Area</vt:lpstr>
      <vt:lpstr>'3.03 _Adj'!Print_Titles</vt:lpstr>
      <vt:lpstr>'3.12 O&amp;M His-Pro'!Print_Titles</vt:lpstr>
      <vt:lpstr>'3.16 Depr Exp Calc'!Print_Titles</vt:lpstr>
      <vt:lpstr>'3.32 _ Summaries Volumetric'!report</vt:lpstr>
      <vt:lpstr>report</vt:lpstr>
      <vt:lpstr>'3.32 _ Summaries Volumetric'!REPORT1</vt:lpstr>
      <vt:lpstr>REPORT1</vt:lpstr>
    </vt:vector>
  </TitlesOfParts>
  <LinksUpToDate>false</LinksUpToDate>
  <SharedDoc>false</SharedDoc>
  <HyperlinkBase>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1970-01-01T07:00:00Z</cp:lastPrinted>
  <dcterms:created xsi:type="dcterms:W3CDTF">1970-01-01T07:00:00Z</dcterms:created>
  <dcterms:modified xsi:type="dcterms:W3CDTF">2019-07-17T17:07:37Z</dcterms:modified>
</cp:coreProperties>
</file>