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28800" windowHeight="12435"/>
  </bookViews>
  <sheets>
    <sheet name="Template" sheetId="1" r:id="rId1"/>
    <sheet name="B Jackson " sheetId="2" r:id="rId2"/>
    <sheet name="Diamond S" sheetId="3" r:id="rId3"/>
    <sheet name="Fugal" sheetId="4" r:id="rId4"/>
    <sheet name="Tempest" sheetId="5" r:id="rId5"/>
    <sheet name="Whitaker" sheetId="6" r:id="rId6"/>
  </sheets>
  <definedNames>
    <definedName name="_xlnm.Print_Area" localSheetId="0">Template!$E$1:$J$42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40" i="1" s="1"/>
  <c r="E41" i="1" s="1"/>
  <c r="E42" i="1" s="1"/>
  <c r="I38" i="1"/>
  <c r="J9" i="1"/>
  <c r="J38" i="1" s="1"/>
  <c r="J40" i="1" l="1"/>
  <c r="J42" i="1" s="1"/>
</calcChain>
</file>

<file path=xl/sharedStrings.xml><?xml version="1.0" encoding="utf-8"?>
<sst xmlns="http://schemas.openxmlformats.org/spreadsheetml/2006/main" count="127" uniqueCount="77">
  <si>
    <t>Post Date</t>
  </si>
  <si>
    <t>Header Text</t>
  </si>
  <si>
    <t>G/L Acct</t>
  </si>
  <si>
    <t>Doc Date</t>
  </si>
  <si>
    <t>END</t>
  </si>
  <si>
    <t>Reference Text</t>
  </si>
  <si>
    <t>Notes:</t>
  </si>
  <si>
    <r>
      <t xml:space="preserve">Required fields are indicated in </t>
    </r>
    <r>
      <rPr>
        <b/>
        <sz val="9"/>
        <color indexed="10"/>
        <rFont val="Arial"/>
        <family val="2"/>
      </rPr>
      <t>red</t>
    </r>
    <r>
      <rPr>
        <sz val="9"/>
        <rFont val="Arial"/>
        <family val="2"/>
      </rPr>
      <t xml:space="preserve"> font.</t>
    </r>
  </si>
  <si>
    <t>JE Header fields are highlighted in yellow and are only needed once per journal entry. A new journal entry is created whenever a new header is entered.</t>
  </si>
  <si>
    <t>Contractor/Vendor Name</t>
  </si>
  <si>
    <t>Item Text (Description of Service)</t>
  </si>
  <si>
    <t>4100 South Relocation</t>
  </si>
  <si>
    <t>Whitaker Construction</t>
  </si>
  <si>
    <t>UDOT 7200 S Relocation (50% Reim)</t>
  </si>
  <si>
    <t>Tempest Enterprises</t>
  </si>
  <si>
    <t>CS206 - FL 125 Ogden Groundbed</t>
  </si>
  <si>
    <t>Niels Fugal Sons CO LLC</t>
  </si>
  <si>
    <t>01044582.26.SLC2018</t>
  </si>
  <si>
    <t>RIVERTON ODORANT FACILITY CONSTRUCTION</t>
  </si>
  <si>
    <t>WHITAKER CONSTRUCTION</t>
  </si>
  <si>
    <t>RIVERTON ODORANT FACILITY SURVEY AS-BUILT</t>
  </si>
  <si>
    <t>ENSIGN ENGINEERING</t>
  </si>
  <si>
    <t>PAINTED PV0010 STATION YARD PIPING</t>
  </si>
  <si>
    <t>GATEWAY PAINTING</t>
  </si>
  <si>
    <t>New Service Line Installations</t>
  </si>
  <si>
    <t>B. Jackson Costruction and Engineering</t>
  </si>
  <si>
    <t>KERN RIVER (CREDIT)</t>
  </si>
  <si>
    <t>UPS SLC Distribution Service Line</t>
  </si>
  <si>
    <t>UPS SLC Distribution Meter Set</t>
  </si>
  <si>
    <t>UPS (CREDIT)</t>
  </si>
  <si>
    <t>01044582.26.BLF2018</t>
  </si>
  <si>
    <t>Diamond S Company</t>
  </si>
  <si>
    <t>01044582.26.SPR2018</t>
  </si>
  <si>
    <t>01044582.26.CED2018</t>
  </si>
  <si>
    <t>01044582.26.WES2018</t>
  </si>
  <si>
    <t>01044582.26.HEB2018</t>
  </si>
  <si>
    <t>01044582.26.OGD2018</t>
  </si>
  <si>
    <t>01044582.26.LOG2018</t>
  </si>
  <si>
    <t>01044580.25.SLC2018</t>
  </si>
  <si>
    <t>New Main Installations</t>
  </si>
  <si>
    <t>01044580.25.BLF2018</t>
  </si>
  <si>
    <t>01044580.25.SPR2018</t>
  </si>
  <si>
    <t>01044580.25.HEB2018</t>
  </si>
  <si>
    <t>01044580.25.WES2018</t>
  </si>
  <si>
    <t>01044580.25.LOG2018</t>
  </si>
  <si>
    <t>01044580.25.OGD2018</t>
  </si>
  <si>
    <t>Flare Construction</t>
  </si>
  <si>
    <t>IHP Main Replacement</t>
  </si>
  <si>
    <t>Canyon Pipeline</t>
  </si>
  <si>
    <t>01044590.52.SLC2018</t>
  </si>
  <si>
    <t>IHP Main Relocation</t>
  </si>
  <si>
    <t>SAP Doc Number</t>
  </si>
  <si>
    <t>5105958363</t>
  </si>
  <si>
    <t>5105639595</t>
  </si>
  <si>
    <t>5105760656</t>
  </si>
  <si>
    <t>CS208 - FL 97 Moab Groundbed</t>
  </si>
  <si>
    <t>Posted to project June of 2019</t>
  </si>
  <si>
    <t>Notes</t>
  </si>
  <si>
    <t>1800000200</t>
  </si>
  <si>
    <t>Multiple Invoices created/reversed, due to contractual corrections</t>
  </si>
  <si>
    <t>1800000600</t>
  </si>
  <si>
    <t>5105680373</t>
  </si>
  <si>
    <t>Cannot locate an invoice</t>
  </si>
  <si>
    <t>Posted 12/26/18. This was close to the cutoff, invoice likeliy rec'd after accrual submitted</t>
  </si>
  <si>
    <t>5105959759</t>
  </si>
  <si>
    <t>5105621433</t>
  </si>
  <si>
    <t>5105618642</t>
  </si>
  <si>
    <t>Difference</t>
  </si>
  <si>
    <t>Invoiced Amount</t>
  </si>
  <si>
    <t>Audit Accrual Difference</t>
  </si>
  <si>
    <t>Total Accrual True-Up</t>
  </si>
  <si>
    <t>Accrual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</si>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</sst>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14" fontId="8" fillId="2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/>
    <xf numFmtId="14" fontId="3" fillId="0" borderId="0" xfId="0" applyNumberFormat="1" applyFont="1"/>
    <xf numFmtId="0" fontId="5" fillId="0" borderId="0" xfId="0" applyFont="1"/>
    <xf numFmtId="4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40" fontId="5" fillId="0" borderId="0" xfId="0" applyNumberFormat="1" applyFont="1" applyAlignment="1">
      <alignment horizontal="right"/>
    </xf>
    <xf numFmtId="49" fontId="7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43" fontId="2" fillId="0" borderId="0" xfId="1" applyFont="1" applyFill="1" applyAlignment="1">
      <alignment horizontal="right"/>
    </xf>
    <xf numFmtId="43" fontId="2" fillId="0" borderId="0" xfId="1" applyFont="1" applyFill="1"/>
    <xf numFmtId="49" fontId="2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/>
    <xf numFmtId="49" fontId="2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/>
    <xf numFmtId="164" fontId="5" fillId="0" borderId="0" xfId="1" applyNumberFormat="1" applyFont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2" fillId="0" borderId="0" xfId="1" applyNumberFormat="1" applyFont="1" applyFill="1"/>
    <xf numFmtId="164" fontId="6" fillId="0" borderId="2" xfId="1" applyNumberFormat="1" applyFont="1" applyFill="1" applyBorder="1"/>
    <xf numFmtId="43" fontId="7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22</xdr:col>
      <xdr:colOff>333375</xdr:colOff>
      <xdr:row>19</xdr:row>
      <xdr:rowOff>9525</xdr:rowOff>
    </xdr:to>
    <xdr:pic>
      <xdr:nvPicPr>
        <xdr:cNvPr id="2157" name="Picture 2">
          <a:extLst>
            <a:ext uri="{FF2B5EF4-FFF2-40B4-BE49-F238E27FC236}">
              <a16:creationId xmlns:a16="http://schemas.microsoft.com/office/drawing/2014/main" xmlns="" id="{B1CBF1D4-6F0F-4180-8E54-F3CCA4B78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4478000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22</xdr:col>
      <xdr:colOff>285750</xdr:colOff>
      <xdr:row>27</xdr:row>
      <xdr:rowOff>133350</xdr:rowOff>
    </xdr:to>
    <xdr:pic>
      <xdr:nvPicPr>
        <xdr:cNvPr id="2158" name="Picture 3">
          <a:extLst>
            <a:ext uri="{FF2B5EF4-FFF2-40B4-BE49-F238E27FC236}">
              <a16:creationId xmlns:a16="http://schemas.microsoft.com/office/drawing/2014/main" xmlns="" id="{8C3CE695-E68D-42FF-B430-8545A0739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144303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22</xdr:col>
      <xdr:colOff>171450</xdr:colOff>
      <xdr:row>37</xdr:row>
      <xdr:rowOff>104775</xdr:rowOff>
    </xdr:to>
    <xdr:pic>
      <xdr:nvPicPr>
        <xdr:cNvPr id="2159" name="Picture 5">
          <a:extLst>
            <a:ext uri="{FF2B5EF4-FFF2-40B4-BE49-F238E27FC236}">
              <a16:creationId xmlns:a16="http://schemas.microsoft.com/office/drawing/2014/main" xmlns="" id="{4AB0B98A-A51F-40FC-9DE1-7D80D4987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14316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23</xdr:col>
      <xdr:colOff>428625</xdr:colOff>
      <xdr:row>24</xdr:row>
      <xdr:rowOff>85725</xdr:rowOff>
    </xdr:to>
    <xdr:pic>
      <xdr:nvPicPr>
        <xdr:cNvPr id="3149" name="Picture 1">
          <a:extLst>
            <a:ext uri="{FF2B5EF4-FFF2-40B4-BE49-F238E27FC236}">
              <a16:creationId xmlns:a16="http://schemas.microsoft.com/office/drawing/2014/main" xmlns="" id="{6FFBE56A-2A7B-467B-9608-240078316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4449425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23</xdr:col>
      <xdr:colOff>419100</xdr:colOff>
      <xdr:row>45</xdr:row>
      <xdr:rowOff>47625</xdr:rowOff>
    </xdr:to>
    <xdr:pic>
      <xdr:nvPicPr>
        <xdr:cNvPr id="3150" name="Picture 2">
          <a:extLst>
            <a:ext uri="{FF2B5EF4-FFF2-40B4-BE49-F238E27FC236}">
              <a16:creationId xmlns:a16="http://schemas.microsoft.com/office/drawing/2014/main" xmlns="" id="{8BF7071A-88F4-4771-8AD1-13FC5D881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144399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23</xdr:col>
      <xdr:colOff>247650</xdr:colOff>
      <xdr:row>13</xdr:row>
      <xdr:rowOff>76200</xdr:rowOff>
    </xdr:to>
    <xdr:pic>
      <xdr:nvPicPr>
        <xdr:cNvPr id="4170" name="Picture 1">
          <a:extLst>
            <a:ext uri="{FF2B5EF4-FFF2-40B4-BE49-F238E27FC236}">
              <a16:creationId xmlns:a16="http://schemas.microsoft.com/office/drawing/2014/main" xmlns="" id="{937E2F72-853F-4D4F-8265-8F5B02C25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4268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23</xdr:col>
      <xdr:colOff>409575</xdr:colOff>
      <xdr:row>21</xdr:row>
      <xdr:rowOff>123825</xdr:rowOff>
    </xdr:to>
    <xdr:pic>
      <xdr:nvPicPr>
        <xdr:cNvPr id="4171" name="Picture 2">
          <a:extLst>
            <a:ext uri="{FF2B5EF4-FFF2-40B4-BE49-F238E27FC236}">
              <a16:creationId xmlns:a16="http://schemas.microsoft.com/office/drawing/2014/main" xmlns="" id="{F5ED2876-FA76-4C02-AE24-C516FDEC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144303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23</xdr:col>
      <xdr:colOff>333375</xdr:colOff>
      <xdr:row>17</xdr:row>
      <xdr:rowOff>57150</xdr:rowOff>
    </xdr:to>
    <xdr:pic>
      <xdr:nvPicPr>
        <xdr:cNvPr id="5192" name="Picture 1">
          <a:extLst>
            <a:ext uri="{FF2B5EF4-FFF2-40B4-BE49-F238E27FC236}">
              <a16:creationId xmlns:a16="http://schemas.microsoft.com/office/drawing/2014/main" xmlns="" id="{35918D5D-CAF9-4124-A4FA-946084CDA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4354175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23</xdr:col>
      <xdr:colOff>361950</xdr:colOff>
      <xdr:row>34</xdr:row>
      <xdr:rowOff>76200</xdr:rowOff>
    </xdr:to>
    <xdr:pic>
      <xdr:nvPicPr>
        <xdr:cNvPr id="5193" name="Picture 2">
          <a:extLst>
            <a:ext uri="{FF2B5EF4-FFF2-40B4-BE49-F238E27FC236}">
              <a16:creationId xmlns:a16="http://schemas.microsoft.com/office/drawing/2014/main" xmlns="" id="{D95306D1-02D8-45FF-8C43-6F499B909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143827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23</xdr:col>
      <xdr:colOff>285750</xdr:colOff>
      <xdr:row>12</xdr:row>
      <xdr:rowOff>47625</xdr:rowOff>
    </xdr:to>
    <xdr:pic>
      <xdr:nvPicPr>
        <xdr:cNvPr id="6240" name="Picture 1">
          <a:extLst>
            <a:ext uri="{FF2B5EF4-FFF2-40B4-BE49-F238E27FC236}">
              <a16:creationId xmlns:a16="http://schemas.microsoft.com/office/drawing/2014/main" xmlns="" id="{130B2346-0515-45A2-A126-6807BE7F2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43065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23</xdr:col>
      <xdr:colOff>419100</xdr:colOff>
      <xdr:row>29</xdr:row>
      <xdr:rowOff>104775</xdr:rowOff>
    </xdr:to>
    <xdr:pic>
      <xdr:nvPicPr>
        <xdr:cNvPr id="6241" name="Picture 2">
          <a:extLst>
            <a:ext uri="{FF2B5EF4-FFF2-40B4-BE49-F238E27FC236}">
              <a16:creationId xmlns:a16="http://schemas.microsoft.com/office/drawing/2014/main" xmlns="" id="{14D4A66D-771D-4413-ABC1-2817A5D3F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1443990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23</xdr:col>
      <xdr:colOff>285750</xdr:colOff>
      <xdr:row>39</xdr:row>
      <xdr:rowOff>9525</xdr:rowOff>
    </xdr:to>
    <xdr:pic>
      <xdr:nvPicPr>
        <xdr:cNvPr id="6242" name="Picture 3">
          <a:extLst>
            <a:ext uri="{FF2B5EF4-FFF2-40B4-BE49-F238E27FC236}">
              <a16:creationId xmlns:a16="http://schemas.microsoft.com/office/drawing/2014/main" xmlns="" id="{64690323-0FE9-4AFA-B946-8A07DFEEA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143065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E1" zoomScaleNormal="100" zoomScaleSheetLayoutView="85" workbookViewId="0">
      <selection activeCell="J7" sqref="J7"/>
    </sheetView>
  </sheetViews>
  <sheetFormatPr defaultColWidth="8.85546875" defaultRowHeight="12.75" x14ac:dyDescent="0.2"/>
  <cols>
    <col min="1" max="1" width="8.42578125" style="10" hidden="1" customWidth="1"/>
    <col min="2" max="2" width="8.7109375" style="10" hidden="1" customWidth="1"/>
    <col min="3" max="3" width="12.7109375" style="1" hidden="1" customWidth="1"/>
    <col min="4" max="4" width="10.42578125" style="1" hidden="1" customWidth="1"/>
    <col min="5" max="5" width="11.5703125" customWidth="1"/>
    <col min="6" max="6" width="10.7109375" style="1" customWidth="1"/>
    <col min="7" max="7" width="35" style="14" bestFit="1" customWidth="1"/>
    <col min="8" max="8" width="46.5703125" style="1" bestFit="1" customWidth="1"/>
    <col min="9" max="9" width="21.140625" style="2" bestFit="1" customWidth="1"/>
    <col min="10" max="10" width="33" style="22" customWidth="1"/>
    <col min="11" max="11" width="17.7109375" style="2" hidden="1" customWidth="1"/>
    <col min="12" max="12" width="28.85546875" style="2" hidden="1" customWidth="1"/>
    <col min="13" max="16384" width="8.85546875" style="2"/>
  </cols>
  <sheetData>
    <row r="1" spans="1:12" x14ac:dyDescent="0.2">
      <c r="J1" s="24"/>
    </row>
    <row r="2" spans="1:12" x14ac:dyDescent="0.2">
      <c r="E2" s="38"/>
      <c r="F2" s="39" t="s">
        <v>72</v>
      </c>
      <c r="G2" s="40" t="s">
        <v>73</v>
      </c>
      <c r="H2" s="39" t="s">
        <v>74</v>
      </c>
      <c r="I2" s="39" t="s">
        <v>75</v>
      </c>
      <c r="J2" s="39" t="s">
        <v>76</v>
      </c>
    </row>
    <row r="3" spans="1:12" s="7" customFormat="1" x14ac:dyDescent="0.2">
      <c r="A3" s="8" t="s">
        <v>3</v>
      </c>
      <c r="B3" s="8" t="s">
        <v>0</v>
      </c>
      <c r="C3" s="6" t="s">
        <v>5</v>
      </c>
      <c r="D3" s="5" t="s">
        <v>1</v>
      </c>
      <c r="E3"/>
      <c r="F3" s="37" t="s">
        <v>2</v>
      </c>
      <c r="G3" s="37" t="s">
        <v>9</v>
      </c>
      <c r="H3" s="37" t="s">
        <v>10</v>
      </c>
      <c r="I3" s="37" t="s">
        <v>71</v>
      </c>
      <c r="J3" s="37" t="s">
        <v>68</v>
      </c>
      <c r="K3" s="19" t="s">
        <v>51</v>
      </c>
      <c r="L3" s="19" t="s">
        <v>57</v>
      </c>
    </row>
    <row r="4" spans="1:12" x14ac:dyDescent="0.2">
      <c r="A4" s="9"/>
      <c r="B4" s="9"/>
      <c r="C4" s="3"/>
      <c r="D4" s="3"/>
      <c r="E4" s="41">
        <v>1</v>
      </c>
      <c r="F4" s="1">
        <v>5303030</v>
      </c>
      <c r="G4" s="2" t="s">
        <v>12</v>
      </c>
      <c r="H4" s="4" t="s">
        <v>11</v>
      </c>
      <c r="I4" s="27">
        <v>50000</v>
      </c>
      <c r="J4" s="21"/>
      <c r="L4" s="2" t="s">
        <v>62</v>
      </c>
    </row>
    <row r="5" spans="1:12" x14ac:dyDescent="0.2">
      <c r="E5" s="41">
        <v>2</v>
      </c>
      <c r="F5" s="1">
        <v>5303030</v>
      </c>
      <c r="G5" s="2" t="s">
        <v>14</v>
      </c>
      <c r="H5" s="16" t="s">
        <v>13</v>
      </c>
      <c r="I5" s="28">
        <v>79749.06</v>
      </c>
      <c r="J5" s="28">
        <v>79749.06</v>
      </c>
      <c r="K5" s="2" t="s">
        <v>52</v>
      </c>
    </row>
    <row r="6" spans="1:12" x14ac:dyDescent="0.2">
      <c r="E6" s="41">
        <f>E5+1</f>
        <v>3</v>
      </c>
      <c r="F6" s="1">
        <v>5303030</v>
      </c>
      <c r="G6" s="2" t="s">
        <v>16</v>
      </c>
      <c r="H6" s="16" t="s">
        <v>15</v>
      </c>
      <c r="I6" s="28">
        <v>17237.2</v>
      </c>
      <c r="J6" s="28">
        <v>17237.2</v>
      </c>
      <c r="K6" s="2" t="s">
        <v>53</v>
      </c>
    </row>
    <row r="7" spans="1:12" x14ac:dyDescent="0.2">
      <c r="E7" s="41">
        <f t="shared" ref="E7:E37" si="0">E6+1</f>
        <v>4</v>
      </c>
      <c r="F7" s="1">
        <v>5303030</v>
      </c>
      <c r="G7" s="2" t="s">
        <v>16</v>
      </c>
      <c r="H7" s="16" t="s">
        <v>55</v>
      </c>
      <c r="I7" s="28">
        <v>18000</v>
      </c>
      <c r="J7" s="28">
        <v>22156.639999999999</v>
      </c>
      <c r="K7" s="2" t="s">
        <v>54</v>
      </c>
      <c r="L7" s="20" t="s">
        <v>56</v>
      </c>
    </row>
    <row r="8" spans="1:12" x14ac:dyDescent="0.2">
      <c r="E8" s="41">
        <f t="shared" si="0"/>
        <v>5</v>
      </c>
      <c r="F8" s="1">
        <v>5303030</v>
      </c>
      <c r="G8" s="2" t="s">
        <v>19</v>
      </c>
      <c r="H8" s="16" t="s">
        <v>18</v>
      </c>
      <c r="I8" s="28">
        <v>55912</v>
      </c>
      <c r="J8" s="28"/>
      <c r="L8" s="2" t="s">
        <v>62</v>
      </c>
    </row>
    <row r="9" spans="1:12" x14ac:dyDescent="0.2">
      <c r="E9" s="41">
        <f t="shared" si="0"/>
        <v>6</v>
      </c>
      <c r="F9" s="1">
        <v>5303030</v>
      </c>
      <c r="G9" s="2" t="s">
        <v>21</v>
      </c>
      <c r="H9" s="16" t="s">
        <v>20</v>
      </c>
      <c r="I9" s="28">
        <v>5700</v>
      </c>
      <c r="J9" s="28">
        <f>2025+1895</f>
        <v>3920</v>
      </c>
    </row>
    <row r="10" spans="1:12" x14ac:dyDescent="0.2">
      <c r="E10" s="41">
        <f t="shared" si="0"/>
        <v>7</v>
      </c>
      <c r="F10" s="1">
        <v>5303030</v>
      </c>
      <c r="G10" s="2" t="s">
        <v>23</v>
      </c>
      <c r="H10" s="16" t="s">
        <v>22</v>
      </c>
      <c r="I10" s="28">
        <v>6180</v>
      </c>
      <c r="J10" s="28"/>
      <c r="L10" s="2" t="s">
        <v>62</v>
      </c>
    </row>
    <row r="11" spans="1:12" x14ac:dyDescent="0.2">
      <c r="E11" s="41">
        <f t="shared" si="0"/>
        <v>8</v>
      </c>
      <c r="F11" s="1">
        <v>5399065</v>
      </c>
      <c r="G11" s="2" t="s">
        <v>26</v>
      </c>
      <c r="H11" s="16" t="s">
        <v>18</v>
      </c>
      <c r="I11" s="29">
        <v>-413708.36</v>
      </c>
      <c r="J11" s="28">
        <v>-357797</v>
      </c>
      <c r="K11" s="2" t="s">
        <v>58</v>
      </c>
    </row>
    <row r="12" spans="1:12" ht="12" customHeight="1" x14ac:dyDescent="0.2">
      <c r="E12" s="41">
        <f t="shared" si="0"/>
        <v>9</v>
      </c>
      <c r="F12" s="1">
        <v>5399065</v>
      </c>
      <c r="G12" s="2" t="s">
        <v>29</v>
      </c>
      <c r="H12" s="16" t="s">
        <v>27</v>
      </c>
      <c r="I12" s="29">
        <v>-35907.49</v>
      </c>
      <c r="J12" s="28">
        <v>-35762.74</v>
      </c>
      <c r="K12" s="2" t="s">
        <v>60</v>
      </c>
      <c r="L12" s="23" t="s">
        <v>59</v>
      </c>
    </row>
    <row r="13" spans="1:12" ht="13.5" customHeight="1" x14ac:dyDescent="0.2">
      <c r="E13" s="41">
        <f t="shared" si="0"/>
        <v>10</v>
      </c>
      <c r="F13" s="1">
        <v>5399065</v>
      </c>
      <c r="G13" s="2" t="s">
        <v>29</v>
      </c>
      <c r="H13" s="16" t="s">
        <v>28</v>
      </c>
      <c r="I13" s="29">
        <v>-429747.06</v>
      </c>
      <c r="J13" s="28">
        <v>-298086.42</v>
      </c>
      <c r="K13" s="2" t="s">
        <v>60</v>
      </c>
      <c r="L13" s="23" t="s">
        <v>59</v>
      </c>
    </row>
    <row r="14" spans="1:12" x14ac:dyDescent="0.2">
      <c r="E14" s="41">
        <f t="shared" si="0"/>
        <v>11</v>
      </c>
      <c r="F14" s="1">
        <v>5399065</v>
      </c>
      <c r="G14" s="2" t="s">
        <v>25</v>
      </c>
      <c r="H14" s="16" t="s">
        <v>24</v>
      </c>
      <c r="I14" s="28">
        <v>94293</v>
      </c>
      <c r="J14" s="28">
        <v>101128.6</v>
      </c>
    </row>
    <row r="15" spans="1:12" x14ac:dyDescent="0.2">
      <c r="E15" s="41">
        <f t="shared" si="0"/>
        <v>12</v>
      </c>
      <c r="F15" s="1">
        <v>5399065</v>
      </c>
      <c r="G15" s="2" t="s">
        <v>31</v>
      </c>
      <c r="H15" s="16" t="s">
        <v>24</v>
      </c>
      <c r="I15" s="28">
        <v>112438</v>
      </c>
      <c r="J15" s="28">
        <v>115412.05</v>
      </c>
    </row>
    <row r="16" spans="1:12" x14ac:dyDescent="0.2">
      <c r="E16" s="41">
        <f t="shared" si="0"/>
        <v>13</v>
      </c>
      <c r="F16" s="1">
        <v>5399065</v>
      </c>
      <c r="G16" s="2" t="s">
        <v>16</v>
      </c>
      <c r="H16" s="16" t="s">
        <v>24</v>
      </c>
      <c r="I16" s="28">
        <v>109462</v>
      </c>
      <c r="J16" s="28">
        <v>91039.3</v>
      </c>
    </row>
    <row r="17" spans="1:12" x14ac:dyDescent="0.2">
      <c r="A17" s="13"/>
      <c r="B17" s="13"/>
      <c r="C17" s="13"/>
      <c r="D17" s="13"/>
      <c r="E17" s="41">
        <f t="shared" si="0"/>
        <v>14</v>
      </c>
      <c r="F17" s="1">
        <v>5399065</v>
      </c>
      <c r="G17" s="2" t="s">
        <v>16</v>
      </c>
      <c r="H17" s="16" t="s">
        <v>24</v>
      </c>
      <c r="I17" s="30">
        <v>168998</v>
      </c>
      <c r="J17" s="28">
        <v>103060.78</v>
      </c>
    </row>
    <row r="18" spans="1:12" x14ac:dyDescent="0.2">
      <c r="A18" s="13"/>
      <c r="B18" s="13"/>
      <c r="C18" s="13"/>
      <c r="D18" s="13"/>
      <c r="E18" s="41">
        <f t="shared" si="0"/>
        <v>15</v>
      </c>
      <c r="F18" s="1">
        <v>5399065</v>
      </c>
      <c r="G18" s="2" t="s">
        <v>14</v>
      </c>
      <c r="H18" s="17" t="s">
        <v>24</v>
      </c>
      <c r="I18" s="30">
        <v>81830</v>
      </c>
      <c r="J18" s="28">
        <v>145858.72</v>
      </c>
    </row>
    <row r="19" spans="1:12" x14ac:dyDescent="0.2">
      <c r="A19" s="13"/>
      <c r="B19" s="13"/>
      <c r="C19" s="13"/>
      <c r="D19" s="13"/>
      <c r="E19" s="41">
        <f t="shared" si="0"/>
        <v>16</v>
      </c>
      <c r="F19" s="1">
        <v>5399065</v>
      </c>
      <c r="G19" s="2" t="s">
        <v>14</v>
      </c>
      <c r="H19" s="17" t="s">
        <v>24</v>
      </c>
      <c r="I19" s="30">
        <v>80310</v>
      </c>
      <c r="J19" s="28">
        <v>87528.53</v>
      </c>
    </row>
    <row r="20" spans="1:12" x14ac:dyDescent="0.2">
      <c r="E20" s="41">
        <f t="shared" si="0"/>
        <v>17</v>
      </c>
      <c r="F20" s="1">
        <v>5399065</v>
      </c>
      <c r="G20" s="2" t="s">
        <v>12</v>
      </c>
      <c r="H20" s="16" t="s">
        <v>24</v>
      </c>
      <c r="I20" s="28">
        <v>102318</v>
      </c>
      <c r="J20" s="28">
        <v>133085.72</v>
      </c>
    </row>
    <row r="21" spans="1:12" x14ac:dyDescent="0.2">
      <c r="A21" s="13"/>
      <c r="B21" s="13"/>
      <c r="C21" s="13"/>
      <c r="D21" s="13"/>
      <c r="E21" s="41">
        <f t="shared" si="0"/>
        <v>18</v>
      </c>
      <c r="F21" s="1">
        <v>5399065</v>
      </c>
      <c r="G21" s="2" t="s">
        <v>12</v>
      </c>
      <c r="H21" s="17" t="s">
        <v>24</v>
      </c>
      <c r="I21" s="30">
        <v>79470</v>
      </c>
      <c r="J21" s="28">
        <v>98541.81</v>
      </c>
    </row>
    <row r="22" spans="1:12" x14ac:dyDescent="0.2">
      <c r="A22" s="13"/>
      <c r="B22" s="13"/>
      <c r="C22" s="13"/>
      <c r="D22" s="13"/>
      <c r="E22" s="41">
        <f t="shared" si="0"/>
        <v>19</v>
      </c>
      <c r="F22" s="1">
        <v>5399065</v>
      </c>
      <c r="G22" s="2" t="s">
        <v>25</v>
      </c>
      <c r="H22" s="17" t="s">
        <v>39</v>
      </c>
      <c r="I22" s="30">
        <v>45858</v>
      </c>
      <c r="J22" s="28">
        <v>45938.93</v>
      </c>
    </row>
    <row r="23" spans="1:12" x14ac:dyDescent="0.2">
      <c r="A23" s="13"/>
      <c r="B23" s="13"/>
      <c r="C23" s="13"/>
      <c r="D23" s="13"/>
      <c r="E23" s="41">
        <f t="shared" si="0"/>
        <v>20</v>
      </c>
      <c r="F23" s="1">
        <v>5399065</v>
      </c>
      <c r="G23" s="2" t="s">
        <v>31</v>
      </c>
      <c r="H23" s="17" t="s">
        <v>39</v>
      </c>
      <c r="I23" s="30">
        <v>286127</v>
      </c>
      <c r="J23" s="28">
        <v>257346.83</v>
      </c>
    </row>
    <row r="24" spans="1:12" x14ac:dyDescent="0.2">
      <c r="A24" s="13"/>
      <c r="B24" s="13"/>
      <c r="C24" s="13"/>
      <c r="D24" s="13"/>
      <c r="E24" s="41">
        <f t="shared" si="0"/>
        <v>21</v>
      </c>
      <c r="F24" s="1">
        <v>5399065</v>
      </c>
      <c r="G24" s="2" t="s">
        <v>16</v>
      </c>
      <c r="H24" s="17" t="s">
        <v>39</v>
      </c>
      <c r="I24" s="30">
        <v>235269</v>
      </c>
      <c r="J24" s="28">
        <v>240316.77</v>
      </c>
    </row>
    <row r="25" spans="1:12" x14ac:dyDescent="0.2">
      <c r="A25" s="13"/>
      <c r="B25" s="13"/>
      <c r="C25" s="13"/>
      <c r="D25" s="13"/>
      <c r="E25" s="41">
        <f t="shared" si="0"/>
        <v>22</v>
      </c>
      <c r="F25" s="1">
        <v>5399065</v>
      </c>
      <c r="G25" s="2" t="s">
        <v>14</v>
      </c>
      <c r="H25" s="17" t="s">
        <v>39</v>
      </c>
      <c r="I25" s="30">
        <v>45177</v>
      </c>
      <c r="J25" s="28">
        <v>74065.73</v>
      </c>
    </row>
    <row r="26" spans="1:12" x14ac:dyDescent="0.2">
      <c r="A26" s="13"/>
      <c r="B26" s="13"/>
      <c r="C26" s="13"/>
      <c r="D26" s="13"/>
      <c r="E26" s="41">
        <f t="shared" si="0"/>
        <v>23</v>
      </c>
      <c r="F26" s="1">
        <v>5399065</v>
      </c>
      <c r="G26" s="2" t="s">
        <v>14</v>
      </c>
      <c r="H26" s="17" t="s">
        <v>39</v>
      </c>
      <c r="I26" s="30">
        <v>318543</v>
      </c>
      <c r="J26" s="28">
        <v>186646.89</v>
      </c>
    </row>
    <row r="27" spans="1:12" x14ac:dyDescent="0.2">
      <c r="A27" s="13"/>
      <c r="B27" s="13"/>
      <c r="C27" s="13"/>
      <c r="D27" s="13"/>
      <c r="E27" s="41">
        <f t="shared" si="0"/>
        <v>24</v>
      </c>
      <c r="F27" s="1">
        <v>5399065</v>
      </c>
      <c r="G27" s="2" t="s">
        <v>12</v>
      </c>
      <c r="H27" s="17" t="s">
        <v>39</v>
      </c>
      <c r="I27" s="30">
        <v>130069</v>
      </c>
      <c r="J27" s="28">
        <v>119746.24000000001</v>
      </c>
    </row>
    <row r="28" spans="1:12" x14ac:dyDescent="0.2">
      <c r="A28" s="13"/>
      <c r="B28" s="13"/>
      <c r="C28" s="13"/>
      <c r="D28" s="13"/>
      <c r="E28" s="41">
        <f t="shared" si="0"/>
        <v>25</v>
      </c>
      <c r="F28" s="1">
        <v>5399065</v>
      </c>
      <c r="G28" s="2" t="s">
        <v>12</v>
      </c>
      <c r="H28" s="17" t="s">
        <v>39</v>
      </c>
      <c r="I28" s="30">
        <v>119802</v>
      </c>
      <c r="J28" s="28">
        <v>224872.05</v>
      </c>
    </row>
    <row r="29" spans="1:12" x14ac:dyDescent="0.2">
      <c r="A29" s="13"/>
      <c r="B29" s="13"/>
      <c r="C29" s="13"/>
      <c r="D29" s="13"/>
      <c r="E29" s="41">
        <f t="shared" si="0"/>
        <v>26</v>
      </c>
      <c r="F29" s="1">
        <v>5399065</v>
      </c>
      <c r="G29" s="2" t="s">
        <v>46</v>
      </c>
      <c r="H29" s="17" t="s">
        <v>39</v>
      </c>
      <c r="I29" s="30">
        <v>57366</v>
      </c>
      <c r="J29" s="28">
        <v>59622.86</v>
      </c>
    </row>
    <row r="30" spans="1:12" x14ac:dyDescent="0.2">
      <c r="A30" s="13"/>
      <c r="B30" s="13"/>
      <c r="C30" s="13"/>
      <c r="D30" s="13"/>
      <c r="E30" s="41">
        <f t="shared" si="0"/>
        <v>27</v>
      </c>
      <c r="F30" s="1">
        <v>5399065</v>
      </c>
      <c r="G30" s="2" t="s">
        <v>16</v>
      </c>
      <c r="H30" s="17" t="s">
        <v>47</v>
      </c>
      <c r="I30" s="30">
        <v>140508</v>
      </c>
      <c r="J30" s="28">
        <v>186354.03</v>
      </c>
      <c r="K30" s="2" t="s">
        <v>61</v>
      </c>
    </row>
    <row r="31" spans="1:12" x14ac:dyDescent="0.2">
      <c r="A31" s="13"/>
      <c r="B31" s="13"/>
      <c r="C31" s="13"/>
      <c r="D31" s="13"/>
      <c r="E31" s="41">
        <f t="shared" si="0"/>
        <v>28</v>
      </c>
      <c r="F31" s="1">
        <v>5399065</v>
      </c>
      <c r="G31" s="2" t="s">
        <v>25</v>
      </c>
      <c r="H31" s="17" t="s">
        <v>47</v>
      </c>
      <c r="I31" s="30">
        <v>73851</v>
      </c>
      <c r="J31" s="28">
        <v>70444.13</v>
      </c>
    </row>
    <row r="32" spans="1:12" x14ac:dyDescent="0.2">
      <c r="A32" s="13"/>
      <c r="B32" s="13"/>
      <c r="C32" s="13"/>
      <c r="D32" s="13"/>
      <c r="E32" s="41">
        <f t="shared" si="0"/>
        <v>29</v>
      </c>
      <c r="F32" s="1">
        <v>5399065</v>
      </c>
      <c r="G32" s="2" t="s">
        <v>48</v>
      </c>
      <c r="H32" s="17" t="s">
        <v>47</v>
      </c>
      <c r="I32" s="30">
        <v>46146</v>
      </c>
      <c r="J32" s="28"/>
      <c r="L32" s="2" t="s">
        <v>62</v>
      </c>
    </row>
    <row r="33" spans="1:12" x14ac:dyDescent="0.2">
      <c r="A33" s="13"/>
      <c r="B33" s="13"/>
      <c r="C33" s="13"/>
      <c r="D33" s="13"/>
      <c r="E33" s="41">
        <f t="shared" si="0"/>
        <v>30</v>
      </c>
      <c r="F33" s="1">
        <v>5399065</v>
      </c>
      <c r="G33" s="2" t="s">
        <v>16</v>
      </c>
      <c r="H33" s="17" t="s">
        <v>47</v>
      </c>
      <c r="I33" s="30">
        <v>137256</v>
      </c>
      <c r="J33" s="28">
        <v>794916.48</v>
      </c>
      <c r="K33" s="2" t="s">
        <v>64</v>
      </c>
      <c r="L33" s="2" t="s">
        <v>63</v>
      </c>
    </row>
    <row r="34" spans="1:12" x14ac:dyDescent="0.2">
      <c r="A34" s="13"/>
      <c r="B34" s="13"/>
      <c r="C34" s="13"/>
      <c r="D34" s="13"/>
      <c r="E34" s="41">
        <f t="shared" si="0"/>
        <v>31</v>
      </c>
      <c r="F34" s="1">
        <v>5399065</v>
      </c>
      <c r="G34" s="2" t="s">
        <v>16</v>
      </c>
      <c r="H34" s="17" t="s">
        <v>47</v>
      </c>
      <c r="I34" s="30">
        <v>200860</v>
      </c>
      <c r="J34" s="28">
        <v>143000.01999999999</v>
      </c>
      <c r="K34" s="2" t="s">
        <v>65</v>
      </c>
    </row>
    <row r="35" spans="1:12" x14ac:dyDescent="0.2">
      <c r="A35" s="13"/>
      <c r="B35" s="13"/>
      <c r="C35" s="13"/>
      <c r="D35" s="13"/>
      <c r="E35" s="41">
        <f t="shared" si="0"/>
        <v>32</v>
      </c>
      <c r="F35" s="1">
        <v>5399065</v>
      </c>
      <c r="G35" s="2" t="s">
        <v>12</v>
      </c>
      <c r="H35" s="17" t="s">
        <v>47</v>
      </c>
      <c r="I35" s="30">
        <v>285266</v>
      </c>
      <c r="J35" s="28">
        <v>32642.37</v>
      </c>
    </row>
    <row r="36" spans="1:12" x14ac:dyDescent="0.2">
      <c r="A36" s="13"/>
      <c r="B36" s="13"/>
      <c r="C36" s="13"/>
      <c r="D36" s="13"/>
      <c r="E36" s="41">
        <f t="shared" si="0"/>
        <v>33</v>
      </c>
      <c r="F36" s="1">
        <v>5399065</v>
      </c>
      <c r="G36" s="2" t="s">
        <v>46</v>
      </c>
      <c r="H36" s="17" t="s">
        <v>50</v>
      </c>
      <c r="I36" s="30">
        <v>28512</v>
      </c>
      <c r="J36" s="28">
        <v>28551.08</v>
      </c>
      <c r="K36" s="2" t="s">
        <v>66</v>
      </c>
    </row>
    <row r="37" spans="1:12" x14ac:dyDescent="0.2">
      <c r="A37" s="13"/>
      <c r="B37" s="13"/>
      <c r="C37" s="13"/>
      <c r="D37" s="13"/>
      <c r="E37" s="41">
        <f t="shared" si="0"/>
        <v>34</v>
      </c>
      <c r="F37" s="1">
        <v>5399065</v>
      </c>
      <c r="G37" s="2" t="s">
        <v>12</v>
      </c>
      <c r="H37" s="17" t="s">
        <v>50</v>
      </c>
      <c r="I37" s="30">
        <v>69361</v>
      </c>
      <c r="J37" s="28"/>
      <c r="L37" s="2" t="s">
        <v>62</v>
      </c>
    </row>
    <row r="38" spans="1:12" x14ac:dyDescent="0.2">
      <c r="A38" s="13"/>
      <c r="B38" s="13"/>
      <c r="C38" s="13"/>
      <c r="D38" s="13"/>
      <c r="E38" s="41">
        <f>E37+1</f>
        <v>35</v>
      </c>
      <c r="F38" s="13"/>
      <c r="G38" s="2"/>
      <c r="H38" s="2"/>
      <c r="I38" s="31">
        <f>SUM(I4:I37)</f>
        <v>2402505.35</v>
      </c>
      <c r="J38" s="33">
        <f>SUM(J5:J37)</f>
        <v>2771536.66</v>
      </c>
    </row>
    <row r="39" spans="1:12" x14ac:dyDescent="0.2">
      <c r="A39" s="13"/>
      <c r="B39" s="13"/>
      <c r="C39" s="13"/>
      <c r="D39" s="13"/>
      <c r="E39" s="41"/>
      <c r="F39" s="13"/>
      <c r="G39" s="32"/>
      <c r="H39" s="13"/>
      <c r="J39" s="27"/>
    </row>
    <row r="40" spans="1:12" x14ac:dyDescent="0.2">
      <c r="A40" s="13"/>
      <c r="B40" s="13"/>
      <c r="C40" s="13"/>
      <c r="D40" s="13"/>
      <c r="E40" s="41">
        <f>E38+1</f>
        <v>36</v>
      </c>
      <c r="F40" s="13"/>
      <c r="G40" s="18"/>
      <c r="H40" s="13"/>
      <c r="I40" s="26" t="s">
        <v>67</v>
      </c>
      <c r="J40" s="34">
        <f>J38-I38</f>
        <v>369031.31000000006</v>
      </c>
    </row>
    <row r="41" spans="1:12" x14ac:dyDescent="0.2">
      <c r="A41" s="13"/>
      <c r="B41" s="13"/>
      <c r="C41" s="13"/>
      <c r="D41" s="13"/>
      <c r="E41" s="41">
        <f t="shared" ref="E41:E42" si="1">E40+1</f>
        <v>37</v>
      </c>
      <c r="F41" s="13"/>
      <c r="G41" s="18"/>
      <c r="H41" s="13"/>
      <c r="I41" s="2" t="s">
        <v>69</v>
      </c>
      <c r="J41" s="35">
        <v>-673367</v>
      </c>
    </row>
    <row r="42" spans="1:12" x14ac:dyDescent="0.2">
      <c r="A42" s="13"/>
      <c r="B42" s="13"/>
      <c r="C42" s="13"/>
      <c r="D42" s="13"/>
      <c r="E42" s="41">
        <f t="shared" si="1"/>
        <v>38</v>
      </c>
      <c r="F42" s="13"/>
      <c r="G42" s="15"/>
      <c r="H42" s="13"/>
      <c r="I42" s="25" t="s">
        <v>70</v>
      </c>
      <c r="J42" s="36">
        <f>J41+J40</f>
        <v>-304335.68999999994</v>
      </c>
    </row>
    <row r="43" spans="1:12" x14ac:dyDescent="0.2">
      <c r="A43" s="13"/>
      <c r="B43" s="13"/>
      <c r="C43" s="13"/>
      <c r="D43" s="13"/>
      <c r="F43" s="13"/>
      <c r="G43" s="15"/>
      <c r="H43" s="13"/>
    </row>
    <row r="44" spans="1:12" x14ac:dyDescent="0.2">
      <c r="A44" s="10" t="s">
        <v>4</v>
      </c>
    </row>
    <row r="46" spans="1:12" x14ac:dyDescent="0.2">
      <c r="A46" s="11" t="s">
        <v>6</v>
      </c>
    </row>
    <row r="47" spans="1:12" x14ac:dyDescent="0.2">
      <c r="A47" s="11" t="s">
        <v>8</v>
      </c>
    </row>
    <row r="48" spans="1:12" x14ac:dyDescent="0.2">
      <c r="A48" s="12" t="s">
        <v>7</v>
      </c>
    </row>
  </sheetData>
  <phoneticPr fontId="0" type="noConversion"/>
  <pageMargins left="0.25" right="0.25" top="1" bottom="1" header="0.5" footer="0.5"/>
  <pageSetup scale="65" orientation="portrait" r:id="rId1"/>
  <headerFooter alignWithMargins="0">
    <oddHeader>&amp;C&amp;"Arial,Bold"2018 Accruals True-Up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16" workbookViewId="0">
      <selection activeCell="A32" sqref="A32"/>
    </sheetView>
  </sheetViews>
  <sheetFormatPr defaultRowHeight="12.75" x14ac:dyDescent="0.2"/>
  <cols>
    <col min="1" max="1" width="20.140625" customWidth="1"/>
  </cols>
  <sheetData>
    <row r="1" spans="1:1" x14ac:dyDescent="0.2">
      <c r="A1" s="2" t="s">
        <v>17</v>
      </c>
    </row>
    <row r="21" spans="1:1" x14ac:dyDescent="0.2">
      <c r="A21" s="13" t="s">
        <v>38</v>
      </c>
    </row>
    <row r="31" spans="1:1" x14ac:dyDescent="0.2">
      <c r="A31" s="13" t="s">
        <v>49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22" workbookViewId="0">
      <selection activeCell="J50" sqref="J50"/>
    </sheetView>
  </sheetViews>
  <sheetFormatPr defaultRowHeight="12.75" x14ac:dyDescent="0.2"/>
  <sheetData>
    <row r="1" spans="1:1" x14ac:dyDescent="0.2">
      <c r="A1" s="2" t="s">
        <v>30</v>
      </c>
    </row>
    <row r="27" spans="1:1" x14ac:dyDescent="0.2">
      <c r="A27" s="13" t="s">
        <v>40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48" sqref="B48"/>
    </sheetView>
  </sheetViews>
  <sheetFormatPr defaultRowHeight="12.75" x14ac:dyDescent="0.2"/>
  <sheetData>
    <row r="1" spans="1:1" x14ac:dyDescent="0.2">
      <c r="A1" s="2" t="s">
        <v>32</v>
      </c>
    </row>
    <row r="2" spans="1:1" x14ac:dyDescent="0.2">
      <c r="A2" s="13" t="s">
        <v>33</v>
      </c>
    </row>
    <row r="16" spans="1:1" x14ac:dyDescent="0.2">
      <c r="A16" s="13" t="s">
        <v>41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opLeftCell="A19" workbookViewId="0">
      <selection activeCell="A22" sqref="A22"/>
    </sheetView>
  </sheetViews>
  <sheetFormatPr defaultRowHeight="12.75" x14ac:dyDescent="0.2"/>
  <sheetData>
    <row r="1" spans="1:1" x14ac:dyDescent="0.2">
      <c r="A1" s="13" t="s">
        <v>34</v>
      </c>
    </row>
    <row r="2" spans="1:1" x14ac:dyDescent="0.2">
      <c r="A2" s="13" t="s">
        <v>35</v>
      </c>
    </row>
    <row r="20" spans="1:1" x14ac:dyDescent="0.2">
      <c r="A20" s="13" t="s">
        <v>42</v>
      </c>
    </row>
    <row r="21" spans="1:1" x14ac:dyDescent="0.2">
      <c r="A21" s="13" t="s">
        <v>43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K45" sqref="K45"/>
    </sheetView>
  </sheetViews>
  <sheetFormatPr defaultRowHeight="12.75" x14ac:dyDescent="0.2"/>
  <sheetData>
    <row r="1" spans="1:1" x14ac:dyDescent="0.2">
      <c r="A1" s="2" t="s">
        <v>36</v>
      </c>
    </row>
    <row r="2" spans="1:1" x14ac:dyDescent="0.2">
      <c r="A2" s="13" t="s">
        <v>37</v>
      </c>
    </row>
    <row r="14" spans="1:1" x14ac:dyDescent="0.2">
      <c r="A14" s="13" t="s">
        <v>44</v>
      </c>
    </row>
    <row r="15" spans="1:1" x14ac:dyDescent="0.2">
      <c r="A15" s="13" t="s">
        <v>45</v>
      </c>
    </row>
    <row r="32" spans="1:1" x14ac:dyDescent="0.2">
      <c r="A32" s="13" t="s">
        <v>49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Template</vt:lpstr>
      <vt:lpstr>B Jackson </vt:lpstr>
      <vt:lpstr>Diamond S</vt:lpstr>
      <vt:lpstr>Fugal</vt:lpstr>
      <vt:lpstr>Tempest</vt:lpstr>
      <vt:lpstr>Whitaker</vt:lpstr>
      <vt:lpstr>Template!Print_Area</vt:lpstr>
    </vt:vector>
  </TitlesOfParts>
  <Company>Andersen Worldwide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Baker</dc:creator>
  <cp:lastModifiedBy>Fred Nass</cp:lastModifiedBy>
  <cp:lastPrinted>2019-11-13T17:36:39Z</cp:lastPrinted>
  <dcterms:created xsi:type="dcterms:W3CDTF">1998-10-23T19:25:49Z</dcterms:created>
  <dcterms:modified xsi:type="dcterms:W3CDTF">2019-11-15T15:02:10Z</dcterms:modified>
</cp:coreProperties>
</file>