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03\"/>
    </mc:Choice>
  </mc:AlternateContent>
  <bookViews>
    <workbookView xWindow="0" yWindow="0" windowWidth="25275" windowHeight="11520" tabRatio="787"/>
  </bookViews>
  <sheets>
    <sheet name="Table 1 - RL Rates" sheetId="53" r:id="rId1"/>
  </sheets>
  <definedNames>
    <definedName name="_xlnm.Print_Area" localSheetId="0">'Table 1 - RL Rates'!$A$1:$Y$114</definedName>
    <definedName name="_xlnm.Print_Titles" localSheetId="0">'Table 1 - RL Rates'!$1:$10</definedName>
  </definedNames>
  <calcPr calcId="179017"/>
</workbook>
</file>

<file path=xl/calcChain.xml><?xml version="1.0" encoding="utf-8"?>
<calcChain xmlns="http://schemas.openxmlformats.org/spreadsheetml/2006/main">
  <c r="R74" i="53" l="1"/>
  <c r="P74" i="53"/>
  <c r="P64" i="53" l="1"/>
  <c r="P94" i="53"/>
  <c r="R94" i="53"/>
  <c r="P84" i="53"/>
  <c r="R84" i="53"/>
  <c r="R68" i="53"/>
  <c r="P88" i="53"/>
  <c r="R56" i="53"/>
  <c r="R64" i="53"/>
  <c r="R78" i="53"/>
  <c r="R88" i="53"/>
  <c r="P56" i="53"/>
  <c r="R27" i="53"/>
  <c r="P27" i="53"/>
  <c r="P52" i="53"/>
  <c r="P45" i="53"/>
  <c r="R45" i="53"/>
  <c r="R52" i="53"/>
  <c r="P68" i="53"/>
  <c r="P78" i="53"/>
  <c r="P96" i="53" l="1"/>
  <c r="P98" i="53" s="1"/>
  <c r="R96" i="53"/>
  <c r="R98" i="53" s="1"/>
  <c r="N108" i="53" l="1"/>
  <c r="T94" i="53" l="1"/>
  <c r="T88" i="53"/>
  <c r="T84" i="53"/>
  <c r="T78" i="53"/>
  <c r="T74" i="53"/>
  <c r="T68" i="53"/>
  <c r="T64" i="53"/>
  <c r="T56" i="53"/>
  <c r="T52" i="53"/>
  <c r="N94" i="53"/>
  <c r="N88" i="53"/>
  <c r="N84" i="53"/>
  <c r="N78" i="53"/>
  <c r="N74" i="53"/>
  <c r="N68" i="53"/>
  <c r="N64" i="53"/>
  <c r="N56" i="53"/>
  <c r="N52" i="53"/>
  <c r="N45" i="53" l="1"/>
  <c r="N96" i="53" s="1"/>
  <c r="T45" i="53" l="1"/>
  <c r="T96" i="53" s="1"/>
  <c r="X45" i="53" l="1"/>
  <c r="T27" i="53"/>
  <c r="X96" i="53" l="1"/>
  <c r="T98" i="53"/>
  <c r="N27" i="53"/>
  <c r="X27" i="53" l="1"/>
  <c r="N98" i="53"/>
  <c r="X98" i="53" l="1"/>
  <c r="N110" i="53"/>
</calcChain>
</file>

<file path=xl/sharedStrings.xml><?xml version="1.0" encoding="utf-8"?>
<sst xmlns="http://schemas.openxmlformats.org/spreadsheetml/2006/main" count="273" uniqueCount="117">
  <si>
    <t>(1)</t>
  </si>
  <si>
    <t>(2)</t>
  </si>
  <si>
    <t>(3)</t>
  </si>
  <si>
    <t>(4)</t>
  </si>
  <si>
    <t>(5)</t>
  </si>
  <si>
    <t>-</t>
  </si>
  <si>
    <t>DEPRECIABLE GAS PLANT</t>
  </si>
  <si>
    <t>TOTAL DEPRECIABLE GAS PLANT STUDIED</t>
  </si>
  <si>
    <t>a</t>
  </si>
  <si>
    <t xml:space="preserve">          </t>
  </si>
  <si>
    <t>GAS PLANT NOT STUDIED</t>
  </si>
  <si>
    <t>QUESTAR GAS COMPANY dba DOMINION ENERGY UTAH</t>
  </si>
  <si>
    <t>LAND RIGHTS</t>
  </si>
  <si>
    <t>STRUCTURES AND IMPROVEMENTS</t>
  </si>
  <si>
    <t>SL ANNEX</t>
  </si>
  <si>
    <t>SL OPS OFFICE</t>
  </si>
  <si>
    <t>SPRINGVILLE SERVICE CENTER</t>
  </si>
  <si>
    <t>BLUFFDALE SERVICE CENTER</t>
  </si>
  <si>
    <t>OGDEN SERVICE CENTER</t>
  </si>
  <si>
    <t>LOGAN SERVICE CENTER</t>
  </si>
  <si>
    <t>ALL OTHER</t>
  </si>
  <si>
    <t>CEDAR CITY SERVICE CENTER</t>
  </si>
  <si>
    <t>FILLMORE SERVICE CENTER</t>
  </si>
  <si>
    <t>ST GEORGE SERVICE CENTER</t>
  </si>
  <si>
    <t>MAINS</t>
  </si>
  <si>
    <t>COMPRESSOR STATION EQUIPMENT</t>
  </si>
  <si>
    <t>SERVICES</t>
  </si>
  <si>
    <t>METERS</t>
  </si>
  <si>
    <t>METERS - TELEMETRY EQUIPMENT</t>
  </si>
  <si>
    <t>METERS - TRANSPONDERS</t>
  </si>
  <si>
    <t>METER INSTALLATIONS</t>
  </si>
  <si>
    <t>HOUSE REGULATORS</t>
  </si>
  <si>
    <t>HOUSE REGULATOR INSTALLATIONS</t>
  </si>
  <si>
    <t>OTHER EQUIPMENT</t>
  </si>
  <si>
    <t>STRUCTURES &amp; IMPROVEMENTS - CNG FUEL STATIONS</t>
  </si>
  <si>
    <t>OFFICE FURNITURE &amp; EQUIP. - FURNITURE</t>
  </si>
  <si>
    <t>OFFICE FURNITURE &amp; EQUIP. - EQUIPMENT</t>
  </si>
  <si>
    <t>OFFICE FURNITURE &amp; EQUIP. - COMPUTER HARDWARE</t>
  </si>
  <si>
    <t>OFFICE FURNITURE &amp; EQUIP. - COMPUTER SOFTWARE</t>
  </si>
  <si>
    <t>TRANSPORTATION EQUIPMENT - GENERAL</t>
  </si>
  <si>
    <t>TRANSPORTATION EQUIPMENT - CNG TANKS</t>
  </si>
  <si>
    <t>STORES EQUIPMENT</t>
  </si>
  <si>
    <t>TOOLS SHOP AND GARAGE EQUIP. - SMALL TOOLS</t>
  </si>
  <si>
    <t>TOOLS SHOP AND GARAGE EQUIP. - SHOP EQUIP</t>
  </si>
  <si>
    <t>TOOLS SHOP AND GARAGE EQUIP. - CNG EQUIP</t>
  </si>
  <si>
    <t>LABORATORY EQUIPMENT</t>
  </si>
  <si>
    <t>POWER OPERATED EQUIPMENT</t>
  </si>
  <si>
    <t>COMMUNICATION EQUIPMENT - MOBILE RADIO</t>
  </si>
  <si>
    <t>COMMUNICATION EQUIPMENT - BASE STATIONS</t>
  </si>
  <si>
    <t>COMMUNICATION EQUIPMENT - OTHER</t>
  </si>
  <si>
    <t>MISCELLANEOUS EQUIPMENT</t>
  </si>
  <si>
    <t>DEPRECIABLE GROUP</t>
  </si>
  <si>
    <t>PROBABLE</t>
  </si>
  <si>
    <t>RETIREMENT</t>
  </si>
  <si>
    <t>YEAR</t>
  </si>
  <si>
    <t>TOTAL GENERAL PLANT</t>
  </si>
  <si>
    <t>MEASURING AND REGULATING STATION EQUIPMENT</t>
  </si>
  <si>
    <t>TOTAL STRUCTURES AND IMPROVEMENTS</t>
  </si>
  <si>
    <t>GENERAL PLANT</t>
  </si>
  <si>
    <t>TOTAL DISTRIBUTION PLANT</t>
  </si>
  <si>
    <t>DISTRIBUTION PLANT</t>
  </si>
  <si>
    <t>SURVIVOR</t>
  </si>
  <si>
    <t>CURVE</t>
  </si>
  <si>
    <t>NET</t>
  </si>
  <si>
    <t>SALVAGE</t>
  </si>
  <si>
    <t>PCT.</t>
  </si>
  <si>
    <t>ORIGINAL COST</t>
  </si>
  <si>
    <t>ANNUAL</t>
  </si>
  <si>
    <t>ACCRUAL</t>
  </si>
  <si>
    <t>AMOUNT</t>
  </si>
  <si>
    <t>RATE</t>
  </si>
  <si>
    <t>AT 12/31/2017</t>
  </si>
  <si>
    <t>EMERGENCY TRAINING FACILITY</t>
  </si>
  <si>
    <t>TOOELE OFFICE</t>
  </si>
  <si>
    <t>ORANGE ST. WAREHOUSE / WELD SHOP</t>
  </si>
  <si>
    <t>EAGLE MOUNTAIN SERVICE CENTER</t>
  </si>
  <si>
    <t>LAND</t>
  </si>
  <si>
    <t>ASSET RETIREMENT COSTS, DISTRIBUTION</t>
  </si>
  <si>
    <t>LAND AND LAND RIGHTS</t>
  </si>
  <si>
    <t>OTHER TANGIBLE PROPERTY</t>
  </si>
  <si>
    <t>TOTAL NOT STUDIED</t>
  </si>
  <si>
    <t>TOTAL GAS PLANT</t>
  </si>
  <si>
    <r>
      <t>FULLY AMORTIZED</t>
    </r>
    <r>
      <rPr>
        <vertAlign val="superscript"/>
        <sz val="10"/>
        <rFont val="Arial"/>
        <family val="2"/>
      </rPr>
      <t>b</t>
    </r>
  </si>
  <si>
    <t>b  Vintages beyond the amortization period are considered fully amortized and are no longer depreciated.</t>
  </si>
  <si>
    <t>TOTAL ACCOUNT 391.02</t>
  </si>
  <si>
    <t>TOTAL ACCOUNT 391.03</t>
  </si>
  <si>
    <t>TOTAL ACCOUNT 393</t>
  </si>
  <si>
    <t>TOTAL ACCOUNT 394.1</t>
  </si>
  <si>
    <t>TOTAL ACCOUNT 395</t>
  </si>
  <si>
    <t>TOTAL ACCOUNT 397.1</t>
  </si>
  <si>
    <t>TOTAL ACCOUNT 397.3</t>
  </si>
  <si>
    <t>TOTAL ACCOUNT 398</t>
  </si>
  <si>
    <t>a  Life Span Procedure used.  The Interim Survivor Curve is listed.</t>
  </si>
  <si>
    <t>PRODUCTION PLANT</t>
  </si>
  <si>
    <t>FRANCHISES AND CONSENTS</t>
  </si>
  <si>
    <t>BOOK RESERVE</t>
  </si>
  <si>
    <t>R3</t>
  </si>
  <si>
    <t>R1</t>
  </si>
  <si>
    <t>R4</t>
  </si>
  <si>
    <t>S0</t>
  </si>
  <si>
    <t>R2.5</t>
  </si>
  <si>
    <t>L2</t>
  </si>
  <si>
    <t>R1.5</t>
  </si>
  <si>
    <t>S2</t>
  </si>
  <si>
    <t>SQ</t>
  </si>
  <si>
    <t>L2.5</t>
  </si>
  <si>
    <t>L3</t>
  </si>
  <si>
    <t>FUTURE</t>
  </si>
  <si>
    <t>ACCRUALS</t>
  </si>
  <si>
    <t>COMPOSITE</t>
  </si>
  <si>
    <t>REMAINING</t>
  </si>
  <si>
    <t>LIFE</t>
  </si>
  <si>
    <t>TABLE 1. ESTIMATED SURVIVOR CURVE, NET SALVAGE, ORIGINAL COST, BOOK RESERVE AND</t>
  </si>
  <si>
    <t>CALCULATED ANNUAL DEPRECIATION ACCRUALS RELATED TO GAS PLANT AT DECEMBER 31, 2017</t>
  </si>
  <si>
    <t>TOTAL ACCOUNT 394.4</t>
  </si>
  <si>
    <t>S3</t>
  </si>
  <si>
    <t>S1.5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</si>
</sst>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_);\(0\)"/>
    <numFmt numFmtId="167" formatCode="m\-yyyy"/>
    <numFmt numFmtId="168" formatCode="0.0000"/>
    <numFmt numFmtId="169" formatCode="m/d/yy;@"/>
    <numFmt numFmtId="170" formatCode="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9" fillId="0" borderId="0"/>
    <xf numFmtId="4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6">
      <alignment horizontal="center"/>
    </xf>
    <xf numFmtId="3" fontId="9" fillId="0" borderId="0" applyFont="0" applyFill="0" applyBorder="0" applyAlignment="0" applyProtection="0"/>
    <xf numFmtId="0" fontId="9" fillId="2" borderId="0" applyNumberFormat="0" applyFont="0" applyBorder="0" applyAlignment="0" applyProtection="0"/>
    <xf numFmtId="0" fontId="5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5">
    <xf numFmtId="0" fontId="0" fillId="0" borderId="0" xfId="0" applyNumberFormat="1" applyFont="1" applyAlignment="1" applyProtection="1">
      <protection locked="0"/>
    </xf>
    <xf numFmtId="39" fontId="3" fillId="0" borderId="0" xfId="0" applyNumberFormat="1" applyFont="1" applyAlignment="1" applyProtection="1">
      <protection locked="0"/>
    </xf>
    <xf numFmtId="39" fontId="4" fillId="0" borderId="0" xfId="0" applyNumberFormat="1" applyFont="1" applyAlignment="1">
      <alignment horizontal="centerContinuous"/>
    </xf>
    <xf numFmtId="39" fontId="4" fillId="0" borderId="0" xfId="0" applyNumberFormat="1" applyFont="1" applyAlignment="1"/>
    <xf numFmtId="39" fontId="4" fillId="0" borderId="1" xfId="0" applyNumberFormat="1" applyFont="1" applyBorder="1" applyAlignment="1">
      <alignment horizontal="centerContinuous"/>
    </xf>
    <xf numFmtId="39" fontId="4" fillId="0" borderId="0" xfId="0" applyNumberFormat="1" applyFont="1" applyBorder="1" applyAlignment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Continuous"/>
    </xf>
    <xf numFmtId="165" fontId="4" fillId="0" borderId="1" xfId="0" applyNumberFormat="1" applyFont="1" applyBorder="1" applyAlignment="1">
      <alignment horizontal="centerContinuous"/>
    </xf>
    <xf numFmtId="37" fontId="4" fillId="0" borderId="0" xfId="0" applyNumberFormat="1" applyFont="1" applyFill="1" applyBorder="1" applyAlignment="1">
      <alignment horizontal="center"/>
    </xf>
    <xf numFmtId="37" fontId="4" fillId="0" borderId="0" xfId="0" quotePrefix="1" applyNumberFormat="1" applyFont="1" applyFill="1" applyBorder="1" applyAlignment="1">
      <alignment horizontal="center"/>
    </xf>
    <xf numFmtId="37" fontId="3" fillId="0" borderId="0" xfId="0" applyNumberFormat="1" applyFont="1" applyAlignment="1" applyProtection="1">
      <alignment horizontal="right"/>
      <protection locked="0"/>
    </xf>
    <xf numFmtId="37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3" fontId="3" fillId="0" borderId="0" xfId="0" applyNumberFormat="1" applyFont="1" applyAlignment="1" applyProtection="1">
      <protection locked="0"/>
    </xf>
    <xf numFmtId="0" fontId="7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 applyProtection="1">
      <protection locked="0"/>
    </xf>
    <xf numFmtId="39" fontId="3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166" fontId="3" fillId="0" borderId="0" xfId="0" applyNumberFormat="1" applyFont="1" applyAlignment="1" applyProtection="1">
      <alignment horizontal="right"/>
      <protection locked="0"/>
    </xf>
    <xf numFmtId="166" fontId="4" fillId="0" borderId="0" xfId="0" applyNumberFormat="1" applyFont="1" applyBorder="1" applyAlignment="1">
      <alignment horizontal="center"/>
    </xf>
    <xf numFmtId="37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166" fontId="6" fillId="0" borderId="0" xfId="0" applyNumberFormat="1" applyFont="1" applyBorder="1" applyAlignment="1">
      <alignment horizontal="right"/>
    </xf>
    <xf numFmtId="169" fontId="4" fillId="0" borderId="0" xfId="0" quotePrefix="1" applyNumberFormat="1" applyFont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centerContinuous"/>
    </xf>
    <xf numFmtId="0" fontId="6" fillId="0" borderId="0" xfId="0" quotePrefix="1" applyFont="1" applyBorder="1" applyAlignment="1">
      <alignment horizontal="centerContinuous"/>
    </xf>
    <xf numFmtId="0" fontId="5" fillId="0" borderId="0" xfId="0" applyFont="1"/>
    <xf numFmtId="164" fontId="6" fillId="0" borderId="0" xfId="1" applyNumberFormat="1" applyFont="1" applyBorder="1"/>
    <xf numFmtId="164" fontId="5" fillId="0" borderId="0" xfId="1" applyNumberFormat="1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37" fontId="4" fillId="0" borderId="0" xfId="0" applyNumberFormat="1" applyFont="1" applyAlignment="1"/>
    <xf numFmtId="37" fontId="4" fillId="0" borderId="0" xfId="0" applyNumberFormat="1" applyFont="1" applyAlignment="1">
      <alignment horizontal="centerContinuous"/>
    </xf>
    <xf numFmtId="37" fontId="4" fillId="0" borderId="4" xfId="0" applyNumberFormat="1" applyFont="1" applyBorder="1" applyAlignment="1">
      <alignment horizontal="centerContinuous"/>
    </xf>
    <xf numFmtId="37" fontId="4" fillId="0" borderId="0" xfId="0" applyNumberFormat="1" applyFont="1" applyAlignment="1">
      <alignment horizontal="center"/>
    </xf>
    <xf numFmtId="37" fontId="4" fillId="0" borderId="4" xfId="0" applyNumberFormat="1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39" fontId="4" fillId="0" borderId="0" xfId="0" quotePrefix="1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39" fontId="4" fillId="0" borderId="0" xfId="0" applyNumberFormat="1" applyFont="1" applyAlignment="1">
      <alignment horizontal="center"/>
    </xf>
    <xf numFmtId="39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9" fontId="3" fillId="0" borderId="0" xfId="0" quotePrefix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9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7" fontId="4" fillId="0" borderId="1" xfId="0" applyNumberFormat="1" applyFont="1" applyBorder="1" applyAlignment="1">
      <alignment horizontal="centerContinuous"/>
    </xf>
    <xf numFmtId="39" fontId="4" fillId="0" borderId="0" xfId="0" applyNumberFormat="1" applyFont="1" applyFill="1" applyBorder="1" applyAlignment="1">
      <alignment horizontal="centerContinuous"/>
    </xf>
    <xf numFmtId="39" fontId="4" fillId="0" borderId="2" xfId="0" applyNumberFormat="1" applyFont="1" applyFill="1" applyBorder="1" applyAlignment="1">
      <alignment horizontal="centerContinuous"/>
    </xf>
    <xf numFmtId="39" fontId="4" fillId="0" borderId="0" xfId="0" quotePrefix="1" applyNumberFormat="1" applyFont="1" applyFill="1" applyBorder="1" applyAlignment="1">
      <alignment horizontal="centerContinuous"/>
    </xf>
    <xf numFmtId="37" fontId="4" fillId="0" borderId="1" xfId="2" applyNumberFormat="1" applyFont="1" applyBorder="1" applyAlignment="1">
      <alignment horizontal="centerContinuous"/>
    </xf>
    <xf numFmtId="166" fontId="5" fillId="0" borderId="0" xfId="0" applyNumberFormat="1" applyFont="1" applyBorder="1" applyAlignment="1">
      <alignment horizontal="center"/>
    </xf>
    <xf numFmtId="37" fontId="5" fillId="0" borderId="0" xfId="0" applyNumberFormat="1" applyFont="1" applyBorder="1"/>
    <xf numFmtId="164" fontId="5" fillId="0" borderId="0" xfId="1" applyNumberFormat="1" applyFont="1" applyBorder="1"/>
    <xf numFmtId="0" fontId="5" fillId="0" borderId="0" xfId="0" applyNumberFormat="1" applyFont="1" applyBorder="1"/>
    <xf numFmtId="0" fontId="5" fillId="0" borderId="0" xfId="0" quotePrefix="1" applyFont="1" applyBorder="1"/>
    <xf numFmtId="37" fontId="5" fillId="0" borderId="0" xfId="0" applyNumberFormat="1" applyFont="1" applyBorder="1" applyAlignment="1">
      <alignment horizontal="center"/>
    </xf>
    <xf numFmtId="39" fontId="5" fillId="0" borderId="0" xfId="0" applyNumberFormat="1" applyFont="1" applyBorder="1" applyAlignment="1">
      <alignment horizontal="center"/>
    </xf>
    <xf numFmtId="43" fontId="5" fillId="0" borderId="0" xfId="1" applyFont="1" applyBorder="1"/>
    <xf numFmtId="167" fontId="5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37" fontId="5" fillId="0" borderId="0" xfId="0" applyNumberFormat="1" applyFont="1" applyFill="1" applyBorder="1"/>
    <xf numFmtId="0" fontId="5" fillId="0" borderId="0" xfId="0" applyFont="1" applyBorder="1" applyAlignment="1">
      <alignment horizontal="left" indent="1"/>
    </xf>
    <xf numFmtId="0" fontId="5" fillId="0" borderId="0" xfId="0" applyNumberFormat="1" applyFont="1" applyFill="1" applyBorder="1"/>
    <xf numFmtId="0" fontId="5" fillId="0" borderId="0" xfId="0" quotePrefix="1" applyFont="1" applyFill="1" applyBorder="1"/>
    <xf numFmtId="39" fontId="5" fillId="0" borderId="0" xfId="0" applyNumberFormat="1" applyFont="1" applyBorder="1" applyAlignment="1"/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168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Border="1" applyAlignment="1">
      <alignment horizontal="left" indent="1"/>
    </xf>
    <xf numFmtId="164" fontId="5" fillId="0" borderId="2" xfId="1" applyNumberFormat="1" applyFont="1" applyBorder="1"/>
    <xf numFmtId="164" fontId="6" fillId="0" borderId="5" xfId="1" applyNumberFormat="1" applyFont="1" applyBorder="1"/>
    <xf numFmtId="164" fontId="8" fillId="0" borderId="5" xfId="1" applyNumberFormat="1" applyFont="1" applyBorder="1"/>
    <xf numFmtId="164" fontId="5" fillId="0" borderId="5" xfId="1" applyNumberFormat="1" applyFont="1" applyBorder="1"/>
    <xf numFmtId="164" fontId="6" fillId="0" borderId="2" xfId="1" applyNumberFormat="1" applyFont="1" applyBorder="1"/>
    <xf numFmtId="164" fontId="5" fillId="0" borderId="0" xfId="1" applyNumberFormat="1" applyFont="1" applyAlignment="1"/>
    <xf numFmtId="164" fontId="6" fillId="0" borderId="3" xfId="1" applyNumberFormat="1" applyFont="1" applyBorder="1"/>
    <xf numFmtId="170" fontId="4" fillId="0" borderId="0" xfId="0" applyNumberFormat="1" applyFont="1" applyAlignment="1">
      <alignment horizontal="center"/>
    </xf>
    <xf numFmtId="170" fontId="4" fillId="0" borderId="2" xfId="0" applyNumberFormat="1" applyFont="1" applyBorder="1" applyAlignment="1">
      <alignment horizontal="center"/>
    </xf>
    <xf numFmtId="165" fontId="5" fillId="0" borderId="0" xfId="0" applyNumberFormat="1" applyFont="1" applyBorder="1"/>
    <xf numFmtId="165" fontId="6" fillId="0" borderId="0" xfId="0" applyNumberFormat="1" applyFont="1" applyBorder="1"/>
    <xf numFmtId="165" fontId="8" fillId="0" borderId="0" xfId="0" applyNumberFormat="1" applyFont="1" applyBorder="1"/>
    <xf numFmtId="43" fontId="4" fillId="0" borderId="0" xfId="1" quotePrefix="1" applyFont="1" applyFill="1" applyBorder="1" applyAlignment="1">
      <alignment horizontal="center"/>
    </xf>
    <xf numFmtId="43" fontId="5" fillId="0" borderId="0" xfId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3" fontId="5" fillId="0" borderId="0" xfId="1" applyFont="1" applyAlignment="1">
      <alignment horizontal="right"/>
    </xf>
    <xf numFmtId="164" fontId="5" fillId="0" borderId="0" xfId="1" applyNumberFormat="1" applyFont="1" applyFill="1" applyBorder="1"/>
    <xf numFmtId="164" fontId="8" fillId="0" borderId="5" xfId="1" applyNumberFormat="1" applyFont="1" applyFill="1" applyBorder="1"/>
  </cellXfs>
  <cellStyles count="24">
    <cellStyle name="Comma" xfId="1" builtinId="3"/>
    <cellStyle name="Comma 2" xfId="4"/>
    <cellStyle name="Comma 3" xfId="13"/>
    <cellStyle name="Comma 4" xfId="15"/>
    <cellStyle name="Comma 5" xfId="17"/>
    <cellStyle name="Comma 6" xfId="19"/>
    <cellStyle name="Comma 7" xfId="21"/>
    <cellStyle name="Comma 8" xfId="23"/>
    <cellStyle name="Normal" xfId="0" builtinId="0"/>
    <cellStyle name="Normal 2" xfId="3"/>
    <cellStyle name="Normal 3" xfId="11"/>
    <cellStyle name="Normal 4" xfId="12"/>
    <cellStyle name="Normal 5" xfId="14"/>
    <cellStyle name="Normal 6" xfId="16"/>
    <cellStyle name="Normal 7" xfId="18"/>
    <cellStyle name="Normal 8" xfId="20"/>
    <cellStyle name="Normal 9" xfId="22"/>
    <cellStyle name="Normal_5 Yr RmLf True" xfId="2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16"/>
  <sheetViews>
    <sheetView tabSelected="1" zoomScale="90" zoomScaleNormal="90" zoomScaleSheetLayoutView="85" workbookViewId="0">
      <selection activeCell="AA11" sqref="AA11"/>
    </sheetView>
  </sheetViews>
  <sheetFormatPr defaultColWidth="8.85546875" defaultRowHeight="13.15" customHeight="1" x14ac:dyDescent="0.2"/>
  <cols>
    <col min="1" max="1" width="2.28515625" style="16" customWidth="1"/>
    <col min="2" max="2" width="7.42578125" style="76" customWidth="1"/>
    <col min="3" max="3" width="0.85546875" style="76" customWidth="1"/>
    <col min="4" max="4" width="52.28515625" style="36" customWidth="1"/>
    <col min="5" max="5" width="2.28515625" style="36" customWidth="1"/>
    <col min="6" max="6" width="12.7109375" style="36" bestFit="1" customWidth="1"/>
    <col min="7" max="7" width="2.28515625" style="36" customWidth="1"/>
    <col min="8" max="8" width="6.28515625" style="36" customWidth="1"/>
    <col min="9" max="9" width="1.28515625" style="36" customWidth="1"/>
    <col min="10" max="10" width="4.7109375" style="36" customWidth="1"/>
    <col min="11" max="11" width="2.28515625" style="36" customWidth="1"/>
    <col min="12" max="12" width="8.42578125" style="77" bestFit="1" customWidth="1"/>
    <col min="13" max="13" width="2.28515625" style="36" customWidth="1"/>
    <col min="14" max="14" width="17.7109375" style="82" bestFit="1" customWidth="1"/>
    <col min="15" max="15" width="1.85546875" style="36" customWidth="1"/>
    <col min="16" max="16" width="16.140625" style="36" bestFit="1" customWidth="1"/>
    <col min="17" max="17" width="1.85546875" style="36" customWidth="1"/>
    <col min="18" max="18" width="17.7109375" style="36" bestFit="1" customWidth="1"/>
    <col min="19" max="19" width="1.85546875" style="36" customWidth="1"/>
    <col min="20" max="20" width="12.5703125" style="82" customWidth="1"/>
    <col min="21" max="21" width="1.85546875" style="36" customWidth="1"/>
    <col min="22" max="22" width="12.140625" style="36" bestFit="1" customWidth="1"/>
    <col min="23" max="23" width="1.85546875" style="36" customWidth="1"/>
    <col min="24" max="24" width="9.140625" style="78" customWidth="1"/>
    <col min="25" max="25" width="2.28515625" style="36" customWidth="1"/>
    <col min="26" max="27" width="8.85546875" style="36"/>
    <col min="28" max="28" width="9" style="36" bestFit="1" customWidth="1"/>
    <col min="29" max="16384" width="8.85546875" style="36"/>
  </cols>
  <sheetData>
    <row r="1" spans="1:26" ht="13.15" customHeight="1" x14ac:dyDescent="0.2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6" ht="13.1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6" ht="13.15" customHeight="1" x14ac:dyDescent="0.2">
      <c r="A3" s="2" t="s">
        <v>112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13.15" customHeight="1" x14ac:dyDescent="0.2">
      <c r="A4" s="2" t="s">
        <v>113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ht="13.15" customHeight="1" x14ac:dyDescent="0.2">
      <c r="A5" s="50"/>
      <c r="B5" s="51"/>
      <c r="C5" s="50"/>
      <c r="D5" s="52"/>
      <c r="E5" s="1"/>
      <c r="F5" s="8"/>
      <c r="G5" s="1"/>
      <c r="H5" s="13"/>
      <c r="I5" s="1"/>
      <c r="J5" s="1"/>
      <c r="K5" s="1"/>
      <c r="L5" s="26"/>
      <c r="M5" s="1"/>
      <c r="N5" s="17"/>
      <c r="O5" s="14"/>
      <c r="P5" s="14"/>
      <c r="Q5" s="14"/>
      <c r="R5" s="14"/>
      <c r="S5" s="14"/>
      <c r="T5" s="20"/>
      <c r="U5" s="1"/>
      <c r="V5" s="1"/>
      <c r="W5" s="1"/>
      <c r="X5" s="21"/>
      <c r="Y5" s="1"/>
    </row>
    <row r="6" spans="1:26" ht="13.15" customHeight="1" x14ac:dyDescent="0.2">
      <c r="A6" s="49"/>
      <c r="B6" s="53"/>
      <c r="C6" s="49"/>
      <c r="D6" s="49"/>
      <c r="E6" s="3"/>
      <c r="F6" s="6" t="s">
        <v>52</v>
      </c>
      <c r="G6" s="3"/>
      <c r="H6" s="41"/>
      <c r="I6" s="41"/>
      <c r="J6" s="41"/>
      <c r="K6" s="3"/>
      <c r="L6" s="44" t="s">
        <v>63</v>
      </c>
      <c r="M6" s="3"/>
      <c r="N6" s="19"/>
      <c r="O6" s="11"/>
      <c r="P6" s="11"/>
      <c r="Q6" s="11"/>
      <c r="R6" s="11"/>
      <c r="S6" s="11"/>
      <c r="T6" s="19" t="s">
        <v>67</v>
      </c>
      <c r="U6" s="3"/>
      <c r="V6" s="93" t="s">
        <v>109</v>
      </c>
      <c r="W6" s="3"/>
      <c r="X6" s="57" t="s">
        <v>67</v>
      </c>
      <c r="Y6" s="57"/>
    </row>
    <row r="7" spans="1:26" ht="13.15" customHeight="1" x14ac:dyDescent="0.2">
      <c r="A7" s="49"/>
      <c r="B7" s="53"/>
      <c r="C7" s="49"/>
      <c r="D7" s="49"/>
      <c r="E7" s="3"/>
      <c r="F7" s="6" t="s">
        <v>53</v>
      </c>
      <c r="G7" s="3"/>
      <c r="H7" s="42" t="s">
        <v>61</v>
      </c>
      <c r="I7" s="42"/>
      <c r="J7" s="42"/>
      <c r="K7" s="3"/>
      <c r="L7" s="44" t="s">
        <v>64</v>
      </c>
      <c r="M7" s="3"/>
      <c r="N7" s="19" t="s">
        <v>66</v>
      </c>
      <c r="O7" s="11"/>
      <c r="P7" s="19" t="s">
        <v>95</v>
      </c>
      <c r="Q7" s="11"/>
      <c r="R7" s="19" t="s">
        <v>107</v>
      </c>
      <c r="S7" s="11"/>
      <c r="T7" s="19" t="s">
        <v>68</v>
      </c>
      <c r="U7" s="3"/>
      <c r="V7" s="93" t="s">
        <v>110</v>
      </c>
      <c r="W7" s="3"/>
      <c r="X7" s="57" t="s">
        <v>68</v>
      </c>
      <c r="Y7" s="57"/>
    </row>
    <row r="8" spans="1:26" ht="13.15" customHeight="1" x14ac:dyDescent="0.2">
      <c r="A8" s="2" t="s">
        <v>51</v>
      </c>
      <c r="B8" s="9"/>
      <c r="C8" s="2"/>
      <c r="D8" s="2"/>
      <c r="E8" s="3"/>
      <c r="F8" s="6" t="s">
        <v>54</v>
      </c>
      <c r="G8" s="3"/>
      <c r="H8" s="43" t="s">
        <v>62</v>
      </c>
      <c r="I8" s="43"/>
      <c r="J8" s="43"/>
      <c r="K8" s="3"/>
      <c r="L8" s="45" t="s">
        <v>65</v>
      </c>
      <c r="M8" s="3"/>
      <c r="N8" s="32" t="s">
        <v>71</v>
      </c>
      <c r="O8" s="12"/>
      <c r="P8" s="32" t="s">
        <v>71</v>
      </c>
      <c r="Q8" s="12"/>
      <c r="R8" s="32" t="s">
        <v>108</v>
      </c>
      <c r="S8" s="12"/>
      <c r="T8" s="19" t="s">
        <v>69</v>
      </c>
      <c r="U8" s="3"/>
      <c r="V8" s="94" t="s">
        <v>111</v>
      </c>
      <c r="W8" s="3"/>
      <c r="X8" s="58" t="s">
        <v>70</v>
      </c>
      <c r="Y8" s="58"/>
    </row>
    <row r="9" spans="1:26" ht="13.15" customHeight="1" x14ac:dyDescent="0.2">
      <c r="A9" s="4" t="s">
        <v>0</v>
      </c>
      <c r="B9" s="10"/>
      <c r="C9" s="4"/>
      <c r="D9" s="4"/>
      <c r="E9" s="3"/>
      <c r="F9" s="7" t="s">
        <v>1</v>
      </c>
      <c r="G9" s="3"/>
      <c r="H9" s="56" t="s">
        <v>2</v>
      </c>
      <c r="I9" s="56"/>
      <c r="J9" s="56"/>
      <c r="K9" s="3"/>
      <c r="L9" s="46" t="s">
        <v>3</v>
      </c>
      <c r="M9" s="3"/>
      <c r="N9" s="46" t="s">
        <v>4</v>
      </c>
      <c r="O9" s="11"/>
      <c r="P9" s="46">
        <v>-6</v>
      </c>
      <c r="Q9" s="11"/>
      <c r="R9" s="46">
        <v>-7</v>
      </c>
      <c r="S9" s="11"/>
      <c r="T9" s="46">
        <v>-8</v>
      </c>
      <c r="U9" s="3"/>
      <c r="V9" s="46">
        <v>-9</v>
      </c>
      <c r="W9" s="3"/>
      <c r="X9" s="60">
        <v>-10</v>
      </c>
      <c r="Y9" s="59"/>
    </row>
    <row r="10" spans="1:26" ht="13.15" customHeight="1" x14ac:dyDescent="0.2">
      <c r="A10" s="54"/>
      <c r="B10" s="55"/>
      <c r="C10" s="54"/>
      <c r="D10" s="54"/>
      <c r="E10" s="5"/>
      <c r="F10" s="22"/>
      <c r="G10" s="5"/>
      <c r="H10" s="23"/>
      <c r="I10" s="23"/>
      <c r="J10" s="23"/>
      <c r="K10" s="5"/>
      <c r="L10" s="27"/>
      <c r="M10" s="5"/>
      <c r="N10" s="24"/>
      <c r="O10" s="11"/>
      <c r="P10" s="11"/>
      <c r="Q10" s="11"/>
      <c r="R10" s="11"/>
      <c r="S10" s="11"/>
      <c r="T10" s="25"/>
      <c r="U10" s="5"/>
      <c r="V10" s="5"/>
      <c r="W10" s="5"/>
      <c r="X10" s="47"/>
      <c r="Y10" s="47"/>
    </row>
    <row r="11" spans="1:26" ht="13.15" customHeight="1" x14ac:dyDescent="0.2">
      <c r="A11" s="18" t="s">
        <v>6</v>
      </c>
      <c r="B11" s="55"/>
      <c r="C11" s="54"/>
      <c r="D11" s="54"/>
      <c r="E11" s="5"/>
      <c r="F11" s="22"/>
      <c r="G11" s="5"/>
      <c r="H11" s="23"/>
      <c r="I11" s="23"/>
      <c r="J11" s="23"/>
      <c r="K11" s="5"/>
      <c r="L11" s="27"/>
      <c r="M11" s="5"/>
      <c r="N11" s="24"/>
      <c r="O11" s="11"/>
      <c r="P11" s="11"/>
      <c r="Q11" s="11"/>
      <c r="R11" s="11"/>
      <c r="S11" s="11"/>
      <c r="T11" s="25"/>
      <c r="U11" s="5"/>
      <c r="V11" s="5"/>
      <c r="W11" s="5"/>
      <c r="X11" s="47"/>
      <c r="Y11" s="47"/>
    </row>
    <row r="12" spans="1:26" ht="13.15" customHeight="1" x14ac:dyDescent="0.2">
      <c r="A12" s="54"/>
      <c r="B12" s="55"/>
      <c r="C12" s="54"/>
      <c r="D12" s="54"/>
      <c r="E12" s="5"/>
      <c r="F12" s="22"/>
      <c r="G12" s="5"/>
      <c r="H12" s="23"/>
      <c r="I12" s="23"/>
      <c r="J12" s="23"/>
      <c r="K12" s="5"/>
      <c r="L12" s="27"/>
      <c r="M12" s="5"/>
      <c r="N12" s="24"/>
      <c r="O12" s="11"/>
      <c r="P12" s="11"/>
      <c r="Q12" s="11"/>
      <c r="R12" s="11"/>
      <c r="S12" s="11"/>
      <c r="T12" s="25"/>
      <c r="U12" s="5"/>
      <c r="V12" s="5"/>
      <c r="W12" s="5"/>
      <c r="X12" s="98"/>
      <c r="Y12" s="47"/>
    </row>
    <row r="13" spans="1:26" s="40" customFormat="1" ht="13.15" customHeight="1" x14ac:dyDescent="0.2">
      <c r="B13" s="29" t="s">
        <v>60</v>
      </c>
      <c r="C13" s="39"/>
      <c r="L13" s="61"/>
      <c r="N13" s="63"/>
      <c r="O13" s="63"/>
      <c r="P13" s="63"/>
      <c r="Q13" s="63"/>
      <c r="R13" s="63"/>
      <c r="S13" s="63"/>
      <c r="T13" s="63"/>
      <c r="X13" s="99"/>
      <c r="Z13" s="62"/>
    </row>
    <row r="14" spans="1:26" s="40" customFormat="1" ht="13.15" customHeight="1" x14ac:dyDescent="0.2">
      <c r="A14" s="30"/>
      <c r="B14" s="39">
        <v>374.21</v>
      </c>
      <c r="C14" s="39"/>
      <c r="D14" s="40" t="s">
        <v>12</v>
      </c>
      <c r="F14" s="62" t="s">
        <v>9</v>
      </c>
      <c r="H14" s="64">
        <v>75</v>
      </c>
      <c r="I14" s="65" t="s">
        <v>5</v>
      </c>
      <c r="J14" s="62" t="s">
        <v>96</v>
      </c>
      <c r="L14" s="66">
        <v>0</v>
      </c>
      <c r="N14" s="63">
        <v>5658915.0700000003</v>
      </c>
      <c r="O14" s="63"/>
      <c r="P14" s="63">
        <v>706012.36</v>
      </c>
      <c r="Q14" s="63"/>
      <c r="R14" s="63">
        <v>4952903</v>
      </c>
      <c r="S14" s="63"/>
      <c r="T14" s="63">
        <v>70995</v>
      </c>
      <c r="V14" s="95">
        <v>69.8</v>
      </c>
      <c r="X14" s="68">
        <v>1.25</v>
      </c>
      <c r="Y14" s="67"/>
      <c r="Z14" s="62"/>
    </row>
    <row r="15" spans="1:26" s="40" customFormat="1" ht="13.15" customHeight="1" x14ac:dyDescent="0.2">
      <c r="A15" s="30"/>
      <c r="B15" s="39">
        <v>375</v>
      </c>
      <c r="C15" s="39"/>
      <c r="D15" s="40" t="s">
        <v>13</v>
      </c>
      <c r="F15" s="62" t="s">
        <v>9</v>
      </c>
      <c r="H15" s="64">
        <v>40</v>
      </c>
      <c r="I15" s="65" t="s">
        <v>5</v>
      </c>
      <c r="J15" s="62" t="s">
        <v>97</v>
      </c>
      <c r="L15" s="66">
        <v>-10</v>
      </c>
      <c r="N15" s="63">
        <v>16505532.220000001</v>
      </c>
      <c r="O15" s="63"/>
      <c r="P15" s="63">
        <v>334726.15999999997</v>
      </c>
      <c r="Q15" s="63"/>
      <c r="R15" s="63">
        <v>17821359</v>
      </c>
      <c r="S15" s="63"/>
      <c r="T15" s="63">
        <v>591344</v>
      </c>
      <c r="V15" s="95">
        <v>30.1</v>
      </c>
      <c r="X15" s="68">
        <v>3.58</v>
      </c>
      <c r="Y15" s="67"/>
      <c r="Z15" s="62"/>
    </row>
    <row r="16" spans="1:26" s="40" customFormat="1" ht="13.15" customHeight="1" x14ac:dyDescent="0.2">
      <c r="A16" s="30"/>
      <c r="B16" s="39">
        <v>376</v>
      </c>
      <c r="C16" s="39"/>
      <c r="D16" s="40" t="s">
        <v>24</v>
      </c>
      <c r="F16" s="69" t="s">
        <v>9</v>
      </c>
      <c r="H16" s="64">
        <v>67</v>
      </c>
      <c r="I16" s="65" t="s">
        <v>5</v>
      </c>
      <c r="J16" s="62" t="s">
        <v>100</v>
      </c>
      <c r="L16" s="61">
        <v>-47</v>
      </c>
      <c r="N16" s="63">
        <v>1596898536.3699999</v>
      </c>
      <c r="O16" s="63"/>
      <c r="P16" s="63">
        <v>363170854.94999999</v>
      </c>
      <c r="Q16" s="63"/>
      <c r="R16" s="63">
        <v>1984269994</v>
      </c>
      <c r="S16" s="63"/>
      <c r="T16" s="63">
        <v>35273056</v>
      </c>
      <c r="V16" s="95">
        <v>56.3</v>
      </c>
      <c r="X16" s="68">
        <v>2.21</v>
      </c>
      <c r="Y16" s="67"/>
      <c r="Z16" s="62"/>
    </row>
    <row r="17" spans="1:26" s="40" customFormat="1" ht="13.15" customHeight="1" x14ac:dyDescent="0.2">
      <c r="A17" s="30"/>
      <c r="B17" s="39">
        <v>377</v>
      </c>
      <c r="C17" s="39"/>
      <c r="D17" s="40" t="s">
        <v>25</v>
      </c>
      <c r="F17" s="69" t="s">
        <v>9</v>
      </c>
      <c r="H17" s="64">
        <v>33</v>
      </c>
      <c r="I17" s="65" t="s">
        <v>5</v>
      </c>
      <c r="J17" s="62" t="s">
        <v>98</v>
      </c>
      <c r="L17" s="61">
        <v>-20</v>
      </c>
      <c r="N17" s="63">
        <v>14446634.199999999</v>
      </c>
      <c r="O17" s="63"/>
      <c r="P17" s="63">
        <v>64857.45</v>
      </c>
      <c r="Q17" s="63"/>
      <c r="R17" s="63">
        <v>17271104</v>
      </c>
      <c r="S17" s="63"/>
      <c r="T17" s="63">
        <v>616163</v>
      </c>
      <c r="V17" s="95">
        <v>28</v>
      </c>
      <c r="X17" s="68">
        <v>4.2699999999999996</v>
      </c>
      <c r="Y17" s="67"/>
      <c r="Z17" s="62"/>
    </row>
    <row r="18" spans="1:26" s="40" customFormat="1" ht="13.15" customHeight="1" x14ac:dyDescent="0.2">
      <c r="A18" s="30"/>
      <c r="B18" s="39">
        <v>378</v>
      </c>
      <c r="C18" s="39"/>
      <c r="D18" s="40" t="s">
        <v>56</v>
      </c>
      <c r="F18" s="69" t="s">
        <v>9</v>
      </c>
      <c r="H18" s="64">
        <v>38</v>
      </c>
      <c r="I18" s="65" t="s">
        <v>5</v>
      </c>
      <c r="J18" s="62" t="s">
        <v>99</v>
      </c>
      <c r="L18" s="61">
        <v>-33</v>
      </c>
      <c r="N18" s="63">
        <v>108881181.93000001</v>
      </c>
      <c r="O18" s="63"/>
      <c r="P18" s="63">
        <v>23100198.399999999</v>
      </c>
      <c r="Q18" s="63"/>
      <c r="R18" s="63">
        <v>121711774</v>
      </c>
      <c r="S18" s="63"/>
      <c r="T18" s="63">
        <v>3792114</v>
      </c>
      <c r="V18" s="95">
        <v>32.1</v>
      </c>
      <c r="X18" s="68">
        <v>3.48</v>
      </c>
      <c r="Y18" s="67"/>
      <c r="Z18" s="62"/>
    </row>
    <row r="19" spans="1:26" s="40" customFormat="1" ht="13.15" customHeight="1" x14ac:dyDescent="0.2">
      <c r="A19" s="30"/>
      <c r="B19" s="39">
        <v>380</v>
      </c>
      <c r="C19" s="39"/>
      <c r="D19" s="40" t="s">
        <v>26</v>
      </c>
      <c r="F19" s="69" t="s">
        <v>9</v>
      </c>
      <c r="H19" s="64">
        <v>58</v>
      </c>
      <c r="I19" s="65" t="s">
        <v>5</v>
      </c>
      <c r="J19" s="62" t="s">
        <v>96</v>
      </c>
      <c r="L19" s="61">
        <v>-100</v>
      </c>
      <c r="N19" s="63">
        <v>413430548.42000002</v>
      </c>
      <c r="O19" s="63"/>
      <c r="P19" s="63">
        <v>239035396.96000001</v>
      </c>
      <c r="Q19" s="63"/>
      <c r="R19" s="63">
        <v>587825700</v>
      </c>
      <c r="S19" s="63"/>
      <c r="T19" s="63">
        <v>14316940</v>
      </c>
      <c r="V19" s="95">
        <v>41.1</v>
      </c>
      <c r="X19" s="68">
        <v>3.46</v>
      </c>
      <c r="Y19" s="67"/>
      <c r="Z19" s="62"/>
    </row>
    <row r="20" spans="1:26" s="40" customFormat="1" ht="13.15" customHeight="1" x14ac:dyDescent="0.2">
      <c r="A20" s="30"/>
      <c r="B20" s="39">
        <v>381.01</v>
      </c>
      <c r="C20" s="39"/>
      <c r="D20" s="40" t="s">
        <v>27</v>
      </c>
      <c r="F20" s="69" t="s">
        <v>9</v>
      </c>
      <c r="H20" s="64">
        <v>31</v>
      </c>
      <c r="I20" s="65" t="s">
        <v>5</v>
      </c>
      <c r="J20" s="62" t="s">
        <v>96</v>
      </c>
      <c r="L20" s="61">
        <v>-5</v>
      </c>
      <c r="N20" s="63">
        <v>122565176.2</v>
      </c>
      <c r="O20" s="63"/>
      <c r="P20" s="63">
        <v>48312645.899999999</v>
      </c>
      <c r="Q20" s="63"/>
      <c r="R20" s="63">
        <v>80380789</v>
      </c>
      <c r="S20" s="63"/>
      <c r="T20" s="63">
        <v>3806597</v>
      </c>
      <c r="V20" s="95">
        <v>21.1</v>
      </c>
      <c r="X20" s="68">
        <v>3.11</v>
      </c>
      <c r="Y20" s="67"/>
      <c r="Z20" s="62"/>
    </row>
    <row r="21" spans="1:26" s="40" customFormat="1" ht="13.15" customHeight="1" x14ac:dyDescent="0.2">
      <c r="A21" s="30"/>
      <c r="B21" s="39">
        <v>381.11</v>
      </c>
      <c r="C21" s="39"/>
      <c r="D21" s="40" t="s">
        <v>28</v>
      </c>
      <c r="F21" s="69" t="s">
        <v>9</v>
      </c>
      <c r="H21" s="64">
        <v>15</v>
      </c>
      <c r="I21" s="65" t="s">
        <v>5</v>
      </c>
      <c r="J21" s="62" t="s">
        <v>101</v>
      </c>
      <c r="L21" s="61">
        <v>0</v>
      </c>
      <c r="N21" s="63">
        <v>114707.96</v>
      </c>
      <c r="O21" s="63"/>
      <c r="P21" s="63">
        <v>88017.58</v>
      </c>
      <c r="Q21" s="63"/>
      <c r="R21" s="63">
        <v>26690</v>
      </c>
      <c r="S21" s="63"/>
      <c r="T21" s="63">
        <v>6444</v>
      </c>
      <c r="V21" s="95">
        <v>4.0999999999999996</v>
      </c>
      <c r="X21" s="68">
        <v>5.62</v>
      </c>
      <c r="Y21" s="67"/>
      <c r="Z21" s="62"/>
    </row>
    <row r="22" spans="1:26" s="40" customFormat="1" ht="13.15" customHeight="1" x14ac:dyDescent="0.2">
      <c r="A22" s="30"/>
      <c r="B22" s="39">
        <v>381.21</v>
      </c>
      <c r="C22" s="39"/>
      <c r="D22" s="40" t="s">
        <v>29</v>
      </c>
      <c r="F22" s="69" t="s">
        <v>9</v>
      </c>
      <c r="H22" s="64">
        <v>13</v>
      </c>
      <c r="I22" s="65" t="s">
        <v>5</v>
      </c>
      <c r="J22" s="62" t="s">
        <v>115</v>
      </c>
      <c r="L22" s="61">
        <v>0</v>
      </c>
      <c r="N22" s="63">
        <v>81807796.439999998</v>
      </c>
      <c r="O22" s="63"/>
      <c r="P22" s="63">
        <v>25963375.940000001</v>
      </c>
      <c r="Q22" s="63"/>
      <c r="R22" s="63">
        <v>55844420</v>
      </c>
      <c r="S22" s="63"/>
      <c r="T22" s="63">
        <v>6734619</v>
      </c>
      <c r="V22" s="95">
        <v>8.3000000000000007</v>
      </c>
      <c r="X22" s="68">
        <v>8.23</v>
      </c>
      <c r="Y22" s="67"/>
      <c r="Z22" s="62"/>
    </row>
    <row r="23" spans="1:26" s="40" customFormat="1" ht="13.15" customHeight="1" x14ac:dyDescent="0.2">
      <c r="A23" s="30"/>
      <c r="B23" s="39">
        <v>382</v>
      </c>
      <c r="C23" s="39"/>
      <c r="D23" s="40" t="s">
        <v>30</v>
      </c>
      <c r="F23" s="69" t="s">
        <v>9</v>
      </c>
      <c r="H23" s="64">
        <v>46</v>
      </c>
      <c r="I23" s="65" t="s">
        <v>5</v>
      </c>
      <c r="J23" s="62" t="s">
        <v>96</v>
      </c>
      <c r="L23" s="61">
        <v>-5</v>
      </c>
      <c r="N23" s="63">
        <v>137965771.63</v>
      </c>
      <c r="O23" s="63"/>
      <c r="P23" s="63">
        <v>46958486.200000003</v>
      </c>
      <c r="Q23" s="63"/>
      <c r="R23" s="63">
        <v>97905574</v>
      </c>
      <c r="S23" s="63"/>
      <c r="T23" s="63">
        <v>2847396</v>
      </c>
      <c r="V23" s="95">
        <v>34.4</v>
      </c>
      <c r="X23" s="68">
        <v>2.06</v>
      </c>
      <c r="Y23" s="67"/>
      <c r="Z23" s="62"/>
    </row>
    <row r="24" spans="1:26" s="40" customFormat="1" ht="13.15" customHeight="1" x14ac:dyDescent="0.2">
      <c r="A24" s="30"/>
      <c r="B24" s="39">
        <v>383</v>
      </c>
      <c r="C24" s="39"/>
      <c r="D24" s="40" t="s">
        <v>31</v>
      </c>
      <c r="F24" s="69" t="s">
        <v>9</v>
      </c>
      <c r="H24" s="64">
        <v>31</v>
      </c>
      <c r="I24" s="65" t="s">
        <v>5</v>
      </c>
      <c r="J24" s="62" t="s">
        <v>96</v>
      </c>
      <c r="L24" s="61">
        <v>-5</v>
      </c>
      <c r="N24" s="63">
        <v>11424935.800000001</v>
      </c>
      <c r="O24" s="63"/>
      <c r="P24" s="63">
        <v>8643119.0199999996</v>
      </c>
      <c r="Q24" s="63"/>
      <c r="R24" s="63">
        <v>3353064</v>
      </c>
      <c r="S24" s="63"/>
      <c r="T24" s="63">
        <v>337990</v>
      </c>
      <c r="V24" s="95">
        <v>9.9</v>
      </c>
      <c r="X24" s="68">
        <v>2.96</v>
      </c>
      <c r="Y24" s="67"/>
      <c r="Z24" s="62"/>
    </row>
    <row r="25" spans="1:26" s="40" customFormat="1" ht="13.15" customHeight="1" x14ac:dyDescent="0.2">
      <c r="A25" s="30"/>
      <c r="B25" s="39">
        <v>384</v>
      </c>
      <c r="C25" s="39"/>
      <c r="D25" s="40" t="s">
        <v>32</v>
      </c>
      <c r="F25" s="69" t="s">
        <v>9</v>
      </c>
      <c r="H25" s="64">
        <v>52</v>
      </c>
      <c r="I25" s="65" t="s">
        <v>5</v>
      </c>
      <c r="J25" s="62" t="s">
        <v>102</v>
      </c>
      <c r="L25" s="61">
        <v>-5</v>
      </c>
      <c r="N25" s="63">
        <v>3223420.02</v>
      </c>
      <c r="O25" s="63"/>
      <c r="P25" s="63">
        <v>1229775.8400000001</v>
      </c>
      <c r="Q25" s="63"/>
      <c r="R25" s="63">
        <v>2154815</v>
      </c>
      <c r="S25" s="63"/>
      <c r="T25" s="63">
        <v>59607</v>
      </c>
      <c r="V25" s="95">
        <v>36.200000000000003</v>
      </c>
      <c r="X25" s="68">
        <v>1.85</v>
      </c>
      <c r="Y25" s="67"/>
      <c r="Z25" s="62"/>
    </row>
    <row r="26" spans="1:26" s="40" customFormat="1" ht="13.15" customHeight="1" x14ac:dyDescent="0.2">
      <c r="A26" s="30"/>
      <c r="B26" s="39">
        <v>387</v>
      </c>
      <c r="C26" s="39"/>
      <c r="D26" s="40" t="s">
        <v>33</v>
      </c>
      <c r="F26" s="69" t="s">
        <v>9</v>
      </c>
      <c r="H26" s="64">
        <v>12</v>
      </c>
      <c r="I26" s="65" t="s">
        <v>5</v>
      </c>
      <c r="J26" s="62" t="s">
        <v>103</v>
      </c>
      <c r="L26" s="61">
        <v>0</v>
      </c>
      <c r="N26" s="86">
        <v>2122427.83</v>
      </c>
      <c r="O26" s="63"/>
      <c r="P26" s="63">
        <v>420476.29</v>
      </c>
      <c r="Q26" s="63"/>
      <c r="R26" s="63">
        <v>1701952</v>
      </c>
      <c r="S26" s="63"/>
      <c r="T26" s="86">
        <v>256779</v>
      </c>
      <c r="V26" s="95">
        <v>6.6</v>
      </c>
      <c r="X26" s="68">
        <v>12.1</v>
      </c>
      <c r="Y26" s="67"/>
      <c r="Z26" s="62"/>
    </row>
    <row r="27" spans="1:26" s="30" customFormat="1" ht="13.15" customHeight="1" x14ac:dyDescent="0.2">
      <c r="B27" s="30" t="s">
        <v>59</v>
      </c>
      <c r="C27" s="29"/>
      <c r="L27" s="48"/>
      <c r="N27" s="87">
        <f>SUBTOTAL(9,N14:N26)</f>
        <v>2515045584.0900002</v>
      </c>
      <c r="O27" s="37"/>
      <c r="P27" s="87">
        <f>SUBTOTAL(9,P14:P26)</f>
        <v>758027943.05000007</v>
      </c>
      <c r="Q27" s="37"/>
      <c r="R27" s="87">
        <f>SUBTOTAL(9,R14:R26)</f>
        <v>2975220138</v>
      </c>
      <c r="S27" s="37"/>
      <c r="T27" s="87">
        <f>SUBTOTAL(9,T14:T26)</f>
        <v>68710044</v>
      </c>
      <c r="V27" s="96"/>
      <c r="X27" s="100">
        <f>T27/N27*100</f>
        <v>2.7319601853204913</v>
      </c>
      <c r="Z27" s="28"/>
    </row>
    <row r="28" spans="1:26" s="40" customFormat="1" ht="13.15" customHeight="1" x14ac:dyDescent="0.2">
      <c r="A28" s="30"/>
      <c r="B28" s="39"/>
      <c r="C28" s="39"/>
      <c r="L28" s="61"/>
      <c r="N28" s="63"/>
      <c r="O28" s="63"/>
      <c r="P28" s="63"/>
      <c r="Q28" s="63"/>
      <c r="R28" s="63"/>
      <c r="S28" s="63"/>
      <c r="T28" s="63"/>
      <c r="X28" s="99"/>
      <c r="Z28" s="62"/>
    </row>
    <row r="29" spans="1:26" s="40" customFormat="1" ht="13.15" customHeight="1" x14ac:dyDescent="0.2">
      <c r="B29" s="30" t="s">
        <v>58</v>
      </c>
      <c r="C29" s="39"/>
      <c r="L29" s="61"/>
      <c r="N29" s="63"/>
      <c r="O29" s="63"/>
      <c r="P29" s="63"/>
      <c r="Q29" s="63"/>
      <c r="R29" s="63"/>
      <c r="S29" s="63"/>
      <c r="T29" s="63"/>
      <c r="X29" s="99"/>
      <c r="Z29" s="62"/>
    </row>
    <row r="30" spans="1:26" s="40" customFormat="1" ht="13.15" customHeight="1" x14ac:dyDescent="0.2">
      <c r="A30" s="30"/>
      <c r="B30" s="39">
        <v>390.01</v>
      </c>
      <c r="C30" s="39"/>
      <c r="D30" s="40" t="s">
        <v>13</v>
      </c>
      <c r="F30" s="69"/>
      <c r="H30" s="64"/>
      <c r="I30" s="65"/>
      <c r="J30" s="64"/>
      <c r="L30" s="61"/>
      <c r="N30" s="63"/>
      <c r="O30" s="63"/>
      <c r="P30" s="63"/>
      <c r="Q30" s="63"/>
      <c r="R30" s="63"/>
      <c r="S30" s="63"/>
      <c r="T30" s="63"/>
      <c r="X30" s="99"/>
      <c r="Y30" s="67"/>
      <c r="Z30" s="62"/>
    </row>
    <row r="31" spans="1:26" s="40" customFormat="1" ht="13.15" customHeight="1" x14ac:dyDescent="0.2">
      <c r="A31" s="30"/>
      <c r="C31" s="39"/>
      <c r="D31" s="72" t="s">
        <v>14</v>
      </c>
      <c r="F31" s="69">
        <v>56430</v>
      </c>
      <c r="H31" s="64">
        <v>100</v>
      </c>
      <c r="I31" s="65" t="s">
        <v>5</v>
      </c>
      <c r="J31" s="62" t="s">
        <v>97</v>
      </c>
      <c r="K31" s="40" t="s">
        <v>8</v>
      </c>
      <c r="L31" s="61">
        <v>0</v>
      </c>
      <c r="N31" s="63">
        <v>2581371.02</v>
      </c>
      <c r="O31" s="63"/>
      <c r="P31" s="63">
        <v>416938</v>
      </c>
      <c r="Q31" s="63"/>
      <c r="R31" s="63">
        <v>2164433</v>
      </c>
      <c r="S31" s="63"/>
      <c r="T31" s="63">
        <v>63019</v>
      </c>
      <c r="V31" s="95">
        <v>34.299999999999997</v>
      </c>
      <c r="X31" s="68">
        <v>2.44</v>
      </c>
      <c r="Y31" s="67"/>
      <c r="Z31" s="62"/>
    </row>
    <row r="32" spans="1:26" s="40" customFormat="1" ht="13.15" customHeight="1" x14ac:dyDescent="0.2">
      <c r="A32" s="30"/>
      <c r="C32" s="39"/>
      <c r="D32" s="72" t="s">
        <v>15</v>
      </c>
      <c r="F32" s="69">
        <v>56430</v>
      </c>
      <c r="H32" s="73">
        <v>80</v>
      </c>
      <c r="I32" s="74" t="s">
        <v>5</v>
      </c>
      <c r="J32" s="71" t="s">
        <v>97</v>
      </c>
      <c r="K32" s="40" t="s">
        <v>8</v>
      </c>
      <c r="L32" s="61">
        <v>0</v>
      </c>
      <c r="N32" s="63">
        <v>44815471.210000001</v>
      </c>
      <c r="O32" s="63"/>
      <c r="P32" s="63">
        <v>20682502.329999998</v>
      </c>
      <c r="Q32" s="63"/>
      <c r="R32" s="63">
        <v>24132969</v>
      </c>
      <c r="S32" s="63"/>
      <c r="T32" s="63">
        <v>737426</v>
      </c>
      <c r="V32" s="95">
        <v>32.700000000000003</v>
      </c>
      <c r="X32" s="68">
        <v>1.65</v>
      </c>
      <c r="Y32" s="67"/>
      <c r="Z32" s="62"/>
    </row>
    <row r="33" spans="1:26" s="40" customFormat="1" ht="13.15" customHeight="1" x14ac:dyDescent="0.2">
      <c r="A33" s="30"/>
      <c r="C33" s="39"/>
      <c r="D33" s="72" t="s">
        <v>16</v>
      </c>
      <c r="F33" s="69">
        <v>54239</v>
      </c>
      <c r="H33" s="64">
        <v>100</v>
      </c>
      <c r="I33" s="65" t="s">
        <v>5</v>
      </c>
      <c r="J33" s="62" t="s">
        <v>97</v>
      </c>
      <c r="K33" s="40" t="s">
        <v>8</v>
      </c>
      <c r="L33" s="61">
        <v>0</v>
      </c>
      <c r="N33" s="63">
        <v>2411734.12</v>
      </c>
      <c r="O33" s="63"/>
      <c r="P33" s="63">
        <v>1186246</v>
      </c>
      <c r="Q33" s="63"/>
      <c r="R33" s="63">
        <v>1225488</v>
      </c>
      <c r="S33" s="63"/>
      <c r="T33" s="63">
        <v>42658</v>
      </c>
      <c r="V33" s="95">
        <v>28.7</v>
      </c>
      <c r="X33" s="68">
        <v>1.77</v>
      </c>
      <c r="Y33" s="67"/>
      <c r="Z33" s="62"/>
    </row>
    <row r="34" spans="1:26" s="40" customFormat="1" ht="13.15" customHeight="1" x14ac:dyDescent="0.2">
      <c r="A34" s="30"/>
      <c r="C34" s="39"/>
      <c r="D34" s="72" t="s">
        <v>17</v>
      </c>
      <c r="F34" s="69">
        <v>54969</v>
      </c>
      <c r="H34" s="64">
        <v>100</v>
      </c>
      <c r="I34" s="65" t="s">
        <v>5</v>
      </c>
      <c r="J34" s="62" t="s">
        <v>97</v>
      </c>
      <c r="K34" s="40" t="s">
        <v>8</v>
      </c>
      <c r="L34" s="61">
        <v>0</v>
      </c>
      <c r="N34" s="63">
        <v>939220.96</v>
      </c>
      <c r="O34" s="63"/>
      <c r="P34" s="63">
        <v>364868</v>
      </c>
      <c r="Q34" s="63"/>
      <c r="R34" s="63">
        <v>574353</v>
      </c>
      <c r="S34" s="63"/>
      <c r="T34" s="63">
        <v>18773</v>
      </c>
      <c r="V34" s="95">
        <v>30.6</v>
      </c>
      <c r="X34" s="68">
        <v>2</v>
      </c>
      <c r="Y34" s="67"/>
      <c r="Z34" s="62"/>
    </row>
    <row r="35" spans="1:26" s="40" customFormat="1" ht="13.15" customHeight="1" x14ac:dyDescent="0.2">
      <c r="A35" s="30"/>
      <c r="C35" s="39"/>
      <c r="D35" s="72" t="s">
        <v>18</v>
      </c>
      <c r="F35" s="69">
        <v>54239</v>
      </c>
      <c r="H35" s="64">
        <v>100</v>
      </c>
      <c r="I35" s="65" t="s">
        <v>5</v>
      </c>
      <c r="J35" s="62" t="s">
        <v>97</v>
      </c>
      <c r="K35" s="40" t="s">
        <v>8</v>
      </c>
      <c r="L35" s="61">
        <v>0</v>
      </c>
      <c r="N35" s="63">
        <v>4986331.38</v>
      </c>
      <c r="O35" s="63"/>
      <c r="P35" s="63">
        <v>2198457</v>
      </c>
      <c r="Q35" s="63"/>
      <c r="R35" s="63">
        <v>2787874</v>
      </c>
      <c r="S35" s="63"/>
      <c r="T35" s="63">
        <v>96826</v>
      </c>
      <c r="V35" s="95">
        <v>28.8</v>
      </c>
      <c r="X35" s="68">
        <v>1.94</v>
      </c>
      <c r="Y35" s="67"/>
      <c r="Z35" s="62"/>
    </row>
    <row r="36" spans="1:26" s="40" customFormat="1" ht="13.15" customHeight="1" x14ac:dyDescent="0.2">
      <c r="A36" s="30"/>
      <c r="C36" s="39"/>
      <c r="D36" s="72" t="s">
        <v>19</v>
      </c>
      <c r="F36" s="69">
        <v>54969</v>
      </c>
      <c r="H36" s="64">
        <v>100</v>
      </c>
      <c r="I36" s="65" t="s">
        <v>5</v>
      </c>
      <c r="J36" s="62" t="s">
        <v>97</v>
      </c>
      <c r="K36" s="40" t="s">
        <v>8</v>
      </c>
      <c r="L36" s="61">
        <v>0</v>
      </c>
      <c r="N36" s="63">
        <v>1096241.24</v>
      </c>
      <c r="O36" s="63"/>
      <c r="P36" s="63">
        <v>475501</v>
      </c>
      <c r="Q36" s="63"/>
      <c r="R36" s="63">
        <v>620740</v>
      </c>
      <c r="S36" s="63"/>
      <c r="T36" s="63">
        <v>20336</v>
      </c>
      <c r="V36" s="95">
        <v>30.5</v>
      </c>
      <c r="X36" s="68">
        <v>1.86</v>
      </c>
      <c r="Y36" s="67"/>
      <c r="Z36" s="62"/>
    </row>
    <row r="37" spans="1:26" s="40" customFormat="1" ht="13.15" customHeight="1" x14ac:dyDescent="0.2">
      <c r="A37" s="30"/>
      <c r="C37" s="39"/>
      <c r="D37" s="72" t="s">
        <v>21</v>
      </c>
      <c r="F37" s="69">
        <v>52047</v>
      </c>
      <c r="H37" s="64">
        <v>100</v>
      </c>
      <c r="I37" s="65" t="s">
        <v>5</v>
      </c>
      <c r="J37" s="62" t="s">
        <v>97</v>
      </c>
      <c r="K37" s="40" t="s">
        <v>8</v>
      </c>
      <c r="L37" s="61">
        <v>0</v>
      </c>
      <c r="N37" s="63">
        <v>1093144.2</v>
      </c>
      <c r="O37" s="63"/>
      <c r="P37" s="63">
        <v>327205</v>
      </c>
      <c r="Q37" s="63"/>
      <c r="R37" s="63">
        <v>765939</v>
      </c>
      <c r="S37" s="63"/>
      <c r="T37" s="63">
        <v>32531</v>
      </c>
      <c r="V37" s="95">
        <v>23.5</v>
      </c>
      <c r="X37" s="68">
        <v>2.98</v>
      </c>
      <c r="Y37" s="67"/>
      <c r="Z37" s="62"/>
    </row>
    <row r="38" spans="1:26" s="40" customFormat="1" ht="13.15" customHeight="1" x14ac:dyDescent="0.2">
      <c r="A38" s="30"/>
      <c r="C38" s="39"/>
      <c r="D38" s="72" t="s">
        <v>22</v>
      </c>
      <c r="F38" s="69">
        <v>48760</v>
      </c>
      <c r="H38" s="64">
        <v>100</v>
      </c>
      <c r="I38" s="65" t="s">
        <v>5</v>
      </c>
      <c r="J38" s="62" t="s">
        <v>97</v>
      </c>
      <c r="K38" s="40" t="s">
        <v>8</v>
      </c>
      <c r="L38" s="61">
        <v>0</v>
      </c>
      <c r="N38" s="63">
        <v>682416.65</v>
      </c>
      <c r="O38" s="63"/>
      <c r="P38" s="63">
        <v>524602</v>
      </c>
      <c r="Q38" s="63"/>
      <c r="R38" s="63">
        <v>157815</v>
      </c>
      <c r="S38" s="63"/>
      <c r="T38" s="63">
        <v>10489</v>
      </c>
      <c r="V38" s="95">
        <v>15</v>
      </c>
      <c r="X38" s="68">
        <v>1.54</v>
      </c>
      <c r="Y38" s="67"/>
      <c r="Z38" s="62"/>
    </row>
    <row r="39" spans="1:26" s="40" customFormat="1" ht="13.15" customHeight="1" x14ac:dyDescent="0.2">
      <c r="A39" s="30"/>
      <c r="C39" s="39"/>
      <c r="D39" s="72" t="s">
        <v>23</v>
      </c>
      <c r="F39" s="69">
        <v>48395</v>
      </c>
      <c r="H39" s="64">
        <v>100</v>
      </c>
      <c r="I39" s="65" t="s">
        <v>5</v>
      </c>
      <c r="J39" s="62" t="s">
        <v>97</v>
      </c>
      <c r="K39" s="40" t="s">
        <v>8</v>
      </c>
      <c r="L39" s="61">
        <v>0</v>
      </c>
      <c r="N39" s="63">
        <v>2203586.87</v>
      </c>
      <c r="O39" s="63"/>
      <c r="P39" s="63">
        <v>948359</v>
      </c>
      <c r="Q39" s="63"/>
      <c r="R39" s="63">
        <v>1255228</v>
      </c>
      <c r="S39" s="63"/>
      <c r="T39" s="63">
        <v>88473</v>
      </c>
      <c r="V39" s="95">
        <v>14.2</v>
      </c>
      <c r="X39" s="68">
        <v>4.01</v>
      </c>
      <c r="Y39" s="67"/>
      <c r="Z39" s="62"/>
    </row>
    <row r="40" spans="1:26" s="40" customFormat="1" ht="13.15" customHeight="1" x14ac:dyDescent="0.2">
      <c r="A40" s="30"/>
      <c r="C40" s="39"/>
      <c r="D40" s="72" t="s">
        <v>72</v>
      </c>
      <c r="F40" s="69">
        <v>59717</v>
      </c>
      <c r="H40" s="64">
        <v>100</v>
      </c>
      <c r="I40" s="65" t="s">
        <v>5</v>
      </c>
      <c r="J40" s="62" t="s">
        <v>97</v>
      </c>
      <c r="K40" s="40" t="s">
        <v>8</v>
      </c>
      <c r="L40" s="61">
        <v>0</v>
      </c>
      <c r="N40" s="63">
        <v>6201456.3099999996</v>
      </c>
      <c r="O40" s="63"/>
      <c r="P40" s="63">
        <v>688087</v>
      </c>
      <c r="Q40" s="63"/>
      <c r="R40" s="63">
        <v>5513369</v>
      </c>
      <c r="S40" s="63"/>
      <c r="T40" s="63">
        <v>131026</v>
      </c>
      <c r="V40" s="95">
        <v>42.1</v>
      </c>
      <c r="X40" s="68">
        <v>2.11</v>
      </c>
      <c r="Y40" s="67"/>
      <c r="Z40" s="62"/>
    </row>
    <row r="41" spans="1:26" s="40" customFormat="1" ht="13.15" customHeight="1" x14ac:dyDescent="0.2">
      <c r="A41" s="30"/>
      <c r="C41" s="39"/>
      <c r="D41" s="72" t="s">
        <v>73</v>
      </c>
      <c r="F41" s="69">
        <v>60813</v>
      </c>
      <c r="H41" s="64">
        <v>100</v>
      </c>
      <c r="I41" s="65" t="s">
        <v>5</v>
      </c>
      <c r="J41" s="62" t="s">
        <v>97</v>
      </c>
      <c r="K41" s="40" t="s">
        <v>8</v>
      </c>
      <c r="L41" s="61">
        <v>0</v>
      </c>
      <c r="N41" s="63">
        <v>3769109.17</v>
      </c>
      <c r="O41" s="63"/>
      <c r="P41" s="63">
        <v>116044</v>
      </c>
      <c r="Q41" s="63"/>
      <c r="R41" s="63">
        <v>3653065</v>
      </c>
      <c r="S41" s="63"/>
      <c r="T41" s="63">
        <v>81656</v>
      </c>
      <c r="V41" s="95">
        <v>44.7</v>
      </c>
      <c r="X41" s="68">
        <v>2.17</v>
      </c>
      <c r="Y41" s="67"/>
      <c r="Z41" s="62"/>
    </row>
    <row r="42" spans="1:26" s="40" customFormat="1" ht="13.15" customHeight="1" x14ac:dyDescent="0.2">
      <c r="A42" s="30"/>
      <c r="C42" s="39"/>
      <c r="D42" s="72" t="s">
        <v>75</v>
      </c>
      <c r="F42" s="69">
        <v>60813</v>
      </c>
      <c r="H42" s="64">
        <v>100</v>
      </c>
      <c r="I42" s="65" t="s">
        <v>5</v>
      </c>
      <c r="J42" s="62" t="s">
        <v>97</v>
      </c>
      <c r="K42" s="40" t="s">
        <v>8</v>
      </c>
      <c r="L42" s="61">
        <v>0</v>
      </c>
      <c r="N42" s="63">
        <v>9866686.5999999996</v>
      </c>
      <c r="O42" s="63"/>
      <c r="P42" s="63">
        <v>374833</v>
      </c>
      <c r="Q42" s="63"/>
      <c r="R42" s="63">
        <v>9491854</v>
      </c>
      <c r="S42" s="63"/>
      <c r="T42" s="63">
        <v>212251</v>
      </c>
      <c r="V42" s="95">
        <v>44.7</v>
      </c>
      <c r="X42" s="68">
        <v>2.15</v>
      </c>
      <c r="Y42" s="67"/>
      <c r="Z42" s="62"/>
    </row>
    <row r="43" spans="1:26" s="40" customFormat="1" ht="13.15" customHeight="1" x14ac:dyDescent="0.2">
      <c r="A43" s="30"/>
      <c r="C43" s="39"/>
      <c r="D43" s="72" t="s">
        <v>74</v>
      </c>
      <c r="F43" s="69">
        <v>59352</v>
      </c>
      <c r="H43" s="64">
        <v>100</v>
      </c>
      <c r="I43" s="65" t="s">
        <v>5</v>
      </c>
      <c r="J43" s="62" t="s">
        <v>97</v>
      </c>
      <c r="K43" s="40" t="s">
        <v>8</v>
      </c>
      <c r="L43" s="61">
        <v>0</v>
      </c>
      <c r="N43" s="63">
        <v>1474515.59</v>
      </c>
      <c r="O43" s="63"/>
      <c r="P43" s="63">
        <v>104528</v>
      </c>
      <c r="Q43" s="63"/>
      <c r="R43" s="63">
        <v>1369988</v>
      </c>
      <c r="S43" s="63"/>
      <c r="T43" s="63">
        <v>33155</v>
      </c>
      <c r="V43" s="95">
        <v>41.3</v>
      </c>
      <c r="X43" s="68">
        <v>2.25</v>
      </c>
      <c r="Y43" s="67"/>
      <c r="Z43" s="62"/>
    </row>
    <row r="44" spans="1:26" s="40" customFormat="1" ht="13.15" customHeight="1" x14ac:dyDescent="0.2">
      <c r="A44" s="30"/>
      <c r="C44" s="39"/>
      <c r="D44" s="72" t="s">
        <v>20</v>
      </c>
      <c r="F44" s="69" t="s">
        <v>9</v>
      </c>
      <c r="H44" s="64">
        <v>40</v>
      </c>
      <c r="I44" s="65" t="s">
        <v>5</v>
      </c>
      <c r="J44" s="62" t="s">
        <v>97</v>
      </c>
      <c r="L44" s="61">
        <v>0</v>
      </c>
      <c r="N44" s="63">
        <v>14454920.380000001</v>
      </c>
      <c r="O44" s="63"/>
      <c r="P44" s="63">
        <v>4133462</v>
      </c>
      <c r="Q44" s="63"/>
      <c r="R44" s="63">
        <v>10321458</v>
      </c>
      <c r="S44" s="63"/>
      <c r="T44" s="63">
        <v>316947</v>
      </c>
      <c r="V44" s="95">
        <v>32.6</v>
      </c>
      <c r="X44" s="68">
        <v>2.19</v>
      </c>
      <c r="Y44" s="67"/>
      <c r="Z44" s="62"/>
    </row>
    <row r="45" spans="1:26" s="40" customFormat="1" ht="13.15" customHeight="1" x14ac:dyDescent="0.2">
      <c r="A45" s="30"/>
      <c r="B45" s="39"/>
      <c r="C45" s="39"/>
      <c r="D45" s="33" t="s">
        <v>57</v>
      </c>
      <c r="F45" s="69"/>
      <c r="H45" s="64"/>
      <c r="I45" s="65"/>
      <c r="J45" s="64"/>
      <c r="L45" s="61"/>
      <c r="N45" s="88">
        <f>SUBTOTAL(9,N31:N44)</f>
        <v>96576205.700000003</v>
      </c>
      <c r="O45" s="63"/>
      <c r="P45" s="88">
        <f>SUBTOTAL(9,P31:P44)</f>
        <v>32541632.329999998</v>
      </c>
      <c r="Q45" s="63"/>
      <c r="R45" s="88">
        <f>SUBTOTAL(9,R31:R44)</f>
        <v>64034573</v>
      </c>
      <c r="S45" s="63"/>
      <c r="T45" s="88">
        <f>SUBTOTAL(9,T31:T44)</f>
        <v>1885566</v>
      </c>
      <c r="V45" s="97"/>
      <c r="X45" s="101">
        <f>T45/N45*100</f>
        <v>1.9524125910032515</v>
      </c>
      <c r="Y45" s="67"/>
      <c r="Z45" s="62"/>
    </row>
    <row r="46" spans="1:26" s="40" customFormat="1" ht="9.75" customHeight="1" x14ac:dyDescent="0.2">
      <c r="A46" s="30"/>
      <c r="B46" s="39"/>
      <c r="C46" s="39"/>
      <c r="F46" s="69"/>
      <c r="H46" s="64"/>
      <c r="I46" s="65"/>
      <c r="J46" s="64"/>
      <c r="L46" s="61"/>
      <c r="N46" s="63"/>
      <c r="O46" s="63"/>
      <c r="P46" s="63"/>
      <c r="Q46" s="63"/>
      <c r="R46" s="63"/>
      <c r="S46" s="63"/>
      <c r="T46" s="63"/>
      <c r="X46" s="99"/>
      <c r="Y46" s="67"/>
      <c r="Z46" s="62"/>
    </row>
    <row r="47" spans="1:26" s="40" customFormat="1" ht="13.15" customHeight="1" x14ac:dyDescent="0.2">
      <c r="A47" s="30"/>
      <c r="B47" s="39">
        <v>390.41</v>
      </c>
      <c r="C47" s="39"/>
      <c r="D47" s="40" t="s">
        <v>34</v>
      </c>
      <c r="F47" s="69" t="s">
        <v>9</v>
      </c>
      <c r="H47" s="64">
        <v>18</v>
      </c>
      <c r="I47" s="65" t="s">
        <v>5</v>
      </c>
      <c r="J47" s="62" t="s">
        <v>116</v>
      </c>
      <c r="L47" s="61">
        <v>-5</v>
      </c>
      <c r="N47" s="63">
        <v>172296.15</v>
      </c>
      <c r="O47" s="63"/>
      <c r="P47" s="63">
        <v>47393.08</v>
      </c>
      <c r="Q47" s="63"/>
      <c r="R47" s="63">
        <v>133518</v>
      </c>
      <c r="S47" s="63"/>
      <c r="T47" s="63">
        <v>12049</v>
      </c>
      <c r="V47" s="95">
        <v>11.1</v>
      </c>
      <c r="X47" s="68">
        <v>6.99</v>
      </c>
      <c r="Y47" s="67"/>
      <c r="Z47" s="62"/>
    </row>
    <row r="48" spans="1:26" s="40" customFormat="1" ht="13.15" customHeight="1" x14ac:dyDescent="0.2">
      <c r="A48" s="30"/>
      <c r="B48" s="39">
        <v>391.01</v>
      </c>
      <c r="C48" s="39"/>
      <c r="D48" s="40" t="s">
        <v>35</v>
      </c>
      <c r="F48" s="69" t="s">
        <v>9</v>
      </c>
      <c r="H48" s="64">
        <v>20</v>
      </c>
      <c r="I48" s="65" t="s">
        <v>5</v>
      </c>
      <c r="J48" s="62" t="s">
        <v>104</v>
      </c>
      <c r="L48" s="61">
        <v>0</v>
      </c>
      <c r="N48" s="63">
        <v>6123943.2599999998</v>
      </c>
      <c r="O48" s="63"/>
      <c r="P48" s="63">
        <v>2758684.95</v>
      </c>
      <c r="Q48" s="63"/>
      <c r="R48" s="63">
        <v>3365258</v>
      </c>
      <c r="S48" s="63"/>
      <c r="T48" s="63">
        <v>545669</v>
      </c>
      <c r="V48" s="95">
        <v>6.2</v>
      </c>
      <c r="X48" s="68">
        <v>8.91</v>
      </c>
      <c r="Y48" s="75"/>
      <c r="Z48" s="62"/>
    </row>
    <row r="49" spans="1:26" s="40" customFormat="1" ht="8.25" customHeight="1" x14ac:dyDescent="0.2">
      <c r="A49" s="30"/>
      <c r="B49" s="39"/>
      <c r="C49" s="39"/>
      <c r="F49" s="69"/>
      <c r="H49" s="64"/>
      <c r="I49" s="65"/>
      <c r="J49" s="62"/>
      <c r="L49" s="61"/>
      <c r="N49" s="63"/>
      <c r="O49" s="63"/>
      <c r="P49" s="63"/>
      <c r="Q49" s="63"/>
      <c r="R49" s="63"/>
      <c r="S49" s="63"/>
      <c r="T49" s="63"/>
      <c r="X49" s="99"/>
      <c r="Y49" s="75"/>
      <c r="Z49" s="62"/>
    </row>
    <row r="50" spans="1:26" s="40" customFormat="1" ht="13.15" customHeight="1" x14ac:dyDescent="0.2">
      <c r="A50" s="30"/>
      <c r="B50" s="39">
        <v>391.02</v>
      </c>
      <c r="C50" s="39"/>
      <c r="D50" s="40" t="s">
        <v>36</v>
      </c>
      <c r="F50" s="69" t="s">
        <v>9</v>
      </c>
      <c r="H50" s="64">
        <v>7</v>
      </c>
      <c r="I50" s="65" t="s">
        <v>5</v>
      </c>
      <c r="J50" s="62" t="s">
        <v>104</v>
      </c>
      <c r="L50" s="61">
        <v>0</v>
      </c>
      <c r="N50" s="63">
        <v>1280363.8799999999</v>
      </c>
      <c r="O50" s="63"/>
      <c r="P50" s="63">
        <v>1162643.6100000001</v>
      </c>
      <c r="Q50" s="63"/>
      <c r="R50" s="63">
        <v>117720</v>
      </c>
      <c r="S50" s="63"/>
      <c r="T50" s="63">
        <v>22502</v>
      </c>
      <c r="V50" s="95">
        <v>5.2</v>
      </c>
      <c r="X50" s="68">
        <v>1.76</v>
      </c>
      <c r="Y50" s="75"/>
      <c r="Z50" s="62"/>
    </row>
    <row r="51" spans="1:26" s="40" customFormat="1" ht="14.25" x14ac:dyDescent="0.2">
      <c r="A51" s="30"/>
      <c r="B51" s="39"/>
      <c r="C51" s="39"/>
      <c r="D51" s="70" t="s">
        <v>82</v>
      </c>
      <c r="F51" s="69" t="s">
        <v>9</v>
      </c>
      <c r="H51" s="64">
        <v>7</v>
      </c>
      <c r="I51" s="65" t="s">
        <v>5</v>
      </c>
      <c r="J51" s="62" t="s">
        <v>104</v>
      </c>
      <c r="L51" s="61">
        <v>0</v>
      </c>
      <c r="N51" s="63">
        <v>32105.65</v>
      </c>
      <c r="O51" s="63"/>
      <c r="P51" s="63">
        <v>32105.65</v>
      </c>
      <c r="Q51" s="63"/>
      <c r="R51" s="63">
        <v>0</v>
      </c>
      <c r="S51" s="63"/>
      <c r="T51" s="63">
        <v>0</v>
      </c>
      <c r="V51" s="95">
        <v>0</v>
      </c>
      <c r="X51" s="68">
        <v>0</v>
      </c>
      <c r="Y51" s="75"/>
      <c r="Z51" s="62"/>
    </row>
    <row r="52" spans="1:26" s="40" customFormat="1" ht="13.15" customHeight="1" x14ac:dyDescent="0.2">
      <c r="A52" s="30"/>
      <c r="B52" s="39"/>
      <c r="C52" s="39"/>
      <c r="D52" s="85" t="s">
        <v>84</v>
      </c>
      <c r="F52" s="69"/>
      <c r="H52" s="64"/>
      <c r="I52" s="65"/>
      <c r="J52" s="62"/>
      <c r="L52" s="61"/>
      <c r="N52" s="88">
        <f>SUBTOTAL(9,N50:N51)</f>
        <v>1312469.5299999998</v>
      </c>
      <c r="O52" s="63"/>
      <c r="P52" s="88">
        <f>SUBTOTAL(9,P50:P51)</f>
        <v>1194749.26</v>
      </c>
      <c r="Q52" s="63"/>
      <c r="R52" s="88">
        <f>SUBTOTAL(9,R50:R51)</f>
        <v>117720</v>
      </c>
      <c r="S52" s="63"/>
      <c r="T52" s="88">
        <f>SUBTOTAL(9,T50:T51)</f>
        <v>22502</v>
      </c>
      <c r="V52" s="97"/>
      <c r="X52" s="99"/>
      <c r="Y52" s="75"/>
      <c r="Z52" s="62"/>
    </row>
    <row r="53" spans="1:26" s="40" customFormat="1" ht="6.75" customHeight="1" x14ac:dyDescent="0.2">
      <c r="A53" s="30"/>
      <c r="B53" s="39"/>
      <c r="C53" s="39"/>
      <c r="D53" s="33"/>
      <c r="F53" s="69"/>
      <c r="H53" s="64"/>
      <c r="I53" s="65"/>
      <c r="J53" s="62"/>
      <c r="L53" s="61"/>
      <c r="N53" s="63"/>
      <c r="O53" s="63"/>
      <c r="P53" s="63"/>
      <c r="Q53" s="63"/>
      <c r="R53" s="63"/>
      <c r="S53" s="63"/>
      <c r="T53" s="63"/>
      <c r="X53" s="99"/>
      <c r="Y53" s="75"/>
      <c r="Z53" s="62"/>
    </row>
    <row r="54" spans="1:26" s="40" customFormat="1" ht="13.15" customHeight="1" x14ac:dyDescent="0.2">
      <c r="A54" s="30"/>
      <c r="B54" s="39">
        <v>391.03</v>
      </c>
      <c r="C54" s="39"/>
      <c r="D54" s="40" t="s">
        <v>37</v>
      </c>
      <c r="F54" s="69" t="s">
        <v>9</v>
      </c>
      <c r="H54" s="64">
        <v>4</v>
      </c>
      <c r="I54" s="65" t="s">
        <v>5</v>
      </c>
      <c r="J54" s="62" t="s">
        <v>104</v>
      </c>
      <c r="L54" s="61">
        <v>0</v>
      </c>
      <c r="N54" s="63">
        <v>5036438.51</v>
      </c>
      <c r="O54" s="63"/>
      <c r="P54" s="63">
        <v>4179097.41</v>
      </c>
      <c r="Q54" s="63"/>
      <c r="R54" s="63">
        <v>857341</v>
      </c>
      <c r="S54" s="63"/>
      <c r="T54" s="63">
        <v>269180</v>
      </c>
      <c r="V54" s="95">
        <v>3.2</v>
      </c>
      <c r="X54" s="68">
        <v>5.34</v>
      </c>
      <c r="Y54" s="75"/>
      <c r="Z54" s="62"/>
    </row>
    <row r="55" spans="1:26" s="40" customFormat="1" ht="14.25" x14ac:dyDescent="0.2">
      <c r="A55" s="30"/>
      <c r="B55" s="39"/>
      <c r="C55" s="39"/>
      <c r="D55" s="70" t="s">
        <v>82</v>
      </c>
      <c r="F55" s="69" t="s">
        <v>9</v>
      </c>
      <c r="H55" s="64">
        <v>4</v>
      </c>
      <c r="I55" s="65" t="s">
        <v>5</v>
      </c>
      <c r="J55" s="62" t="s">
        <v>104</v>
      </c>
      <c r="L55" s="61">
        <v>0</v>
      </c>
      <c r="N55" s="63">
        <v>112628.44</v>
      </c>
      <c r="O55" s="63"/>
      <c r="P55" s="63">
        <v>112628</v>
      </c>
      <c r="Q55" s="63"/>
      <c r="R55" s="63">
        <v>0</v>
      </c>
      <c r="S55" s="63"/>
      <c r="T55" s="63">
        <v>0</v>
      </c>
      <c r="V55" s="95">
        <v>0</v>
      </c>
      <c r="X55" s="68">
        <v>0</v>
      </c>
      <c r="Y55" s="75"/>
      <c r="Z55" s="62"/>
    </row>
    <row r="56" spans="1:26" s="40" customFormat="1" ht="13.15" customHeight="1" x14ac:dyDescent="0.2">
      <c r="A56" s="30"/>
      <c r="B56" s="39"/>
      <c r="C56" s="39"/>
      <c r="D56" s="85" t="s">
        <v>85</v>
      </c>
      <c r="F56" s="69"/>
      <c r="H56" s="64"/>
      <c r="I56" s="65"/>
      <c r="J56" s="62"/>
      <c r="L56" s="61"/>
      <c r="N56" s="88">
        <f>SUBTOTAL(9,N54:N55)</f>
        <v>5149066.95</v>
      </c>
      <c r="O56" s="63"/>
      <c r="P56" s="88">
        <f>SUBTOTAL(9,P54:P55)</f>
        <v>4291725.41</v>
      </c>
      <c r="Q56" s="63"/>
      <c r="R56" s="88">
        <f>SUBTOTAL(9,R54:R55)</f>
        <v>857341</v>
      </c>
      <c r="S56" s="63"/>
      <c r="T56" s="88">
        <f>SUBTOTAL(9,T54:T55)</f>
        <v>269180</v>
      </c>
      <c r="V56" s="97"/>
      <c r="X56" s="99"/>
      <c r="Y56" s="75"/>
      <c r="Z56" s="62"/>
    </row>
    <row r="57" spans="1:26" s="40" customFormat="1" ht="6" customHeight="1" x14ac:dyDescent="0.2">
      <c r="A57" s="30"/>
      <c r="B57" s="39"/>
      <c r="C57" s="39"/>
      <c r="F57" s="69"/>
      <c r="H57" s="64"/>
      <c r="I57" s="65"/>
      <c r="J57" s="62"/>
      <c r="L57" s="61"/>
      <c r="N57" s="63"/>
      <c r="O57" s="63"/>
      <c r="P57" s="63"/>
      <c r="Q57" s="63"/>
      <c r="R57" s="63"/>
      <c r="S57" s="63"/>
      <c r="T57" s="63"/>
      <c r="X57" s="99"/>
      <c r="Y57" s="75"/>
      <c r="Z57" s="62"/>
    </row>
    <row r="58" spans="1:26" s="40" customFormat="1" ht="13.15" customHeight="1" x14ac:dyDescent="0.2">
      <c r="A58" s="30"/>
      <c r="B58" s="39">
        <v>391.04</v>
      </c>
      <c r="C58" s="39"/>
      <c r="D58" s="40" t="s">
        <v>38</v>
      </c>
      <c r="F58" s="69" t="s">
        <v>9</v>
      </c>
      <c r="H58" s="64">
        <v>10</v>
      </c>
      <c r="I58" s="65" t="s">
        <v>5</v>
      </c>
      <c r="J58" s="62" t="s">
        <v>104</v>
      </c>
      <c r="L58" s="61">
        <v>0</v>
      </c>
      <c r="N58" s="63">
        <v>40013230.939999998</v>
      </c>
      <c r="O58" s="63"/>
      <c r="P58" s="63">
        <v>20286495.73</v>
      </c>
      <c r="Q58" s="63"/>
      <c r="R58" s="63">
        <v>19726735</v>
      </c>
      <c r="S58" s="63"/>
      <c r="T58" s="63">
        <v>3170606</v>
      </c>
      <c r="V58" s="95">
        <v>6.2</v>
      </c>
      <c r="X58" s="68">
        <v>7.92</v>
      </c>
      <c r="Y58" s="75"/>
      <c r="Z58" s="62"/>
    </row>
    <row r="59" spans="1:26" s="40" customFormat="1" ht="13.15" customHeight="1" x14ac:dyDescent="0.2">
      <c r="A59" s="30"/>
      <c r="B59" s="39">
        <v>392.01</v>
      </c>
      <c r="C59" s="39"/>
      <c r="D59" s="40" t="s">
        <v>39</v>
      </c>
      <c r="F59" s="69" t="s">
        <v>9</v>
      </c>
      <c r="H59" s="64">
        <v>11</v>
      </c>
      <c r="I59" s="65" t="s">
        <v>5</v>
      </c>
      <c r="J59" s="62" t="s">
        <v>105</v>
      </c>
      <c r="L59" s="61">
        <v>12</v>
      </c>
      <c r="N59" s="63">
        <v>52562337.399999999</v>
      </c>
      <c r="O59" s="63"/>
      <c r="P59" s="63">
        <v>24242178.66</v>
      </c>
      <c r="Q59" s="63"/>
      <c r="R59" s="63">
        <v>22012678</v>
      </c>
      <c r="S59" s="63"/>
      <c r="T59" s="63">
        <v>3288899</v>
      </c>
      <c r="V59" s="95">
        <v>6.7</v>
      </c>
      <c r="X59" s="68">
        <v>6.26</v>
      </c>
      <c r="Y59" s="67"/>
      <c r="Z59" s="62"/>
    </row>
    <row r="60" spans="1:26" s="40" customFormat="1" ht="13.15" customHeight="1" x14ac:dyDescent="0.2">
      <c r="A60" s="30"/>
      <c r="B60" s="39">
        <v>392.02</v>
      </c>
      <c r="C60" s="39"/>
      <c r="D60" s="40" t="s">
        <v>40</v>
      </c>
      <c r="F60" s="69" t="s">
        <v>9</v>
      </c>
      <c r="H60" s="64">
        <v>11</v>
      </c>
      <c r="I60" s="65" t="s">
        <v>5</v>
      </c>
      <c r="J60" s="62" t="s">
        <v>105</v>
      </c>
      <c r="L60" s="61">
        <v>4</v>
      </c>
      <c r="N60" s="63">
        <v>278786.5</v>
      </c>
      <c r="O60" s="63"/>
      <c r="P60" s="103">
        <v>267635.34999999998</v>
      </c>
      <c r="Q60" s="103"/>
      <c r="R60" s="103">
        <v>0</v>
      </c>
      <c r="S60" s="103"/>
      <c r="T60" s="103">
        <v>0</v>
      </c>
      <c r="V60" s="95">
        <v>0</v>
      </c>
      <c r="X60" s="68">
        <v>0</v>
      </c>
      <c r="Y60" s="67"/>
      <c r="Z60" s="62"/>
    </row>
    <row r="61" spans="1:26" s="40" customFormat="1" ht="7.5" customHeight="1" x14ac:dyDescent="0.2">
      <c r="A61" s="30"/>
      <c r="B61" s="39"/>
      <c r="C61" s="39"/>
      <c r="F61" s="69"/>
      <c r="H61" s="64"/>
      <c r="I61" s="65"/>
      <c r="J61" s="62"/>
      <c r="L61" s="61"/>
      <c r="N61" s="63"/>
      <c r="O61" s="63"/>
      <c r="P61" s="103"/>
      <c r="Q61" s="103"/>
      <c r="R61" s="103"/>
      <c r="S61" s="103"/>
      <c r="T61" s="103"/>
      <c r="X61" s="68"/>
      <c r="Y61" s="67"/>
      <c r="Z61" s="62"/>
    </row>
    <row r="62" spans="1:26" s="40" customFormat="1" ht="13.15" customHeight="1" x14ac:dyDescent="0.2">
      <c r="A62" s="30"/>
      <c r="B62" s="39">
        <v>393</v>
      </c>
      <c r="C62" s="39"/>
      <c r="D62" s="40" t="s">
        <v>41</v>
      </c>
      <c r="F62" s="69" t="s">
        <v>9</v>
      </c>
      <c r="H62" s="64">
        <v>20</v>
      </c>
      <c r="I62" s="65" t="s">
        <v>5</v>
      </c>
      <c r="J62" s="62" t="s">
        <v>104</v>
      </c>
      <c r="L62" s="61">
        <v>0</v>
      </c>
      <c r="N62" s="63">
        <v>56813.27</v>
      </c>
      <c r="O62" s="63"/>
      <c r="P62" s="103">
        <v>19826</v>
      </c>
      <c r="Q62" s="103"/>
      <c r="R62" s="103">
        <v>36987</v>
      </c>
      <c r="S62" s="103"/>
      <c r="T62" s="103">
        <v>2840</v>
      </c>
      <c r="V62" s="95">
        <v>13</v>
      </c>
      <c r="X62" s="68">
        <v>5</v>
      </c>
      <c r="Y62" s="75"/>
      <c r="Z62" s="62"/>
    </row>
    <row r="63" spans="1:26" s="40" customFormat="1" ht="14.25" x14ac:dyDescent="0.2">
      <c r="A63" s="30"/>
      <c r="B63" s="39"/>
      <c r="C63" s="39"/>
      <c r="D63" s="70" t="s">
        <v>82</v>
      </c>
      <c r="F63" s="69" t="s">
        <v>9</v>
      </c>
      <c r="H63" s="64">
        <v>20</v>
      </c>
      <c r="I63" s="65" t="s">
        <v>5</v>
      </c>
      <c r="J63" s="62" t="s">
        <v>104</v>
      </c>
      <c r="L63" s="61">
        <v>0</v>
      </c>
      <c r="N63" s="63">
        <v>584.64</v>
      </c>
      <c r="O63" s="63"/>
      <c r="P63" s="103">
        <v>584.64</v>
      </c>
      <c r="Q63" s="103"/>
      <c r="R63" s="103">
        <v>0</v>
      </c>
      <c r="S63" s="103"/>
      <c r="T63" s="103">
        <v>0</v>
      </c>
      <c r="V63" s="95">
        <v>0</v>
      </c>
      <c r="X63" s="68">
        <v>0</v>
      </c>
      <c r="Y63" s="75"/>
      <c r="Z63" s="62"/>
    </row>
    <row r="64" spans="1:26" s="40" customFormat="1" ht="13.15" customHeight="1" x14ac:dyDescent="0.2">
      <c r="A64" s="30"/>
      <c r="B64" s="39"/>
      <c r="C64" s="39"/>
      <c r="D64" s="85" t="s">
        <v>86</v>
      </c>
      <c r="F64" s="69"/>
      <c r="H64" s="64"/>
      <c r="I64" s="65"/>
      <c r="J64" s="62"/>
      <c r="L64" s="61"/>
      <c r="N64" s="88">
        <f>SUBTOTAL(9,N62:N63)</f>
        <v>57397.909999999996</v>
      </c>
      <c r="O64" s="63"/>
      <c r="P64" s="104">
        <f>SUBTOTAL(9,P62:P63)</f>
        <v>20410.64</v>
      </c>
      <c r="Q64" s="103"/>
      <c r="R64" s="104">
        <f>SUBTOTAL(9,R62:R63)</f>
        <v>36987</v>
      </c>
      <c r="S64" s="103"/>
      <c r="T64" s="104">
        <f>SUBTOTAL(9,T62:T63)</f>
        <v>2840</v>
      </c>
      <c r="X64" s="99"/>
      <c r="Y64" s="75"/>
      <c r="Z64" s="62"/>
    </row>
    <row r="65" spans="1:28" s="40" customFormat="1" ht="8.25" customHeight="1" x14ac:dyDescent="0.2">
      <c r="A65" s="30"/>
      <c r="B65" s="39"/>
      <c r="C65" s="39"/>
      <c r="F65" s="69"/>
      <c r="H65" s="64"/>
      <c r="I65" s="65"/>
      <c r="J65" s="62"/>
      <c r="L65" s="61"/>
      <c r="N65" s="63"/>
      <c r="O65" s="63"/>
      <c r="P65" s="103"/>
      <c r="Q65" s="103"/>
      <c r="R65" s="103"/>
      <c r="S65" s="103"/>
      <c r="T65" s="103"/>
      <c r="X65" s="99"/>
      <c r="Y65" s="75"/>
      <c r="Z65" s="62"/>
    </row>
    <row r="66" spans="1:28" s="40" customFormat="1" ht="13.15" customHeight="1" x14ac:dyDescent="0.2">
      <c r="A66" s="30"/>
      <c r="B66" s="39">
        <v>394.1</v>
      </c>
      <c r="C66" s="39"/>
      <c r="D66" s="40" t="s">
        <v>42</v>
      </c>
      <c r="F66" s="69" t="s">
        <v>9</v>
      </c>
      <c r="H66" s="64">
        <v>10</v>
      </c>
      <c r="I66" s="65" t="s">
        <v>5</v>
      </c>
      <c r="J66" s="62" t="s">
        <v>104</v>
      </c>
      <c r="L66" s="61">
        <v>0</v>
      </c>
      <c r="N66" s="63">
        <v>13141297.449999999</v>
      </c>
      <c r="O66" s="63"/>
      <c r="P66" s="103">
        <v>5389479.8799999999</v>
      </c>
      <c r="Q66" s="103"/>
      <c r="R66" s="103">
        <v>7751818</v>
      </c>
      <c r="S66" s="103"/>
      <c r="T66" s="103">
        <v>1333714</v>
      </c>
      <c r="V66" s="95">
        <v>5.8</v>
      </c>
      <c r="X66" s="68">
        <v>10.15</v>
      </c>
      <c r="Y66" s="75"/>
      <c r="Z66" s="62"/>
    </row>
    <row r="67" spans="1:28" s="40" customFormat="1" ht="14.25" x14ac:dyDescent="0.2">
      <c r="A67" s="30"/>
      <c r="B67" s="39"/>
      <c r="C67" s="39"/>
      <c r="D67" s="70" t="s">
        <v>82</v>
      </c>
      <c r="F67" s="69" t="s">
        <v>9</v>
      </c>
      <c r="H67" s="64">
        <v>10</v>
      </c>
      <c r="I67" s="65" t="s">
        <v>5</v>
      </c>
      <c r="J67" s="62" t="s">
        <v>104</v>
      </c>
      <c r="L67" s="61">
        <v>0</v>
      </c>
      <c r="N67" s="63">
        <v>65602.31</v>
      </c>
      <c r="O67" s="63"/>
      <c r="P67" s="103">
        <v>65602</v>
      </c>
      <c r="Q67" s="103"/>
      <c r="R67" s="103">
        <v>0</v>
      </c>
      <c r="S67" s="103"/>
      <c r="T67" s="103">
        <v>0</v>
      </c>
      <c r="V67" s="95">
        <v>0</v>
      </c>
      <c r="X67" s="68">
        <v>0</v>
      </c>
      <c r="Y67" s="75"/>
      <c r="Z67" s="62"/>
    </row>
    <row r="68" spans="1:28" s="40" customFormat="1" ht="13.15" customHeight="1" x14ac:dyDescent="0.2">
      <c r="A68" s="30"/>
      <c r="B68" s="39"/>
      <c r="C68" s="39"/>
      <c r="D68" s="85" t="s">
        <v>87</v>
      </c>
      <c r="F68" s="69"/>
      <c r="H68" s="64"/>
      <c r="I68" s="65"/>
      <c r="J68" s="62"/>
      <c r="L68" s="61"/>
      <c r="N68" s="88">
        <f>SUBTOTAL(9,N66:N67)</f>
        <v>13206899.76</v>
      </c>
      <c r="O68" s="63"/>
      <c r="P68" s="104">
        <f>SUBTOTAL(9,P66:P67)</f>
        <v>5455081.8799999999</v>
      </c>
      <c r="Q68" s="103"/>
      <c r="R68" s="104">
        <f>SUBTOTAL(9,R66:R67)</f>
        <v>7751818</v>
      </c>
      <c r="S68" s="103"/>
      <c r="T68" s="104">
        <f>SUBTOTAL(9,T66:T67)</f>
        <v>1333714</v>
      </c>
      <c r="X68" s="99"/>
      <c r="Y68" s="75"/>
      <c r="Z68" s="62"/>
    </row>
    <row r="69" spans="1:28" s="40" customFormat="1" ht="8.25" customHeight="1" x14ac:dyDescent="0.2">
      <c r="A69" s="30"/>
      <c r="B69" s="39"/>
      <c r="C69" s="39"/>
      <c r="F69" s="69"/>
      <c r="H69" s="64"/>
      <c r="I69" s="65"/>
      <c r="J69" s="62"/>
      <c r="L69" s="61"/>
      <c r="N69" s="63"/>
      <c r="O69" s="63"/>
      <c r="P69" s="103"/>
      <c r="Q69" s="103"/>
      <c r="R69" s="103"/>
      <c r="S69" s="103"/>
      <c r="T69" s="103"/>
      <c r="X69" s="99"/>
      <c r="Y69" s="75"/>
      <c r="Z69" s="62"/>
    </row>
    <row r="70" spans="1:28" s="40" customFormat="1" ht="13.15" customHeight="1" x14ac:dyDescent="0.2">
      <c r="A70" s="30"/>
      <c r="B70" s="39">
        <v>394.2</v>
      </c>
      <c r="C70" s="39"/>
      <c r="D70" s="40" t="s">
        <v>43</v>
      </c>
      <c r="F70" s="69" t="s">
        <v>9</v>
      </c>
      <c r="H70" s="64">
        <v>20</v>
      </c>
      <c r="I70" s="65" t="s">
        <v>5</v>
      </c>
      <c r="J70" s="62" t="s">
        <v>104</v>
      </c>
      <c r="L70" s="61">
        <v>0</v>
      </c>
      <c r="N70" s="63">
        <v>1165795.46</v>
      </c>
      <c r="O70" s="63"/>
      <c r="P70" s="103">
        <v>536381.72</v>
      </c>
      <c r="Q70" s="103"/>
      <c r="R70" s="103">
        <v>629414</v>
      </c>
      <c r="S70" s="103"/>
      <c r="T70" s="103">
        <v>147656</v>
      </c>
      <c r="V70" s="95">
        <v>4.3</v>
      </c>
      <c r="X70" s="68">
        <v>12.67</v>
      </c>
      <c r="Y70" s="75"/>
      <c r="Z70" s="62"/>
    </row>
    <row r="71" spans="1:28" s="40" customFormat="1" ht="6" customHeight="1" x14ac:dyDescent="0.2">
      <c r="A71" s="30"/>
      <c r="B71" s="39"/>
      <c r="C71" s="39"/>
      <c r="F71" s="69"/>
      <c r="H71" s="64"/>
      <c r="I71" s="65"/>
      <c r="J71" s="62"/>
      <c r="L71" s="61"/>
      <c r="N71" s="63"/>
      <c r="O71" s="63"/>
      <c r="P71" s="103"/>
      <c r="Q71" s="103"/>
      <c r="R71" s="103"/>
      <c r="S71" s="103"/>
      <c r="T71" s="103"/>
      <c r="V71" s="95"/>
      <c r="X71" s="68"/>
      <c r="Y71" s="75"/>
      <c r="Z71" s="62"/>
    </row>
    <row r="72" spans="1:28" s="40" customFormat="1" ht="13.15" customHeight="1" x14ac:dyDescent="0.2">
      <c r="A72" s="30"/>
      <c r="B72" s="39">
        <v>394.4</v>
      </c>
      <c r="C72" s="39"/>
      <c r="D72" s="40" t="s">
        <v>44</v>
      </c>
      <c r="F72" s="69" t="s">
        <v>9</v>
      </c>
      <c r="H72" s="64">
        <v>15</v>
      </c>
      <c r="I72" s="65" t="s">
        <v>5</v>
      </c>
      <c r="J72" s="62" t="s">
        <v>104</v>
      </c>
      <c r="L72" s="61">
        <v>0</v>
      </c>
      <c r="N72" s="63">
        <v>17324942.989999998</v>
      </c>
      <c r="O72" s="63"/>
      <c r="P72" s="103">
        <v>7845235.4199999999</v>
      </c>
      <c r="Q72" s="103"/>
      <c r="R72" s="103">
        <v>9479708</v>
      </c>
      <c r="S72" s="103"/>
      <c r="T72" s="103">
        <v>1016541</v>
      </c>
      <c r="V72" s="95">
        <v>9.3000000000000007</v>
      </c>
      <c r="X72" s="68">
        <v>5.87</v>
      </c>
      <c r="Y72" s="75"/>
      <c r="Z72" s="62"/>
    </row>
    <row r="73" spans="1:28" s="40" customFormat="1" ht="13.15" customHeight="1" x14ac:dyDescent="0.2">
      <c r="A73" s="30"/>
      <c r="B73" s="39"/>
      <c r="C73" s="39"/>
      <c r="D73" s="70" t="s">
        <v>82</v>
      </c>
      <c r="F73" s="69" t="s">
        <v>9</v>
      </c>
      <c r="H73" s="64">
        <v>15</v>
      </c>
      <c r="I73" s="65" t="s">
        <v>5</v>
      </c>
      <c r="J73" s="62" t="s">
        <v>104</v>
      </c>
      <c r="L73" s="61">
        <v>0</v>
      </c>
      <c r="N73" s="63">
        <v>75531.61</v>
      </c>
      <c r="O73" s="63"/>
      <c r="P73" s="103">
        <v>75532</v>
      </c>
      <c r="Q73" s="103"/>
      <c r="R73" s="103">
        <v>0</v>
      </c>
      <c r="S73" s="103"/>
      <c r="T73" s="103">
        <v>0</v>
      </c>
      <c r="V73" s="95">
        <v>0</v>
      </c>
      <c r="X73" s="68">
        <v>0</v>
      </c>
      <c r="Y73" s="75"/>
      <c r="Z73" s="62"/>
    </row>
    <row r="74" spans="1:28" s="40" customFormat="1" ht="13.15" customHeight="1" x14ac:dyDescent="0.2">
      <c r="A74" s="30"/>
      <c r="B74" s="39"/>
      <c r="C74" s="39"/>
      <c r="D74" s="85" t="s">
        <v>114</v>
      </c>
      <c r="F74" s="69"/>
      <c r="H74" s="64"/>
      <c r="I74" s="65"/>
      <c r="J74" s="62"/>
      <c r="L74" s="61"/>
      <c r="N74" s="88">
        <f>SUBTOTAL(9,N72:N73)</f>
        <v>17400474.599999998</v>
      </c>
      <c r="O74" s="63"/>
      <c r="P74" s="104">
        <f>SUBTOTAL(9,P72:P73)</f>
        <v>7920767.4199999999</v>
      </c>
      <c r="Q74" s="103"/>
      <c r="R74" s="104">
        <f>SUBTOTAL(9,R72:R73)</f>
        <v>9479708</v>
      </c>
      <c r="S74" s="103"/>
      <c r="T74" s="104">
        <f>SUBTOTAL(9,T72:T73)</f>
        <v>1016541</v>
      </c>
      <c r="V74" s="95"/>
      <c r="X74" s="68"/>
      <c r="Y74" s="75"/>
      <c r="Z74" s="62"/>
    </row>
    <row r="75" spans="1:28" s="40" customFormat="1" ht="8.25" customHeight="1" x14ac:dyDescent="0.2">
      <c r="A75" s="30"/>
      <c r="B75" s="39"/>
      <c r="C75" s="39"/>
      <c r="F75" s="69"/>
      <c r="H75" s="64"/>
      <c r="I75" s="65"/>
      <c r="J75" s="62"/>
      <c r="L75" s="61"/>
      <c r="N75" s="63"/>
      <c r="O75" s="63"/>
      <c r="P75" s="103"/>
      <c r="Q75" s="103"/>
      <c r="R75" s="103"/>
      <c r="S75" s="103"/>
      <c r="T75" s="103"/>
      <c r="X75" s="99"/>
      <c r="Y75" s="75"/>
      <c r="Z75" s="62"/>
    </row>
    <row r="76" spans="1:28" s="40" customFormat="1" ht="13.15" customHeight="1" x14ac:dyDescent="0.2">
      <c r="A76" s="30"/>
      <c r="B76" s="39">
        <v>395</v>
      </c>
      <c r="C76" s="39"/>
      <c r="D76" s="40" t="s">
        <v>45</v>
      </c>
      <c r="F76" s="69" t="s">
        <v>9</v>
      </c>
      <c r="H76" s="64">
        <v>15</v>
      </c>
      <c r="I76" s="65" t="s">
        <v>5</v>
      </c>
      <c r="J76" s="62" t="s">
        <v>104</v>
      </c>
      <c r="L76" s="61">
        <v>0</v>
      </c>
      <c r="N76" s="63">
        <v>7047.91</v>
      </c>
      <c r="O76" s="63"/>
      <c r="P76" s="103">
        <v>5403</v>
      </c>
      <c r="Q76" s="103"/>
      <c r="R76" s="103">
        <v>1645</v>
      </c>
      <c r="S76" s="103"/>
      <c r="T76" s="103">
        <v>470</v>
      </c>
      <c r="V76" s="95">
        <v>3.5</v>
      </c>
      <c r="X76" s="68">
        <v>6.67</v>
      </c>
      <c r="Y76" s="75"/>
      <c r="Z76" s="62"/>
    </row>
    <row r="77" spans="1:28" s="40" customFormat="1" ht="14.25" x14ac:dyDescent="0.2">
      <c r="A77" s="30"/>
      <c r="B77" s="39"/>
      <c r="C77" s="39"/>
      <c r="D77" s="70" t="s">
        <v>82</v>
      </c>
      <c r="F77" s="69" t="s">
        <v>9</v>
      </c>
      <c r="H77" s="64">
        <v>15</v>
      </c>
      <c r="I77" s="65" t="s">
        <v>5</v>
      </c>
      <c r="J77" s="62" t="s">
        <v>104</v>
      </c>
      <c r="L77" s="61">
        <v>0</v>
      </c>
      <c r="N77" s="63">
        <v>54069.919999999998</v>
      </c>
      <c r="O77" s="63"/>
      <c r="P77" s="103">
        <v>54069.77</v>
      </c>
      <c r="Q77" s="103"/>
      <c r="R77" s="103">
        <v>0</v>
      </c>
      <c r="S77" s="103"/>
      <c r="T77" s="103">
        <v>0</v>
      </c>
      <c r="V77" s="95">
        <v>0</v>
      </c>
      <c r="X77" s="68">
        <v>0</v>
      </c>
      <c r="Y77" s="75"/>
      <c r="Z77" s="62"/>
    </row>
    <row r="78" spans="1:28" s="40" customFormat="1" ht="13.15" customHeight="1" x14ac:dyDescent="0.2">
      <c r="A78" s="30"/>
      <c r="B78" s="39"/>
      <c r="C78" s="39"/>
      <c r="D78" s="85" t="s">
        <v>88</v>
      </c>
      <c r="F78" s="69"/>
      <c r="H78" s="64"/>
      <c r="I78" s="65"/>
      <c r="J78" s="62"/>
      <c r="L78" s="61"/>
      <c r="N78" s="88">
        <f>SUBTOTAL(9,N76:N77)</f>
        <v>61117.83</v>
      </c>
      <c r="O78" s="63"/>
      <c r="P78" s="104">
        <f>SUBTOTAL(9,P76:P77)</f>
        <v>59472.77</v>
      </c>
      <c r="Q78" s="103"/>
      <c r="R78" s="104">
        <f>SUBTOTAL(9,R76:R77)</f>
        <v>1645</v>
      </c>
      <c r="S78" s="103"/>
      <c r="T78" s="104">
        <f>SUBTOTAL(9,T76:T77)</f>
        <v>470</v>
      </c>
      <c r="X78" s="99"/>
      <c r="Y78" s="75"/>
      <c r="Z78" s="62"/>
    </row>
    <row r="79" spans="1:28" s="40" customFormat="1" ht="7.5" customHeight="1" x14ac:dyDescent="0.2">
      <c r="A79" s="30"/>
      <c r="B79" s="39"/>
      <c r="C79" s="39"/>
      <c r="F79" s="69"/>
      <c r="H79" s="64"/>
      <c r="I79" s="65"/>
      <c r="J79" s="62"/>
      <c r="L79" s="61"/>
      <c r="N79" s="63"/>
      <c r="O79" s="63"/>
      <c r="P79" s="103"/>
      <c r="Q79" s="103"/>
      <c r="R79" s="103"/>
      <c r="S79" s="103"/>
      <c r="T79" s="103"/>
      <c r="X79" s="99"/>
      <c r="Y79" s="75"/>
      <c r="Z79" s="62"/>
    </row>
    <row r="80" spans="1:28" s="40" customFormat="1" ht="13.15" customHeight="1" x14ac:dyDescent="0.2">
      <c r="A80" s="30"/>
      <c r="B80" s="39">
        <v>396</v>
      </c>
      <c r="C80" s="39"/>
      <c r="D80" s="40" t="s">
        <v>46</v>
      </c>
      <c r="F80" s="69" t="s">
        <v>9</v>
      </c>
      <c r="H80" s="64">
        <v>13</v>
      </c>
      <c r="I80" s="65" t="s">
        <v>5</v>
      </c>
      <c r="J80" s="62" t="s">
        <v>106</v>
      </c>
      <c r="L80" s="61">
        <v>15</v>
      </c>
      <c r="N80" s="63">
        <v>12102896.68</v>
      </c>
      <c r="O80" s="63"/>
      <c r="P80" s="103">
        <v>7274876.7300000004</v>
      </c>
      <c r="Q80" s="103"/>
      <c r="R80" s="103">
        <v>3012585</v>
      </c>
      <c r="S80" s="103"/>
      <c r="T80" s="103">
        <v>382181</v>
      </c>
      <c r="V80" s="95">
        <v>7.9</v>
      </c>
      <c r="X80" s="68">
        <v>3.16</v>
      </c>
      <c r="Y80" s="67"/>
      <c r="Z80" s="62"/>
      <c r="AB80" s="62"/>
    </row>
    <row r="81" spans="1:28" s="40" customFormat="1" ht="8.25" customHeight="1" x14ac:dyDescent="0.2">
      <c r="A81" s="30"/>
      <c r="B81" s="39"/>
      <c r="C81" s="39"/>
      <c r="F81" s="69"/>
      <c r="H81" s="64"/>
      <c r="I81" s="65"/>
      <c r="J81" s="62"/>
      <c r="L81" s="61"/>
      <c r="N81" s="63"/>
      <c r="O81" s="63"/>
      <c r="P81" s="103"/>
      <c r="Q81" s="103"/>
      <c r="R81" s="103"/>
      <c r="S81" s="103"/>
      <c r="T81" s="103"/>
      <c r="X81" s="68"/>
      <c r="Y81" s="67"/>
      <c r="Z81" s="62"/>
      <c r="AB81" s="62"/>
    </row>
    <row r="82" spans="1:28" s="40" customFormat="1" ht="13.15" customHeight="1" x14ac:dyDescent="0.2">
      <c r="A82" s="30"/>
      <c r="B82" s="39">
        <v>397.1</v>
      </c>
      <c r="C82" s="39"/>
      <c r="D82" s="40" t="s">
        <v>47</v>
      </c>
      <c r="F82" s="69" t="s">
        <v>9</v>
      </c>
      <c r="H82" s="64">
        <v>5</v>
      </c>
      <c r="I82" s="65" t="s">
        <v>5</v>
      </c>
      <c r="J82" s="62" t="s">
        <v>104</v>
      </c>
      <c r="L82" s="61">
        <v>0</v>
      </c>
      <c r="N82" s="63">
        <v>112761.04</v>
      </c>
      <c r="O82" s="63"/>
      <c r="P82" s="103">
        <v>84839</v>
      </c>
      <c r="Q82" s="103"/>
      <c r="R82" s="103">
        <v>27922</v>
      </c>
      <c r="S82" s="103"/>
      <c r="T82" s="103">
        <v>18935</v>
      </c>
      <c r="V82" s="95">
        <v>1.5</v>
      </c>
      <c r="X82" s="68">
        <v>16.79</v>
      </c>
      <c r="Y82" s="75"/>
      <c r="Z82" s="62"/>
    </row>
    <row r="83" spans="1:28" s="40" customFormat="1" ht="14.25" x14ac:dyDescent="0.2">
      <c r="A83" s="30"/>
      <c r="B83" s="39"/>
      <c r="C83" s="39"/>
      <c r="D83" s="70" t="s">
        <v>82</v>
      </c>
      <c r="F83" s="69" t="s">
        <v>9</v>
      </c>
      <c r="H83" s="64">
        <v>5</v>
      </c>
      <c r="I83" s="65" t="s">
        <v>5</v>
      </c>
      <c r="J83" s="62" t="s">
        <v>104</v>
      </c>
      <c r="L83" s="61">
        <v>0</v>
      </c>
      <c r="N83" s="63">
        <v>674151.07</v>
      </c>
      <c r="O83" s="63"/>
      <c r="P83" s="103">
        <v>674151.07</v>
      </c>
      <c r="Q83" s="103"/>
      <c r="R83" s="103">
        <v>0</v>
      </c>
      <c r="S83" s="103"/>
      <c r="T83" s="103">
        <v>0</v>
      </c>
      <c r="V83" s="95">
        <v>0</v>
      </c>
      <c r="X83" s="68">
        <v>0</v>
      </c>
      <c r="Y83" s="75"/>
      <c r="Z83" s="62"/>
    </row>
    <row r="84" spans="1:28" s="40" customFormat="1" ht="13.15" customHeight="1" x14ac:dyDescent="0.2">
      <c r="A84" s="30"/>
      <c r="B84" s="39"/>
      <c r="C84" s="39"/>
      <c r="D84" s="85" t="s">
        <v>89</v>
      </c>
      <c r="F84" s="69"/>
      <c r="H84" s="64"/>
      <c r="I84" s="65"/>
      <c r="J84" s="62"/>
      <c r="L84" s="61"/>
      <c r="N84" s="88">
        <f>SUBTOTAL(9,N82:N83)</f>
        <v>786912.11</v>
      </c>
      <c r="O84" s="63"/>
      <c r="P84" s="88">
        <f>SUBTOTAL(9,P82:P83)</f>
        <v>758990.07</v>
      </c>
      <c r="Q84" s="63"/>
      <c r="R84" s="88">
        <f>SUBTOTAL(9,R82:R83)</f>
        <v>27922</v>
      </c>
      <c r="S84" s="63"/>
      <c r="T84" s="88">
        <f>SUBTOTAL(9,T82:T83)</f>
        <v>18935</v>
      </c>
      <c r="X84" s="99"/>
      <c r="Y84" s="75"/>
      <c r="Z84" s="62"/>
    </row>
    <row r="85" spans="1:28" s="40" customFormat="1" ht="7.5" customHeight="1" x14ac:dyDescent="0.2">
      <c r="A85" s="30"/>
      <c r="B85" s="39"/>
      <c r="C85" s="39"/>
      <c r="F85" s="69"/>
      <c r="H85" s="64"/>
      <c r="I85" s="65"/>
      <c r="J85" s="62"/>
      <c r="L85" s="61"/>
      <c r="N85" s="63"/>
      <c r="O85" s="63"/>
      <c r="P85" s="63"/>
      <c r="Q85" s="63"/>
      <c r="R85" s="63"/>
      <c r="S85" s="63"/>
      <c r="T85" s="63"/>
      <c r="X85" s="99"/>
      <c r="Y85" s="75"/>
      <c r="Z85" s="62"/>
    </row>
    <row r="86" spans="1:28" s="40" customFormat="1" ht="13.15" customHeight="1" x14ac:dyDescent="0.2">
      <c r="A86" s="30"/>
      <c r="B86" s="39">
        <v>397.3</v>
      </c>
      <c r="C86" s="39"/>
      <c r="D86" s="40" t="s">
        <v>48</v>
      </c>
      <c r="F86" s="69" t="s">
        <v>9</v>
      </c>
      <c r="H86" s="64">
        <v>10</v>
      </c>
      <c r="I86" s="65" t="s">
        <v>5</v>
      </c>
      <c r="J86" s="62" t="s">
        <v>104</v>
      </c>
      <c r="L86" s="61">
        <v>0</v>
      </c>
      <c r="N86" s="63">
        <v>12757079.74</v>
      </c>
      <c r="O86" s="63"/>
      <c r="P86" s="63">
        <v>3728588.32</v>
      </c>
      <c r="Q86" s="63"/>
      <c r="R86" s="63">
        <v>9028491</v>
      </c>
      <c r="S86" s="63"/>
      <c r="T86" s="63">
        <v>2942331</v>
      </c>
      <c r="V86" s="95">
        <v>3.1</v>
      </c>
      <c r="X86" s="68">
        <v>23.06</v>
      </c>
      <c r="Y86" s="75"/>
      <c r="Z86" s="62"/>
    </row>
    <row r="87" spans="1:28" s="40" customFormat="1" ht="14.25" x14ac:dyDescent="0.2">
      <c r="A87" s="30"/>
      <c r="B87" s="39"/>
      <c r="C87" s="39"/>
      <c r="D87" s="70" t="s">
        <v>82</v>
      </c>
      <c r="F87" s="69" t="s">
        <v>9</v>
      </c>
      <c r="H87" s="64">
        <v>10</v>
      </c>
      <c r="I87" s="65" t="s">
        <v>5</v>
      </c>
      <c r="J87" s="62" t="s">
        <v>104</v>
      </c>
      <c r="L87" s="61">
        <v>0</v>
      </c>
      <c r="N87" s="63">
        <v>281554.61</v>
      </c>
      <c r="O87" s="63"/>
      <c r="P87" s="63">
        <v>281554.61</v>
      </c>
      <c r="Q87" s="63"/>
      <c r="R87" s="63">
        <v>0</v>
      </c>
      <c r="S87" s="63"/>
      <c r="T87" s="63">
        <v>0</v>
      </c>
      <c r="V87" s="95">
        <v>0</v>
      </c>
      <c r="X87" s="68">
        <v>0</v>
      </c>
      <c r="Y87" s="75"/>
      <c r="Z87" s="62"/>
    </row>
    <row r="88" spans="1:28" s="40" customFormat="1" ht="13.15" customHeight="1" x14ac:dyDescent="0.2">
      <c r="A88" s="30"/>
      <c r="B88" s="39"/>
      <c r="C88" s="39"/>
      <c r="D88" s="85" t="s">
        <v>90</v>
      </c>
      <c r="F88" s="69"/>
      <c r="H88" s="64"/>
      <c r="I88" s="65"/>
      <c r="J88" s="62"/>
      <c r="L88" s="61"/>
      <c r="N88" s="88">
        <f>SUBTOTAL(9,N86:N87)</f>
        <v>13038634.35</v>
      </c>
      <c r="O88" s="63"/>
      <c r="P88" s="88">
        <f>SUBTOTAL(9,P86:P87)</f>
        <v>4010142.9299999997</v>
      </c>
      <c r="Q88" s="63"/>
      <c r="R88" s="88">
        <f>SUBTOTAL(9,R86:R87)</f>
        <v>9028491</v>
      </c>
      <c r="S88" s="63"/>
      <c r="T88" s="88">
        <f>SUBTOTAL(9,T86:T87)</f>
        <v>2942331</v>
      </c>
      <c r="X88" s="99"/>
      <c r="Y88" s="75"/>
      <c r="Z88" s="62"/>
    </row>
    <row r="89" spans="1:28" s="40" customFormat="1" ht="5.25" customHeight="1" x14ac:dyDescent="0.2">
      <c r="A89" s="30"/>
      <c r="B89" s="39"/>
      <c r="C89" s="39"/>
      <c r="F89" s="69"/>
      <c r="H89" s="64"/>
      <c r="I89" s="65"/>
      <c r="J89" s="62"/>
      <c r="L89" s="61"/>
      <c r="N89" s="63"/>
      <c r="O89" s="63"/>
      <c r="P89" s="63"/>
      <c r="Q89" s="63"/>
      <c r="R89" s="63"/>
      <c r="S89" s="63"/>
      <c r="T89" s="63"/>
      <c r="X89" s="99"/>
      <c r="Y89" s="75"/>
      <c r="Z89" s="62"/>
    </row>
    <row r="90" spans="1:28" s="40" customFormat="1" ht="13.15" customHeight="1" x14ac:dyDescent="0.2">
      <c r="A90" s="30"/>
      <c r="B90" s="39">
        <v>397.5</v>
      </c>
      <c r="C90" s="39"/>
      <c r="D90" s="40" t="s">
        <v>49</v>
      </c>
      <c r="F90" s="69" t="s">
        <v>9</v>
      </c>
      <c r="H90" s="64">
        <v>10</v>
      </c>
      <c r="I90" s="65" t="s">
        <v>5</v>
      </c>
      <c r="J90" s="62" t="s">
        <v>104</v>
      </c>
      <c r="L90" s="61">
        <v>0</v>
      </c>
      <c r="N90" s="63">
        <v>1447174.89</v>
      </c>
      <c r="O90" s="63"/>
      <c r="P90" s="63">
        <v>982894.39</v>
      </c>
      <c r="Q90" s="63"/>
      <c r="R90" s="63">
        <v>464280</v>
      </c>
      <c r="S90" s="63"/>
      <c r="T90" s="63">
        <v>136288</v>
      </c>
      <c r="V90" s="95">
        <v>3.4</v>
      </c>
      <c r="X90" s="68">
        <v>9.42</v>
      </c>
      <c r="Y90" s="75"/>
      <c r="Z90" s="62"/>
    </row>
    <row r="91" spans="1:28" s="40" customFormat="1" ht="6.75" customHeight="1" x14ac:dyDescent="0.2">
      <c r="A91" s="30"/>
      <c r="B91" s="39"/>
      <c r="C91" s="39"/>
      <c r="F91" s="69"/>
      <c r="H91" s="64"/>
      <c r="I91" s="65"/>
      <c r="J91" s="62"/>
      <c r="L91" s="61"/>
      <c r="N91" s="63"/>
      <c r="O91" s="63"/>
      <c r="P91" s="63"/>
      <c r="Q91" s="63"/>
      <c r="R91" s="63"/>
      <c r="S91" s="63"/>
      <c r="T91" s="63"/>
      <c r="X91" s="99"/>
      <c r="Y91" s="75"/>
      <c r="Z91" s="62"/>
    </row>
    <row r="92" spans="1:28" s="40" customFormat="1" ht="13.15" customHeight="1" x14ac:dyDescent="0.2">
      <c r="A92" s="30"/>
      <c r="B92" s="39">
        <v>398</v>
      </c>
      <c r="C92" s="39"/>
      <c r="D92" s="40" t="s">
        <v>50</v>
      </c>
      <c r="F92" s="69" t="s">
        <v>9</v>
      </c>
      <c r="H92" s="64">
        <v>15</v>
      </c>
      <c r="I92" s="65" t="s">
        <v>5</v>
      </c>
      <c r="J92" s="62" t="s">
        <v>104</v>
      </c>
      <c r="L92" s="61">
        <v>0</v>
      </c>
      <c r="N92" s="63">
        <v>283661.39</v>
      </c>
      <c r="O92" s="63"/>
      <c r="P92" s="63">
        <v>91280.3</v>
      </c>
      <c r="Q92" s="63"/>
      <c r="R92" s="63">
        <v>192381</v>
      </c>
      <c r="S92" s="63"/>
      <c r="T92" s="63">
        <v>23055</v>
      </c>
      <c r="V92" s="95">
        <v>8.3000000000000007</v>
      </c>
      <c r="X92" s="68">
        <v>8.1300000000000008</v>
      </c>
      <c r="Y92" s="75"/>
      <c r="Z92" s="62"/>
    </row>
    <row r="93" spans="1:28" s="40" customFormat="1" ht="14.25" x14ac:dyDescent="0.2">
      <c r="A93" s="30"/>
      <c r="B93" s="39"/>
      <c r="C93" s="39"/>
      <c r="D93" s="70" t="s">
        <v>82</v>
      </c>
      <c r="F93" s="69" t="s">
        <v>9</v>
      </c>
      <c r="H93" s="64">
        <v>15</v>
      </c>
      <c r="I93" s="65" t="s">
        <v>5</v>
      </c>
      <c r="J93" s="62" t="s">
        <v>104</v>
      </c>
      <c r="L93" s="61">
        <v>0</v>
      </c>
      <c r="N93" s="63">
        <v>42687.040000000001</v>
      </c>
      <c r="O93" s="63"/>
      <c r="P93" s="63">
        <v>42687.040000000001</v>
      </c>
      <c r="Q93" s="63"/>
      <c r="R93" s="63">
        <v>0</v>
      </c>
      <c r="S93" s="63"/>
      <c r="T93" s="63">
        <v>0</v>
      </c>
      <c r="V93" s="95">
        <v>0</v>
      </c>
      <c r="X93" s="68">
        <v>0</v>
      </c>
      <c r="Y93" s="75"/>
      <c r="Z93" s="62"/>
    </row>
    <row r="94" spans="1:28" s="40" customFormat="1" ht="13.15" customHeight="1" x14ac:dyDescent="0.2">
      <c r="A94" s="30"/>
      <c r="B94" s="39"/>
      <c r="C94" s="39"/>
      <c r="D94" s="85" t="s">
        <v>91</v>
      </c>
      <c r="F94" s="69"/>
      <c r="H94" s="64"/>
      <c r="I94" s="65"/>
      <c r="J94" s="62"/>
      <c r="L94" s="61"/>
      <c r="N94" s="88">
        <f>SUBTOTAL(9,N92:N93)</f>
        <v>326348.43</v>
      </c>
      <c r="O94" s="63"/>
      <c r="P94" s="88">
        <f>SUBTOTAL(9,P92:P93)</f>
        <v>133967.34</v>
      </c>
      <c r="Q94" s="63"/>
      <c r="R94" s="88">
        <f>SUBTOTAL(9,R92:R93)</f>
        <v>192381</v>
      </c>
      <c r="S94" s="63"/>
      <c r="T94" s="88">
        <f>SUBTOTAL(9,T92:T93)</f>
        <v>23055</v>
      </c>
      <c r="X94" s="99"/>
      <c r="Y94" s="75"/>
      <c r="Z94" s="62"/>
    </row>
    <row r="95" spans="1:28" s="40" customFormat="1" ht="6.75" customHeight="1" x14ac:dyDescent="0.2">
      <c r="A95" s="30"/>
      <c r="B95" s="39"/>
      <c r="C95" s="39"/>
      <c r="F95" s="69"/>
      <c r="H95" s="64"/>
      <c r="I95" s="65"/>
      <c r="J95" s="62"/>
      <c r="L95" s="61"/>
      <c r="N95" s="89"/>
      <c r="O95" s="63"/>
      <c r="P95" s="89"/>
      <c r="Q95" s="63"/>
      <c r="R95" s="89"/>
      <c r="S95" s="63"/>
      <c r="T95" s="89"/>
      <c r="X95" s="99"/>
      <c r="Y95" s="75"/>
      <c r="Z95" s="62"/>
    </row>
    <row r="96" spans="1:28" s="30" customFormat="1" ht="13.15" customHeight="1" x14ac:dyDescent="0.2">
      <c r="B96" s="30" t="s">
        <v>55</v>
      </c>
      <c r="C96" s="29"/>
      <c r="L96" s="48"/>
      <c r="N96" s="90">
        <f>SUBTOTAL(9,N30:N95)</f>
        <v>261781988.45000002</v>
      </c>
      <c r="O96" s="37"/>
      <c r="P96" s="90">
        <f>SUBTOTAL(9,P30:P95)</f>
        <v>112783480.65999998</v>
      </c>
      <c r="Q96" s="37"/>
      <c r="R96" s="90">
        <f>SUBTOTAL(9,R30:R95)</f>
        <v>140873054</v>
      </c>
      <c r="S96" s="37"/>
      <c r="T96" s="90">
        <f>SUBTOTAL(9,T30:T95)</f>
        <v>15198482</v>
      </c>
      <c r="X96" s="100">
        <f>T96/N96*100</f>
        <v>5.8057783463215182</v>
      </c>
      <c r="Z96" s="28"/>
    </row>
    <row r="97" spans="1:28" ht="13.15" customHeight="1" x14ac:dyDescent="0.2">
      <c r="N97" s="91"/>
      <c r="O97" s="38"/>
      <c r="P97" s="91"/>
      <c r="Q97" s="38"/>
      <c r="R97" s="91"/>
      <c r="S97" s="38"/>
      <c r="T97" s="91"/>
      <c r="X97" s="102"/>
      <c r="Z97" s="40"/>
    </row>
    <row r="98" spans="1:28" s="30" customFormat="1" ht="13.15" customHeight="1" thickBot="1" x14ac:dyDescent="0.25">
      <c r="A98" s="16" t="s">
        <v>7</v>
      </c>
      <c r="B98" s="29"/>
      <c r="C98" s="29"/>
      <c r="L98" s="31"/>
      <c r="N98" s="92">
        <f>SUBTOTAL(9,N13:N96)</f>
        <v>2776827572.54</v>
      </c>
      <c r="O98" s="37"/>
      <c r="P98" s="92">
        <f>SUBTOTAL(9,P13:P96)</f>
        <v>870811423.71000016</v>
      </c>
      <c r="Q98" s="37"/>
      <c r="R98" s="92">
        <f>SUBTOTAL(9,R13:R96)</f>
        <v>3116093192</v>
      </c>
      <c r="S98" s="37"/>
      <c r="T98" s="92">
        <f>SUBTOTAL(9,T13:T96)</f>
        <v>83908526</v>
      </c>
      <c r="X98" s="100">
        <f>T98/N98*100</f>
        <v>3.0217405945464519</v>
      </c>
      <c r="Z98" s="28"/>
      <c r="AB98" s="28"/>
    </row>
    <row r="99" spans="1:28" ht="13.15" customHeight="1" thickTop="1" x14ac:dyDescent="0.2">
      <c r="N99" s="38"/>
      <c r="O99" s="38"/>
      <c r="P99" s="38"/>
      <c r="Q99" s="38"/>
      <c r="R99" s="38"/>
      <c r="S99" s="38"/>
      <c r="T99" s="38"/>
      <c r="X99" s="102"/>
      <c r="Z99" s="40"/>
    </row>
    <row r="100" spans="1:28" ht="13.15" customHeight="1" x14ac:dyDescent="0.2">
      <c r="A100" s="18" t="s">
        <v>10</v>
      </c>
      <c r="N100" s="38"/>
      <c r="O100" s="38"/>
      <c r="P100" s="38"/>
      <c r="Q100" s="38"/>
      <c r="R100" s="38"/>
      <c r="S100" s="38"/>
      <c r="T100" s="38"/>
      <c r="X100" s="102"/>
      <c r="Z100" s="40"/>
    </row>
    <row r="101" spans="1:28" ht="13.15" customHeight="1" x14ac:dyDescent="0.2">
      <c r="A101" s="18"/>
      <c r="D101" s="84" t="s">
        <v>93</v>
      </c>
      <c r="N101" s="38">
        <v>79968136</v>
      </c>
      <c r="O101" s="38"/>
      <c r="P101" s="38"/>
      <c r="Q101" s="38"/>
      <c r="R101" s="38"/>
      <c r="S101" s="38"/>
      <c r="T101" s="38"/>
      <c r="Z101" s="40"/>
    </row>
    <row r="102" spans="1:28" ht="13.15" customHeight="1" x14ac:dyDescent="0.2">
      <c r="A102" s="18"/>
      <c r="B102" s="76">
        <v>302</v>
      </c>
      <c r="D102" s="84" t="s">
        <v>94</v>
      </c>
      <c r="N102" s="38">
        <v>69625.960000000006</v>
      </c>
      <c r="O102" s="38"/>
      <c r="P102" s="38"/>
      <c r="Q102" s="38"/>
      <c r="R102" s="38"/>
      <c r="S102" s="38"/>
      <c r="T102" s="38"/>
      <c r="Z102" s="40"/>
    </row>
    <row r="103" spans="1:28" ht="13.15" customHeight="1" x14ac:dyDescent="0.2">
      <c r="A103" s="18"/>
      <c r="B103" s="76">
        <v>360</v>
      </c>
      <c r="D103" s="84" t="s">
        <v>78</v>
      </c>
      <c r="N103" s="38">
        <v>992000</v>
      </c>
      <c r="O103" s="38"/>
      <c r="P103" s="38"/>
      <c r="Q103" s="38"/>
      <c r="R103" s="38"/>
      <c r="S103" s="38"/>
      <c r="T103" s="38"/>
      <c r="Z103" s="40"/>
    </row>
    <row r="104" spans="1:28" ht="13.15" customHeight="1" x14ac:dyDescent="0.2">
      <c r="B104" s="83">
        <v>374.11</v>
      </c>
      <c r="C104" s="83"/>
      <c r="D104" s="84" t="s">
        <v>76</v>
      </c>
      <c r="N104" s="63">
        <v>14812775.41</v>
      </c>
      <c r="O104" s="38"/>
      <c r="P104" s="38"/>
      <c r="Q104" s="38"/>
      <c r="R104" s="38"/>
      <c r="S104" s="38"/>
      <c r="T104" s="38"/>
      <c r="Z104" s="40"/>
    </row>
    <row r="105" spans="1:28" ht="13.15" customHeight="1" x14ac:dyDescent="0.2">
      <c r="B105" s="76">
        <v>388</v>
      </c>
      <c r="D105" s="36" t="s">
        <v>77</v>
      </c>
      <c r="N105" s="103">
        <v>74194866.120000005</v>
      </c>
      <c r="O105" s="38"/>
      <c r="P105" s="38"/>
      <c r="Q105" s="38"/>
      <c r="R105" s="38"/>
      <c r="S105" s="38"/>
      <c r="T105" s="38"/>
      <c r="Z105" s="40"/>
    </row>
    <row r="106" spans="1:28" ht="13.15" customHeight="1" x14ac:dyDescent="0.2">
      <c r="B106" s="83">
        <v>389</v>
      </c>
      <c r="C106" s="83"/>
      <c r="D106" s="84" t="s">
        <v>78</v>
      </c>
      <c r="N106" s="103">
        <v>3787537.87</v>
      </c>
      <c r="O106" s="38"/>
      <c r="P106" s="38"/>
      <c r="Q106" s="38"/>
      <c r="R106" s="38"/>
      <c r="S106" s="38"/>
      <c r="T106" s="38"/>
      <c r="Z106" s="40"/>
    </row>
    <row r="107" spans="1:28" ht="13.15" customHeight="1" x14ac:dyDescent="0.2">
      <c r="B107" s="76">
        <v>399</v>
      </c>
      <c r="D107" s="36" t="s">
        <v>79</v>
      </c>
      <c r="N107" s="103">
        <v>52300</v>
      </c>
      <c r="O107" s="38"/>
      <c r="P107" s="38"/>
      <c r="Q107" s="38"/>
      <c r="R107" s="38"/>
      <c r="S107" s="38"/>
      <c r="T107" s="38"/>
      <c r="Z107" s="40"/>
    </row>
    <row r="108" spans="1:28" ht="13.15" customHeight="1" x14ac:dyDescent="0.2">
      <c r="B108" s="15" t="s">
        <v>80</v>
      </c>
      <c r="N108" s="87">
        <f>SUBTOTAL(9,N101:N107)</f>
        <v>173877241.36000001</v>
      </c>
      <c r="O108" s="38"/>
      <c r="P108" s="38"/>
      <c r="Q108" s="38"/>
      <c r="R108" s="38"/>
      <c r="S108" s="38"/>
      <c r="T108" s="38"/>
      <c r="Z108" s="40"/>
    </row>
    <row r="109" spans="1:28" ht="13.15" customHeight="1" x14ac:dyDescent="0.2">
      <c r="N109" s="89"/>
      <c r="O109" s="38"/>
      <c r="P109" s="38"/>
      <c r="Q109" s="38"/>
      <c r="R109" s="38"/>
      <c r="S109" s="38"/>
      <c r="T109" s="38"/>
      <c r="Z109" s="40"/>
    </row>
    <row r="110" spans="1:28" ht="13.15" customHeight="1" thickBot="1" x14ac:dyDescent="0.25">
      <c r="A110" s="16" t="s">
        <v>81</v>
      </c>
      <c r="N110" s="92">
        <f>SUBTOTAL(9, N14:N109)</f>
        <v>2950704813.8999996</v>
      </c>
      <c r="O110" s="38"/>
      <c r="P110" s="38"/>
      <c r="Q110" s="38"/>
      <c r="R110" s="38"/>
      <c r="S110" s="38"/>
      <c r="T110" s="38"/>
    </row>
    <row r="111" spans="1:28" ht="13.15" customHeight="1" thickTop="1" x14ac:dyDescent="0.2">
      <c r="N111" s="38"/>
      <c r="O111" s="38"/>
      <c r="P111" s="38"/>
      <c r="Q111" s="38"/>
      <c r="R111" s="38"/>
      <c r="S111" s="38"/>
      <c r="T111" s="38"/>
    </row>
    <row r="112" spans="1:28" ht="13.15" customHeight="1" x14ac:dyDescent="0.2">
      <c r="N112" s="38"/>
      <c r="O112" s="38"/>
      <c r="P112" s="38"/>
      <c r="Q112" s="38"/>
      <c r="R112" s="38"/>
      <c r="S112" s="38"/>
      <c r="T112" s="38"/>
    </row>
    <row r="113" spans="1:24" ht="13.15" customHeight="1" x14ac:dyDescent="0.2">
      <c r="A113" s="36"/>
      <c r="B113" s="80" t="s">
        <v>92</v>
      </c>
      <c r="C113" s="79"/>
      <c r="D113" s="80"/>
      <c r="N113" s="38"/>
      <c r="O113" s="38"/>
      <c r="P113" s="38"/>
      <c r="Q113" s="38"/>
      <c r="R113" s="38"/>
      <c r="S113" s="38"/>
      <c r="T113" s="38"/>
      <c r="X113" s="36"/>
    </row>
    <row r="114" spans="1:24" ht="13.15" customHeight="1" x14ac:dyDescent="0.2">
      <c r="A114" s="36"/>
      <c r="B114" s="36" t="s">
        <v>83</v>
      </c>
      <c r="X114" s="36"/>
    </row>
    <row r="115" spans="1:24" ht="13.15" customHeight="1" x14ac:dyDescent="0.2">
      <c r="A115" s="36"/>
      <c r="B115" s="81"/>
      <c r="X115" s="36"/>
    </row>
    <row r="116" spans="1:24" ht="13.15" customHeight="1" x14ac:dyDescent="0.2">
      <c r="A116" s="36"/>
      <c r="B116" s="81"/>
      <c r="X116" s="36"/>
    </row>
  </sheetData>
  <phoneticPr fontId="0" type="noConversion"/>
  <printOptions horizontalCentered="1"/>
  <pageMargins left="0.75" right="0.75" top="1" bottom="0.75" header="0.3" footer="0.5"/>
  <pageSetup scale="58" fitToHeight="2" orientation="landscape" r:id="rId1"/>
  <headerFooter alignWithMargins="0"/>
  <rowBreaks count="2" manualBreakCount="2">
    <brk id="52" max="24" man="1"/>
    <brk id="9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1 - RL Rates</vt:lpstr>
      <vt:lpstr>'Table 1 - RL Rates'!Print_Area</vt:lpstr>
      <vt:lpstr>'Table 1 - RL Rates'!Print_Titles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Keindl (Services - 6)</dc:creator>
  <cp:lastModifiedBy>Fred Nass</cp:lastModifiedBy>
  <cp:lastPrinted>2019-01-11T20:11:54Z</cp:lastPrinted>
  <dcterms:created xsi:type="dcterms:W3CDTF">2000-10-06T17:29:46Z</dcterms:created>
  <dcterms:modified xsi:type="dcterms:W3CDTF">2019-02-05T18:24:52Z</dcterms:modified>
</cp:coreProperties>
</file>