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gas\19docs\1905703\"/>
    </mc:Choice>
  </mc:AlternateContent>
  <bookViews>
    <workbookView xWindow="0" yWindow="0" windowWidth="19245" windowHeight="11505" tabRatio="787"/>
  </bookViews>
  <sheets>
    <sheet name="Summary of Impact" sheetId="77" r:id="rId1"/>
  </sheets>
  <externalReferences>
    <externalReference r:id="rId2"/>
  </externalReferences>
  <definedNames>
    <definedName name="_xlnm.Print_Area" localSheetId="0">'Summary of Impact'!$A$1:$AF$121</definedName>
    <definedName name="_xlnm.Print_Titles" localSheetId="0">'Summary of Impact'!$1:$12</definedName>
    <definedName name="RL_DEPRATE">[1]RL_DeprLot!$A$1:$S$54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D18" i="77" l="1"/>
  <c r="AD95" i="77" l="1"/>
  <c r="AD94" i="77"/>
  <c r="AD96" i="77" s="1"/>
  <c r="AD92" i="77"/>
  <c r="AD89" i="77"/>
  <c r="AD88" i="77"/>
  <c r="AD90" i="77" s="1"/>
  <c r="AD85" i="77"/>
  <c r="AD86" i="77" s="1"/>
  <c r="AD84" i="77"/>
  <c r="AD82" i="77"/>
  <c r="AD79" i="77"/>
  <c r="AD78" i="77"/>
  <c r="AD80" i="77" s="1"/>
  <c r="AD75" i="77"/>
  <c r="AD74" i="77"/>
  <c r="AD72" i="77"/>
  <c r="AD69" i="77"/>
  <c r="AD68" i="77"/>
  <c r="AD70" i="77" s="1"/>
  <c r="AD65" i="77"/>
  <c r="AD64" i="77"/>
  <c r="AD62" i="77"/>
  <c r="AD61" i="77"/>
  <c r="AD60" i="77"/>
  <c r="AD57" i="77"/>
  <c r="AD56" i="77"/>
  <c r="AD53" i="77"/>
  <c r="AD52" i="77"/>
  <c r="AD54" i="77" s="1"/>
  <c r="AD50" i="77"/>
  <c r="AD49" i="77"/>
  <c r="AD46" i="77"/>
  <c r="AD45" i="77"/>
  <c r="AD44" i="77"/>
  <c r="AD43" i="77"/>
  <c r="AD42" i="77"/>
  <c r="AD41" i="77"/>
  <c r="AD40" i="77"/>
  <c r="AD39" i="77"/>
  <c r="AD38" i="77"/>
  <c r="AD37" i="77"/>
  <c r="AD36" i="77"/>
  <c r="AD35" i="77"/>
  <c r="AD34" i="77"/>
  <c r="AD33" i="77"/>
  <c r="AD28" i="77"/>
  <c r="AD27" i="77"/>
  <c r="AD26" i="77"/>
  <c r="AD25" i="77"/>
  <c r="AD24" i="77"/>
  <c r="AD23" i="77"/>
  <c r="AD22" i="77"/>
  <c r="AD21" i="77"/>
  <c r="AD20" i="77"/>
  <c r="AD19" i="77"/>
  <c r="AD17" i="77"/>
  <c r="AD16" i="77"/>
  <c r="T96" i="77"/>
  <c r="T90" i="77"/>
  <c r="T86" i="77"/>
  <c r="T80" i="77"/>
  <c r="T76" i="77"/>
  <c r="T70" i="77"/>
  <c r="T66" i="77"/>
  <c r="T58" i="77"/>
  <c r="T54" i="77"/>
  <c r="T47" i="77"/>
  <c r="T98" i="77" s="1"/>
  <c r="T100" i="77" s="1"/>
  <c r="T29" i="77"/>
  <c r="AB96" i="77"/>
  <c r="AB90" i="77"/>
  <c r="AB86" i="77"/>
  <c r="AB80" i="77"/>
  <c r="AB76" i="77"/>
  <c r="AB70" i="77"/>
  <c r="AB66" i="77"/>
  <c r="AB58" i="77"/>
  <c r="AB54" i="77"/>
  <c r="AB47" i="77"/>
  <c r="AB29" i="77"/>
  <c r="AD66" i="77"/>
  <c r="AD58" i="77"/>
  <c r="AD29" i="77"/>
  <c r="L47" i="77"/>
  <c r="L98" i="77" s="1"/>
  <c r="L100" i="77" s="1"/>
  <c r="L29" i="77"/>
  <c r="AD76" i="77" l="1"/>
  <c r="AD47" i="77"/>
  <c r="AB98" i="77"/>
  <c r="AD98" i="77"/>
  <c r="AD100" i="77" s="1"/>
  <c r="AB100" i="77"/>
</calcChain>
</file>

<file path=xl/sharedStrings.xml><?xml version="1.0" encoding="utf-8"?>
<sst xmlns="http://schemas.openxmlformats.org/spreadsheetml/2006/main" count="462" uniqueCount="111">
  <si>
    <t>-</t>
  </si>
  <si>
    <t>DEPRECIABLE GAS PLANT</t>
  </si>
  <si>
    <t>TOTAL DEPRECIABLE GAS PLANT STUDIED</t>
  </si>
  <si>
    <t>a</t>
  </si>
  <si>
    <t>QUESTAR GAS COMPANY dba DOMINION ENERGY UTAH</t>
  </si>
  <si>
    <t>LAND RIGHTS</t>
  </si>
  <si>
    <t>STRUCTURES AND IMPROVEMENTS</t>
  </si>
  <si>
    <t>SL ANNEX</t>
  </si>
  <si>
    <t>SL OPS OFFICE</t>
  </si>
  <si>
    <t>SPRINGVILLE SERVICE CENTER</t>
  </si>
  <si>
    <t>BLUFFDALE SERVICE CENTER</t>
  </si>
  <si>
    <t>OGDEN SERVICE CENTER</t>
  </si>
  <si>
    <t>LOGAN SERVICE CENTER</t>
  </si>
  <si>
    <t>ALL OTHER</t>
  </si>
  <si>
    <t>CEDAR CITY SERVICE CENTER</t>
  </si>
  <si>
    <t>FILLMORE SERVICE CENTER</t>
  </si>
  <si>
    <t>ST GEORGE SERVICE CENTER</t>
  </si>
  <si>
    <t>MAINS</t>
  </si>
  <si>
    <t>COMPRESSOR STATION EQUIPMENT</t>
  </si>
  <si>
    <t>SERVICES</t>
  </si>
  <si>
    <t>METERS</t>
  </si>
  <si>
    <t>METERS - TELEMETRY EQUIPMENT</t>
  </si>
  <si>
    <t>METERS - TRANSPONDERS</t>
  </si>
  <si>
    <t>METER INSTALLATIONS</t>
  </si>
  <si>
    <t>HOUSE REGULATORS</t>
  </si>
  <si>
    <t>HOUSE REGULATOR INSTALLATIONS</t>
  </si>
  <si>
    <t>OTHER EQUIPMENT</t>
  </si>
  <si>
    <t>STRUCTURES &amp; IMPROVEMENTS - CNG FUEL STATIONS</t>
  </si>
  <si>
    <t>OFFICE FURNITURE &amp; EQUIP. - FURNITURE</t>
  </si>
  <si>
    <t>OFFICE FURNITURE &amp; EQUIP. - EQUIPMENT</t>
  </si>
  <si>
    <t>OFFICE FURNITURE &amp; EQUIP. - COMPUTER HARDWARE</t>
  </si>
  <si>
    <t>OFFICE FURNITURE &amp; EQUIP. - COMPUTER SOFTWARE</t>
  </si>
  <si>
    <t>TRANSPORTATION EQUIPMENT - GENERAL</t>
  </si>
  <si>
    <t>TRANSPORTATION EQUIPMENT - CNG TANKS</t>
  </si>
  <si>
    <t>STORES EQUIPMENT</t>
  </si>
  <si>
    <t>TOOLS SHOP AND GARAGE EQUIP. - SMALL TOOLS</t>
  </si>
  <si>
    <t>TOOLS SHOP AND GARAGE EQUIP. - SHOP EQUIP</t>
  </si>
  <si>
    <t>TOOLS SHOP AND GARAGE EQUIP. - CNG EQUIP</t>
  </si>
  <si>
    <t>LABORATORY EQUIPMENT</t>
  </si>
  <si>
    <t>POWER OPERATED EQUIPMENT</t>
  </si>
  <si>
    <t>COMMUNICATION EQUIPMENT - MOBILE RADIO</t>
  </si>
  <si>
    <t>COMMUNICATION EQUIPMENT - BASE STATIONS</t>
  </si>
  <si>
    <t>COMMUNICATION EQUIPMENT - OTHER</t>
  </si>
  <si>
    <t>MISCELLANEOUS EQUIPMENT</t>
  </si>
  <si>
    <t>DEPRECIABLE GROUP</t>
  </si>
  <si>
    <t>TOTAL GENERAL PLANT</t>
  </si>
  <si>
    <t>MEASURING AND REGULATING STATION EQUIPMENT</t>
  </si>
  <si>
    <t>TOTAL STRUCTURES AND IMPROVEMENTS</t>
  </si>
  <si>
    <t>GENERAL PLANT</t>
  </si>
  <si>
    <t>TOTAL DISTRIBUTION PLANT</t>
  </si>
  <si>
    <t>DISTRIBUTION PLANT</t>
  </si>
  <si>
    <t>SURVIVOR</t>
  </si>
  <si>
    <t>CURVE</t>
  </si>
  <si>
    <t>NET</t>
  </si>
  <si>
    <t>SALVAGE</t>
  </si>
  <si>
    <t>PCT.</t>
  </si>
  <si>
    <t>ANNUAL</t>
  </si>
  <si>
    <t>ACCRUAL</t>
  </si>
  <si>
    <t>AMOUNT</t>
  </si>
  <si>
    <t>RELATED TO GAS PLANT AT DECEMBER 31, 2017</t>
  </si>
  <si>
    <t>EMERGENCY TRAINING FACILITY</t>
  </si>
  <si>
    <t>TOOELE OFFICE</t>
  </si>
  <si>
    <t>ORANGE ST. WAREHOUSE / WELD SHOP</t>
  </si>
  <si>
    <t>EAGLE MOUNTAIN SERVICE CENTER</t>
  </si>
  <si>
    <r>
      <t>FULLY AMORTIZED</t>
    </r>
    <r>
      <rPr>
        <vertAlign val="superscript"/>
        <sz val="10"/>
        <rFont val="Arial"/>
        <family val="2"/>
      </rPr>
      <t>b</t>
    </r>
  </si>
  <si>
    <t>TOTAL ACCOUNT 391.02</t>
  </si>
  <si>
    <t>TOTAL ACCOUNT 391.03</t>
  </si>
  <si>
    <t>TOTAL ACCOUNT 393</t>
  </si>
  <si>
    <t>TOTAL ACCOUNT 394.1</t>
  </si>
  <si>
    <t>TOTAL ACCOUNT 395</t>
  </si>
  <si>
    <t>TOTAL ACCOUNT 397.1</t>
  </si>
  <si>
    <t>TOTAL ACCOUNT 397.3</t>
  </si>
  <si>
    <t>TOTAL ACCOUNT 398</t>
  </si>
  <si>
    <t>EXISTING ESTIMATES</t>
  </si>
  <si>
    <t>R3</t>
  </si>
  <si>
    <t>R1</t>
  </si>
  <si>
    <t>R2</t>
  </si>
  <si>
    <t>R4</t>
  </si>
  <si>
    <t>S0</t>
  </si>
  <si>
    <t>R2.5</t>
  </si>
  <si>
    <t>R5</t>
  </si>
  <si>
    <t>L2</t>
  </si>
  <si>
    <t>S4</t>
  </si>
  <si>
    <t>R1.5</t>
  </si>
  <si>
    <t>S2</t>
  </si>
  <si>
    <t>S1</t>
  </si>
  <si>
    <t>SQ</t>
  </si>
  <si>
    <t>L2.5</t>
  </si>
  <si>
    <t>L3</t>
  </si>
  <si>
    <t>TOTAL ACCOUNT 394.4</t>
  </si>
  <si>
    <t>S1.5</t>
  </si>
  <si>
    <t>ORIGINAL QGC PROPOSED</t>
  </si>
  <si>
    <t>DIFFERENCE</t>
  </si>
  <si>
    <t>(SETTLEMENT LESS</t>
  </si>
  <si>
    <t>PROPOSED)</t>
  </si>
  <si>
    <t>SETTLEMENT PROPOSAL</t>
  </si>
  <si>
    <t>SUMMARY OF IMPACT PER SETTLEMENT PROPOSAL</t>
  </si>
  <si>
    <t>S3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</si>
  <si>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</si>
  <si>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</si>
  <si>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</si>
  <si>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</si>
  <si>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</si>
  <si>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</si>
  <si>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</si>
  <si>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</si>
  <si>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</si>
  <si>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</si>
  <si>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</si>
  <si>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</si>
  <si>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(K - 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</si>
</sst>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#,##0.0_);\(#,##0.0\)"/>
    <numFmt numFmtId="166" formatCode="0_);\(0\)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2"/>
      <name val="Times New Roman"/>
      <family val="1"/>
    </font>
    <font>
      <sz val="10"/>
      <color theme="1"/>
      <name val="Arial"/>
      <family val="2"/>
    </font>
    <font>
      <vertAlign val="superscript"/>
      <sz val="10"/>
      <name val="Arial"/>
      <family val="2"/>
    </font>
    <font>
      <sz val="11"/>
      <color indexed="8"/>
      <name val="Calibri"/>
      <family val="2"/>
      <scheme val="minor"/>
    </font>
    <font>
      <i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4">
    <xf numFmtId="0" fontId="0" fillId="0" borderId="0"/>
    <xf numFmtId="43" fontId="5" fillId="0" borderId="0" applyFont="0" applyFill="0" applyBorder="0" applyAlignment="0" applyProtection="0"/>
    <xf numFmtId="0" fontId="2" fillId="0" borderId="0"/>
    <xf numFmtId="0" fontId="9" fillId="0" borderId="0"/>
    <xf numFmtId="40" fontId="9" fillId="0" borderId="0" applyFont="0" applyFill="0" applyBorder="0" applyAlignment="0" applyProtection="0"/>
    <xf numFmtId="0" fontId="9" fillId="0" borderId="0" applyNumberFormat="0" applyFont="0" applyFill="0" applyBorder="0" applyAlignment="0" applyProtection="0">
      <alignment horizontal="left"/>
    </xf>
    <xf numFmtId="15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0" fontId="10" fillId="0" borderId="6">
      <alignment horizontal="center"/>
    </xf>
    <xf numFmtId="3" fontId="9" fillId="0" borderId="0" applyFont="0" applyFill="0" applyBorder="0" applyAlignment="0" applyProtection="0"/>
    <xf numFmtId="0" fontId="9" fillId="2" borderId="0" applyNumberFormat="0" applyFont="0" applyBorder="0" applyAlignment="0" applyProtection="0"/>
    <xf numFmtId="0" fontId="5" fillId="0" borderId="0"/>
    <xf numFmtId="0" fontId="11" fillId="0" borderId="0"/>
    <xf numFmtId="43" fontId="1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70">
    <xf numFmtId="0" fontId="0" fillId="0" borderId="0" xfId="0" applyNumberFormat="1" applyFont="1" applyAlignment="1" applyProtection="1">
      <protection locked="0"/>
    </xf>
    <xf numFmtId="39" fontId="3" fillId="0" borderId="0" xfId="0" applyNumberFormat="1" applyFont="1" applyAlignment="1" applyProtection="1">
      <protection locked="0"/>
    </xf>
    <xf numFmtId="39" fontId="4" fillId="0" borderId="0" xfId="0" applyNumberFormat="1" applyFont="1" applyAlignment="1">
      <alignment horizontal="centerContinuous"/>
    </xf>
    <xf numFmtId="39" fontId="4" fillId="0" borderId="0" xfId="0" applyNumberFormat="1" applyFont="1" applyAlignment="1"/>
    <xf numFmtId="39" fontId="4" fillId="0" borderId="1" xfId="0" applyNumberFormat="1" applyFont="1" applyBorder="1" applyAlignment="1">
      <alignment horizontal="centerContinuous"/>
    </xf>
    <xf numFmtId="0" fontId="6" fillId="0" borderId="0" xfId="0" applyFont="1"/>
    <xf numFmtId="0" fontId="7" fillId="0" borderId="0" xfId="0" applyFont="1" applyAlignment="1">
      <alignment horizontal="left"/>
    </xf>
    <xf numFmtId="3" fontId="4" fillId="0" borderId="0" xfId="0" applyNumberFormat="1" applyFont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/>
    <xf numFmtId="0" fontId="8" fillId="0" borderId="0" xfId="0" applyFont="1" applyBorder="1"/>
    <xf numFmtId="0" fontId="3" fillId="0" borderId="0" xfId="0" applyNumberFormat="1" applyFont="1" applyAlignment="1" applyProtection="1">
      <protection locked="0"/>
    </xf>
    <xf numFmtId="0" fontId="6" fillId="0" borderId="0" xfId="0" applyFont="1" applyBorder="1" applyAlignment="1">
      <alignment horizontal="centerContinuous"/>
    </xf>
    <xf numFmtId="0" fontId="6" fillId="0" borderId="0" xfId="0" quotePrefix="1" applyFont="1" applyBorder="1" applyAlignment="1">
      <alignment horizontal="centerContinuous"/>
    </xf>
    <xf numFmtId="0" fontId="5" fillId="0" borderId="0" xfId="0" applyFont="1"/>
    <xf numFmtId="0" fontId="5" fillId="0" borderId="0" xfId="0" applyFont="1" applyBorder="1" applyAlignment="1">
      <alignment horizontal="left"/>
    </xf>
    <xf numFmtId="0" fontId="5" fillId="0" borderId="0" xfId="0" applyFont="1" applyBorder="1"/>
    <xf numFmtId="37" fontId="4" fillId="0" borderId="0" xfId="0" applyNumberFormat="1" applyFont="1" applyAlignment="1"/>
    <xf numFmtId="37" fontId="4" fillId="0" borderId="0" xfId="0" applyNumberFormat="1" applyFont="1" applyAlignment="1">
      <alignment horizontal="centerContinuous"/>
    </xf>
    <xf numFmtId="37" fontId="4" fillId="0" borderId="4" xfId="0" applyNumberFormat="1" applyFont="1" applyBorder="1" applyAlignment="1">
      <alignment horizontal="centerContinuous"/>
    </xf>
    <xf numFmtId="37" fontId="4" fillId="0" borderId="0" xfId="0" applyNumberFormat="1" applyFont="1" applyAlignment="1">
      <alignment horizontal="center"/>
    </xf>
    <xf numFmtId="37" fontId="4" fillId="0" borderId="4" xfId="0" applyNumberFormat="1" applyFont="1" applyBorder="1" applyAlignment="1">
      <alignment horizontal="center"/>
    </xf>
    <xf numFmtId="37" fontId="4" fillId="0" borderId="1" xfId="0" applyNumberFormat="1" applyFont="1" applyBorder="1" applyAlignment="1">
      <alignment horizontal="center"/>
    </xf>
    <xf numFmtId="166" fontId="6" fillId="0" borderId="0" xfId="0" applyNumberFormat="1" applyFont="1" applyBorder="1" applyAlignment="1">
      <alignment horizontal="center"/>
    </xf>
    <xf numFmtId="39" fontId="4" fillId="0" borderId="0" xfId="0" applyNumberFormat="1" applyFont="1" applyAlignment="1">
      <alignment horizontal="center"/>
    </xf>
    <xf numFmtId="39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39" fontId="3" fillId="0" borderId="0" xfId="0" quotePrefix="1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  <xf numFmtId="39" fontId="4" fillId="0" borderId="0" xfId="0" applyNumberFormat="1" applyFont="1" applyBorder="1" applyAlignment="1">
      <alignment horizontal="center"/>
    </xf>
    <xf numFmtId="165" fontId="4" fillId="0" borderId="0" xfId="0" applyNumberFormat="1" applyFont="1" applyBorder="1" applyAlignment="1">
      <alignment horizontal="center"/>
    </xf>
    <xf numFmtId="37" fontId="4" fillId="0" borderId="1" xfId="0" applyNumberFormat="1" applyFont="1" applyBorder="1" applyAlignment="1">
      <alignment horizontal="centerContinuous"/>
    </xf>
    <xf numFmtId="37" fontId="4" fillId="0" borderId="1" xfId="2" applyNumberFormat="1" applyFont="1" applyBorder="1" applyAlignment="1">
      <alignment horizontal="centerContinuous"/>
    </xf>
    <xf numFmtId="166" fontId="5" fillId="0" borderId="0" xfId="0" applyNumberFormat="1" applyFont="1" applyBorder="1" applyAlignment="1">
      <alignment horizontal="center"/>
    </xf>
    <xf numFmtId="37" fontId="5" fillId="0" borderId="0" xfId="0" applyNumberFormat="1" applyFont="1" applyBorder="1"/>
    <xf numFmtId="164" fontId="5" fillId="0" borderId="0" xfId="1" applyNumberFormat="1" applyFont="1" applyBorder="1"/>
    <xf numFmtId="0" fontId="5" fillId="0" borderId="0" xfId="0" applyNumberFormat="1" applyFont="1" applyBorder="1"/>
    <xf numFmtId="0" fontId="5" fillId="0" borderId="0" xfId="0" quotePrefix="1" applyFont="1" applyBorder="1"/>
    <xf numFmtId="37" fontId="5" fillId="0" borderId="0" xfId="0" applyNumberFormat="1" applyFont="1" applyBorder="1" applyAlignment="1">
      <alignment horizontal="center"/>
    </xf>
    <xf numFmtId="0" fontId="5" fillId="0" borderId="0" xfId="0" applyFont="1" applyFill="1" applyBorder="1"/>
    <xf numFmtId="37" fontId="5" fillId="0" borderId="0" xfId="0" applyNumberFormat="1" applyFont="1" applyFill="1" applyBorder="1"/>
    <xf numFmtId="0" fontId="5" fillId="0" borderId="0" xfId="0" applyFont="1" applyBorder="1" applyAlignment="1">
      <alignment horizontal="left" indent="1"/>
    </xf>
    <xf numFmtId="0" fontId="5" fillId="0" borderId="0" xfId="0" applyNumberFormat="1" applyFont="1" applyFill="1" applyBorder="1"/>
    <xf numFmtId="0" fontId="5" fillId="0" borderId="0" xfId="0" quotePrefix="1" applyFont="1" applyFill="1" applyBorder="1"/>
    <xf numFmtId="0" fontId="5" fillId="0" borderId="0" xfId="0" applyFont="1" applyAlignment="1">
      <alignment horizontal="left"/>
    </xf>
    <xf numFmtId="0" fontId="8" fillId="0" borderId="0" xfId="0" applyFont="1" applyBorder="1" applyAlignment="1">
      <alignment horizontal="left" indent="1"/>
    </xf>
    <xf numFmtId="164" fontId="5" fillId="0" borderId="2" xfId="1" applyNumberFormat="1" applyFont="1" applyBorder="1"/>
    <xf numFmtId="164" fontId="6" fillId="0" borderId="5" xfId="1" applyNumberFormat="1" applyFont="1" applyBorder="1"/>
    <xf numFmtId="164" fontId="8" fillId="0" borderId="5" xfId="1" applyNumberFormat="1" applyFont="1" applyBorder="1"/>
    <xf numFmtId="164" fontId="5" fillId="0" borderId="5" xfId="1" applyNumberFormat="1" applyFont="1" applyBorder="1"/>
    <xf numFmtId="164" fontId="6" fillId="0" borderId="2" xfId="1" applyNumberFormat="1" applyFont="1" applyBorder="1"/>
    <xf numFmtId="164" fontId="5" fillId="0" borderId="0" xfId="1" applyNumberFormat="1" applyFont="1" applyAlignment="1"/>
    <xf numFmtId="164" fontId="6" fillId="0" borderId="3" xfId="1" applyNumberFormat="1" applyFont="1" applyBorder="1"/>
    <xf numFmtId="39" fontId="3" fillId="0" borderId="2" xfId="0" applyNumberFormat="1" applyFont="1" applyBorder="1" applyAlignment="1" applyProtection="1">
      <alignment horizontal="centerContinuous"/>
      <protection locked="0"/>
    </xf>
    <xf numFmtId="166" fontId="3" fillId="0" borderId="2" xfId="0" applyNumberFormat="1" applyFont="1" applyBorder="1" applyAlignment="1" applyProtection="1">
      <alignment horizontal="centerContinuous"/>
      <protection locked="0"/>
    </xf>
    <xf numFmtId="49" fontId="4" fillId="0" borderId="2" xfId="0" applyNumberFormat="1" applyFont="1" applyBorder="1" applyAlignment="1" applyProtection="1">
      <alignment horizontal="centerContinuous"/>
      <protection locked="0"/>
    </xf>
    <xf numFmtId="0" fontId="12" fillId="0" borderId="0" xfId="0" applyNumberFormat="1" applyFont="1" applyBorder="1"/>
    <xf numFmtId="0" fontId="12" fillId="0" borderId="0" xfId="0" quotePrefix="1" applyFont="1" applyBorder="1"/>
    <xf numFmtId="37" fontId="12" fillId="0" borderId="0" xfId="0" applyNumberFormat="1" applyFont="1" applyBorder="1"/>
    <xf numFmtId="0" fontId="12" fillId="0" borderId="0" xfId="0" applyNumberFormat="1" applyFont="1" applyFill="1" applyBorder="1"/>
    <xf numFmtId="0" fontId="12" fillId="0" borderId="0" xfId="0" quotePrefix="1" applyFont="1" applyFill="1" applyBorder="1"/>
    <xf numFmtId="37" fontId="12" fillId="0" borderId="0" xfId="0" applyNumberFormat="1" applyFont="1" applyFill="1" applyBorder="1"/>
    <xf numFmtId="164" fontId="5" fillId="0" borderId="0" xfId="1" applyNumberFormat="1" applyFont="1" applyFill="1" applyBorder="1"/>
    <xf numFmtId="0" fontId="3" fillId="0" borderId="0" xfId="0" applyNumberFormat="1" applyFont="1" applyAlignment="1" applyProtection="1">
      <alignment horizontal="centerContinuous"/>
      <protection locked="0"/>
    </xf>
    <xf numFmtId="0" fontId="5" fillId="3" borderId="0" xfId="0" applyNumberFormat="1" applyFont="1" applyFill="1" applyBorder="1"/>
    <xf numFmtId="0" fontId="5" fillId="3" borderId="0" xfId="0" quotePrefix="1" applyFont="1" applyFill="1" applyBorder="1"/>
    <xf numFmtId="37" fontId="5" fillId="3" borderId="0" xfId="0" applyNumberFormat="1" applyFont="1" applyFill="1" applyBorder="1"/>
    <xf numFmtId="166" fontId="5" fillId="3" borderId="0" xfId="0" applyNumberFormat="1" applyFont="1" applyFill="1" applyBorder="1" applyAlignment="1">
      <alignment horizontal="center"/>
    </xf>
    <xf numFmtId="164" fontId="3" fillId="0" borderId="0" xfId="0" applyNumberFormat="1" applyFont="1" applyAlignment="1" applyProtection="1">
      <protection locked="0"/>
    </xf>
    <xf numFmtId="0" fontId="15" fillId="0" borderId="0" xfId="0" applyNumberFormat="1" applyFont="1" applyAlignment="1" applyProtection="1">
      <alignment horizontal="center"/>
      <protection locked="0"/>
    </xf>
  </cellXfs>
  <cellStyles count="24">
    <cellStyle name="Comma" xfId="1" builtinId="3"/>
    <cellStyle name="Comma 2" xfId="4"/>
    <cellStyle name="Comma 3" xfId="13"/>
    <cellStyle name="Comma 4" xfId="15"/>
    <cellStyle name="Comma 5" xfId="17"/>
    <cellStyle name="Comma 6" xfId="19"/>
    <cellStyle name="Comma 7" xfId="21"/>
    <cellStyle name="Comma 8" xfId="23"/>
    <cellStyle name="Normal" xfId="0" builtinId="0"/>
    <cellStyle name="Normal 2" xfId="3"/>
    <cellStyle name="Normal 3" xfId="11"/>
    <cellStyle name="Normal 4" xfId="12"/>
    <cellStyle name="Normal 5" xfId="14"/>
    <cellStyle name="Normal 6" xfId="16"/>
    <cellStyle name="Normal 7" xfId="18"/>
    <cellStyle name="Normal 8" xfId="20"/>
    <cellStyle name="Normal 9" xfId="22"/>
    <cellStyle name="Normal_5 Yr RmLf True" xfId="2"/>
    <cellStyle name="PSChar" xfId="5"/>
    <cellStyle name="PSDate" xfId="6"/>
    <cellStyle name="PSDec" xfId="7"/>
    <cellStyle name="PSHeading" xfId="8"/>
    <cellStyle name="PSInt" xfId="9"/>
    <cellStyle name="PSSpacer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190499</xdr:colOff>
      <xdr:row>55</xdr:row>
      <xdr:rowOff>1</xdr:rowOff>
    </xdr:from>
    <xdr:to>
      <xdr:col>31</xdr:col>
      <xdr:colOff>539750</xdr:colOff>
      <xdr:row>65</xdr:row>
      <xdr:rowOff>31751</xdr:rowOff>
    </xdr:to>
    <xdr:sp macro="" textlink="">
      <xdr:nvSpPr>
        <xdr:cNvPr id="2" name="TextBox 1"/>
        <xdr:cNvSpPr txBox="1"/>
      </xdr:nvSpPr>
      <xdr:spPr>
        <a:xfrm rot="5400000">
          <a:off x="13922375" y="9096375"/>
          <a:ext cx="1651000" cy="9525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Dominion Energy</a:t>
          </a:r>
          <a:r>
            <a:rPr lang="en-US" sz="1100" baseline="0"/>
            <a:t> Utah</a:t>
          </a:r>
        </a:p>
        <a:p>
          <a:r>
            <a:rPr lang="en-US" sz="1100" baseline="0"/>
            <a:t>Docket 19-057-03</a:t>
          </a:r>
        </a:p>
        <a:p>
          <a:r>
            <a:rPr lang="en-US" sz="1100" baseline="0"/>
            <a:t>Settlement Exhibit 1</a:t>
          </a:r>
        </a:p>
        <a:p>
          <a:r>
            <a:rPr lang="en-US" sz="1100" baseline="0"/>
            <a:t>Page 1 of 2</a:t>
          </a:r>
        </a:p>
      </xdr:txBody>
    </xdr:sp>
    <xdr:clientData/>
  </xdr:twoCellAnchor>
  <xdr:twoCellAnchor>
    <xdr:from>
      <xdr:col>30</xdr:col>
      <xdr:colOff>174625</xdr:colOff>
      <xdr:row>109</xdr:row>
      <xdr:rowOff>127000</xdr:rowOff>
    </xdr:from>
    <xdr:to>
      <xdr:col>31</xdr:col>
      <xdr:colOff>523875</xdr:colOff>
      <xdr:row>120</xdr:row>
      <xdr:rowOff>31750</xdr:rowOff>
    </xdr:to>
    <xdr:sp macro="" textlink="">
      <xdr:nvSpPr>
        <xdr:cNvPr id="3" name="TextBox 2"/>
        <xdr:cNvSpPr txBox="1"/>
      </xdr:nvSpPr>
      <xdr:spPr>
        <a:xfrm rot="5400000">
          <a:off x="13906500" y="17954625"/>
          <a:ext cx="1651000" cy="952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Dominion Energy</a:t>
          </a:r>
          <a:r>
            <a:rPr lang="en-US" sz="1100" baseline="0"/>
            <a:t> Utah</a:t>
          </a:r>
        </a:p>
        <a:p>
          <a:r>
            <a:rPr lang="en-US" sz="1100" baseline="0"/>
            <a:t>Docket 19-057-03</a:t>
          </a:r>
        </a:p>
        <a:p>
          <a:r>
            <a:rPr lang="en-US" sz="1100" baseline="0"/>
            <a:t>Settlement Exhibit 1</a:t>
          </a:r>
        </a:p>
        <a:p>
          <a:r>
            <a:rPr lang="en-US" sz="1100" baseline="0"/>
            <a:t>Page 2 of 2</a:t>
          </a:r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nass\Downloads\QGC%202017%20Depr%20-%20Settlement%20Proposal,%206-10-19%20-%20G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Impact"/>
      <sheetName val="Table 1 - RL Rates"/>
      <sheetName val="Impact"/>
      <sheetName val="RL_DeprLot"/>
      <sheetName val="Controls"/>
      <sheetName val="BookReserve"/>
      <sheetName val="General Info"/>
    </sheetNames>
    <sheetDataSet>
      <sheetData sheetId="0"/>
      <sheetData sheetId="1"/>
      <sheetData sheetId="2"/>
      <sheetData sheetId="3">
        <row r="1">
          <cell r="A1" t="str">
            <v xml:space="preserve">ACCT GROUP          </v>
          </cell>
          <cell r="B1" t="str">
            <v xml:space="preserve">   LS DATE</v>
          </cell>
          <cell r="C1" t="str">
            <v xml:space="preserve">  LIFE</v>
          </cell>
          <cell r="D1" t="str">
            <v>TP CV</v>
          </cell>
          <cell r="E1" t="str">
            <v xml:space="preserve">          SAL</v>
          </cell>
          <cell r="F1" t="str">
            <v xml:space="preserve">         COST</v>
          </cell>
          <cell r="G1" t="str">
            <v xml:space="preserve">      RESERVE</v>
          </cell>
          <cell r="H1" t="str">
            <v xml:space="preserve">      FUT-ACC</v>
          </cell>
          <cell r="I1" t="str">
            <v xml:space="preserve">       ANNUAL</v>
          </cell>
          <cell r="J1" t="str">
            <v xml:space="preserve">         RATE</v>
          </cell>
          <cell r="K1" t="str">
            <v xml:space="preserve">       REM LF</v>
          </cell>
          <cell r="L1" t="str">
            <v xml:space="preserve">        PR LF</v>
          </cell>
          <cell r="M1" t="str">
            <v xml:space="preserve">        PR CV</v>
          </cell>
          <cell r="N1" t="str">
            <v xml:space="preserve">         FSAL</v>
          </cell>
          <cell r="O1" t="str">
            <v xml:space="preserve">        % RES</v>
          </cell>
          <cell r="P1" t="str">
            <v xml:space="preserve">          AGE</v>
          </cell>
          <cell r="Q1" t="str">
            <v xml:space="preserve">     CALC RES</v>
          </cell>
          <cell r="R1" t="str">
            <v xml:space="preserve">     WHLF ANN</v>
          </cell>
          <cell r="S1" t="str">
            <v xml:space="preserve">      WHLF RT</v>
          </cell>
        </row>
        <row r="2">
          <cell r="A2">
            <v>374.21</v>
          </cell>
          <cell r="B2" t="str">
            <v xml:space="preserve">          </v>
          </cell>
          <cell r="C2">
            <v>75</v>
          </cell>
          <cell r="D2" t="str">
            <v xml:space="preserve">   R3</v>
          </cell>
          <cell r="E2">
            <v>0</v>
          </cell>
          <cell r="F2">
            <v>5658915.0700000003</v>
          </cell>
          <cell r="G2">
            <v>706012.36</v>
          </cell>
          <cell r="H2">
            <v>4952903</v>
          </cell>
          <cell r="I2">
            <v>70995</v>
          </cell>
          <cell r="J2">
            <v>1.25</v>
          </cell>
          <cell r="K2">
            <v>69.8</v>
          </cell>
          <cell r="L2" t="str">
            <v xml:space="preserve">               </v>
          </cell>
          <cell r="M2" t="str">
            <v xml:space="preserve">               </v>
          </cell>
          <cell r="N2" t="str">
            <v xml:space="preserve">               </v>
          </cell>
          <cell r="O2">
            <v>12.5</v>
          </cell>
          <cell r="P2">
            <v>6.2</v>
          </cell>
          <cell r="Q2">
            <v>451986</v>
          </cell>
          <cell r="R2">
            <v>75263</v>
          </cell>
          <cell r="S2">
            <v>1.33</v>
          </cell>
        </row>
        <row r="3">
          <cell r="A3">
            <v>375</v>
          </cell>
          <cell r="B3" t="str">
            <v xml:space="preserve">          </v>
          </cell>
          <cell r="C3">
            <v>40</v>
          </cell>
          <cell r="D3" t="str">
            <v xml:space="preserve">   R1</v>
          </cell>
          <cell r="E3">
            <v>-10</v>
          </cell>
          <cell r="F3">
            <v>16505532.220000001</v>
          </cell>
          <cell r="G3">
            <v>334726.15999999997</v>
          </cell>
          <cell r="H3">
            <v>17821359</v>
          </cell>
          <cell r="I3">
            <v>591344</v>
          </cell>
          <cell r="J3">
            <v>3.58</v>
          </cell>
          <cell r="K3">
            <v>30.1</v>
          </cell>
          <cell r="L3" t="str">
            <v xml:space="preserve">               </v>
          </cell>
          <cell r="M3" t="str">
            <v xml:space="preserve">               </v>
          </cell>
          <cell r="N3" t="str">
            <v xml:space="preserve">               </v>
          </cell>
          <cell r="O3">
            <v>2</v>
          </cell>
          <cell r="P3">
            <v>9.6</v>
          </cell>
          <cell r="Q3">
            <v>2955902</v>
          </cell>
          <cell r="R3">
            <v>453122</v>
          </cell>
          <cell r="S3">
            <v>2.75</v>
          </cell>
        </row>
        <row r="4">
          <cell r="A4">
            <v>376</v>
          </cell>
          <cell r="B4" t="str">
            <v xml:space="preserve">          </v>
          </cell>
          <cell r="C4">
            <v>70</v>
          </cell>
          <cell r="D4" t="str">
            <v xml:space="preserve">   R2</v>
          </cell>
          <cell r="E4">
            <v>-39</v>
          </cell>
          <cell r="F4">
            <v>1596898536.3699999</v>
          </cell>
          <cell r="G4">
            <v>363170854.94999999</v>
          </cell>
          <cell r="H4">
            <v>1856518111</v>
          </cell>
          <cell r="I4">
            <v>30816950</v>
          </cell>
          <cell r="J4">
            <v>1.93</v>
          </cell>
          <cell r="K4">
            <v>60.2</v>
          </cell>
          <cell r="L4" t="str">
            <v xml:space="preserve">               </v>
          </cell>
          <cell r="M4" t="str">
            <v xml:space="preserve">               </v>
          </cell>
          <cell r="N4" t="str">
            <v xml:space="preserve">               </v>
          </cell>
          <cell r="O4">
            <v>22.7</v>
          </cell>
          <cell r="P4">
            <v>11.9</v>
          </cell>
          <cell r="Q4">
            <v>321619076</v>
          </cell>
          <cell r="R4">
            <v>31741552</v>
          </cell>
          <cell r="S4">
            <v>1.99</v>
          </cell>
        </row>
        <row r="5">
          <cell r="A5">
            <v>377</v>
          </cell>
          <cell r="B5" t="str">
            <v xml:space="preserve">          </v>
          </cell>
          <cell r="C5">
            <v>33</v>
          </cell>
          <cell r="D5" t="str">
            <v xml:space="preserve">   R4</v>
          </cell>
          <cell r="E5">
            <v>-20</v>
          </cell>
          <cell r="F5">
            <v>14446634.199999999</v>
          </cell>
          <cell r="G5">
            <v>64857.45</v>
          </cell>
          <cell r="H5">
            <v>17271104</v>
          </cell>
          <cell r="I5">
            <v>616163</v>
          </cell>
          <cell r="J5">
            <v>4.2699999999999996</v>
          </cell>
          <cell r="K5">
            <v>28</v>
          </cell>
          <cell r="L5" t="str">
            <v xml:space="preserve">               </v>
          </cell>
          <cell r="M5" t="str">
            <v xml:space="preserve">               </v>
          </cell>
          <cell r="N5" t="str">
            <v xml:space="preserve">               </v>
          </cell>
          <cell r="O5">
            <v>0.4</v>
          </cell>
          <cell r="P5">
            <v>4.8</v>
          </cell>
          <cell r="Q5">
            <v>2497764</v>
          </cell>
          <cell r="R5">
            <v>525280</v>
          </cell>
          <cell r="S5">
            <v>3.64</v>
          </cell>
        </row>
        <row r="6">
          <cell r="A6">
            <v>378</v>
          </cell>
          <cell r="B6" t="str">
            <v xml:space="preserve">          </v>
          </cell>
          <cell r="C6">
            <v>38</v>
          </cell>
          <cell r="D6" t="str">
            <v xml:space="preserve">   S0</v>
          </cell>
          <cell r="E6">
            <v>-33</v>
          </cell>
          <cell r="F6">
            <v>108881181.93000001</v>
          </cell>
          <cell r="G6">
            <v>23100198.399999999</v>
          </cell>
          <cell r="H6">
            <v>121711774</v>
          </cell>
          <cell r="I6">
            <v>3792114</v>
          </cell>
          <cell r="J6">
            <v>3.48</v>
          </cell>
          <cell r="K6">
            <v>32.1</v>
          </cell>
          <cell r="L6" t="str">
            <v xml:space="preserve">               </v>
          </cell>
          <cell r="M6" t="str">
            <v xml:space="preserve">               </v>
          </cell>
          <cell r="N6" t="str">
            <v xml:space="preserve">               </v>
          </cell>
          <cell r="O6">
            <v>21.2</v>
          </cell>
          <cell r="P6">
            <v>7.8</v>
          </cell>
          <cell r="Q6">
            <v>22661849</v>
          </cell>
          <cell r="R6">
            <v>3808546</v>
          </cell>
          <cell r="S6">
            <v>3.5</v>
          </cell>
        </row>
        <row r="7">
          <cell r="A7">
            <v>380</v>
          </cell>
          <cell r="B7" t="str">
            <v xml:space="preserve">          </v>
          </cell>
          <cell r="C7">
            <v>58</v>
          </cell>
          <cell r="D7" t="str">
            <v xml:space="preserve">   R3</v>
          </cell>
          <cell r="E7">
            <v>-85</v>
          </cell>
          <cell r="F7">
            <v>413430548.42000002</v>
          </cell>
          <cell r="G7">
            <v>239035396.96000001</v>
          </cell>
          <cell r="H7">
            <v>525811118</v>
          </cell>
          <cell r="I7">
            <v>12589512</v>
          </cell>
          <cell r="J7">
            <v>3.05</v>
          </cell>
          <cell r="K7">
            <v>41.8</v>
          </cell>
          <cell r="L7" t="str">
            <v xml:space="preserve">               </v>
          </cell>
          <cell r="M7" t="str">
            <v xml:space="preserve">               </v>
          </cell>
          <cell r="N7" t="str">
            <v xml:space="preserve">               </v>
          </cell>
          <cell r="O7">
            <v>57.8</v>
          </cell>
          <cell r="P7">
            <v>18.399999999999999</v>
          </cell>
          <cell r="Q7">
            <v>222648249</v>
          </cell>
          <cell r="R7">
            <v>13155360</v>
          </cell>
          <cell r="S7">
            <v>3.18</v>
          </cell>
        </row>
        <row r="8">
          <cell r="A8">
            <v>381.01</v>
          </cell>
          <cell r="B8" t="str">
            <v xml:space="preserve">          </v>
          </cell>
          <cell r="C8">
            <v>31</v>
          </cell>
          <cell r="D8" t="str">
            <v xml:space="preserve">   R3</v>
          </cell>
          <cell r="E8">
            <v>-5</v>
          </cell>
          <cell r="F8">
            <v>122565176.2</v>
          </cell>
          <cell r="G8">
            <v>48312645.899999999</v>
          </cell>
          <cell r="H8">
            <v>80380789</v>
          </cell>
          <cell r="I8">
            <v>3806597</v>
          </cell>
          <cell r="J8">
            <v>3.11</v>
          </cell>
          <cell r="K8">
            <v>21.1</v>
          </cell>
          <cell r="L8" t="str">
            <v xml:space="preserve">               </v>
          </cell>
          <cell r="M8" t="str">
            <v xml:space="preserve">               </v>
          </cell>
          <cell r="N8" t="str">
            <v xml:space="preserve">               </v>
          </cell>
          <cell r="O8">
            <v>39.4</v>
          </cell>
          <cell r="P8">
            <v>11.9</v>
          </cell>
          <cell r="Q8">
            <v>44128472</v>
          </cell>
          <cell r="R8">
            <v>4156798</v>
          </cell>
          <cell r="S8">
            <v>3.39</v>
          </cell>
        </row>
        <row r="9">
          <cell r="A9">
            <v>381.11</v>
          </cell>
          <cell r="B9" t="str">
            <v xml:space="preserve">          </v>
          </cell>
          <cell r="C9">
            <v>15</v>
          </cell>
          <cell r="D9" t="str">
            <v xml:space="preserve">   L2</v>
          </cell>
          <cell r="E9">
            <v>0</v>
          </cell>
          <cell r="F9">
            <v>114707.96</v>
          </cell>
          <cell r="G9">
            <v>88017.58</v>
          </cell>
          <cell r="H9">
            <v>26690</v>
          </cell>
          <cell r="I9">
            <v>6444</v>
          </cell>
          <cell r="J9">
            <v>5.62</v>
          </cell>
          <cell r="K9">
            <v>4.0999999999999996</v>
          </cell>
          <cell r="L9" t="str">
            <v xml:space="preserve">               </v>
          </cell>
          <cell r="M9" t="str">
            <v xml:space="preserve">               </v>
          </cell>
          <cell r="N9" t="str">
            <v xml:space="preserve">               </v>
          </cell>
          <cell r="O9">
            <v>76.7</v>
          </cell>
          <cell r="P9">
            <v>31.1</v>
          </cell>
          <cell r="Q9">
            <v>95559</v>
          </cell>
          <cell r="R9">
            <v>4227</v>
          </cell>
          <cell r="S9">
            <v>3.69</v>
          </cell>
        </row>
        <row r="10">
          <cell r="A10">
            <v>381.21</v>
          </cell>
          <cell r="B10" t="str">
            <v xml:space="preserve">          </v>
          </cell>
          <cell r="C10">
            <v>15</v>
          </cell>
          <cell r="D10" t="str">
            <v xml:space="preserve">   S4</v>
          </cell>
          <cell r="E10">
            <v>0</v>
          </cell>
          <cell r="F10">
            <v>81807796.439999998</v>
          </cell>
          <cell r="G10">
            <v>25963375.940000001</v>
          </cell>
          <cell r="H10">
            <v>55844420</v>
          </cell>
          <cell r="I10">
            <v>5432610</v>
          </cell>
          <cell r="J10">
            <v>6.64</v>
          </cell>
          <cell r="K10">
            <v>10.3</v>
          </cell>
          <cell r="L10" t="str">
            <v xml:space="preserve">               </v>
          </cell>
          <cell r="M10" t="str">
            <v xml:space="preserve">               </v>
          </cell>
          <cell r="N10" t="str">
            <v xml:space="preserve">               </v>
          </cell>
          <cell r="O10">
            <v>31.7</v>
          </cell>
          <cell r="P10">
            <v>4.9000000000000004</v>
          </cell>
          <cell r="Q10">
            <v>25853879</v>
          </cell>
          <cell r="R10">
            <v>5456580</v>
          </cell>
          <cell r="S10">
            <v>6.67</v>
          </cell>
        </row>
        <row r="11">
          <cell r="A11">
            <v>382</v>
          </cell>
          <cell r="B11" t="str">
            <v xml:space="preserve">          </v>
          </cell>
          <cell r="C11">
            <v>46</v>
          </cell>
          <cell r="D11" t="str">
            <v xml:space="preserve">   R3</v>
          </cell>
          <cell r="E11">
            <v>-5</v>
          </cell>
          <cell r="F11">
            <v>137965771.63</v>
          </cell>
          <cell r="G11">
            <v>46958486.200000003</v>
          </cell>
          <cell r="H11">
            <v>97905574</v>
          </cell>
          <cell r="I11">
            <v>2847396</v>
          </cell>
          <cell r="J11">
            <v>2.06</v>
          </cell>
          <cell r="K11">
            <v>34.4</v>
          </cell>
          <cell r="L11" t="str">
            <v xml:space="preserve">               </v>
          </cell>
          <cell r="M11" t="str">
            <v xml:space="preserve">               </v>
          </cell>
          <cell r="N11" t="str">
            <v xml:space="preserve">               </v>
          </cell>
          <cell r="O11">
            <v>34</v>
          </cell>
          <cell r="P11">
            <v>13.9</v>
          </cell>
          <cell r="Q11">
            <v>40116328</v>
          </cell>
          <cell r="R11">
            <v>3143088</v>
          </cell>
          <cell r="S11">
            <v>2.2799999999999998</v>
          </cell>
        </row>
        <row r="12">
          <cell r="A12">
            <v>383</v>
          </cell>
          <cell r="B12" t="str">
            <v xml:space="preserve">          </v>
          </cell>
          <cell r="C12">
            <v>31</v>
          </cell>
          <cell r="D12" t="str">
            <v xml:space="preserve">   R3</v>
          </cell>
          <cell r="E12">
            <v>-1</v>
          </cell>
          <cell r="F12">
            <v>11424935.800000001</v>
          </cell>
          <cell r="G12">
            <v>8643119.0199999996</v>
          </cell>
          <cell r="H12">
            <v>2896066</v>
          </cell>
          <cell r="I12">
            <v>269266</v>
          </cell>
          <cell r="J12">
            <v>2.36</v>
          </cell>
          <cell r="K12">
            <v>10.8</v>
          </cell>
          <cell r="L12" t="str">
            <v xml:space="preserve">               </v>
          </cell>
          <cell r="M12" t="str">
            <v xml:space="preserve">               </v>
          </cell>
          <cell r="N12" t="str">
            <v xml:space="preserve">               </v>
          </cell>
          <cell r="O12">
            <v>75.7</v>
          </cell>
          <cell r="P12">
            <v>26.7</v>
          </cell>
          <cell r="Q12">
            <v>8036070</v>
          </cell>
          <cell r="R12">
            <v>372716</v>
          </cell>
          <cell r="S12">
            <v>3.26</v>
          </cell>
        </row>
        <row r="13">
          <cell r="A13">
            <v>384</v>
          </cell>
          <cell r="B13" t="str">
            <v xml:space="preserve">          </v>
          </cell>
          <cell r="C13">
            <v>52</v>
          </cell>
          <cell r="D13" t="str">
            <v xml:space="preserve"> R1.5</v>
          </cell>
          <cell r="E13">
            <v>-5</v>
          </cell>
          <cell r="F13">
            <v>3223420.02</v>
          </cell>
          <cell r="G13">
            <v>1229775.8400000001</v>
          </cell>
          <cell r="H13">
            <v>2154815</v>
          </cell>
          <cell r="I13">
            <v>59607</v>
          </cell>
          <cell r="J13">
            <v>1.85</v>
          </cell>
          <cell r="K13">
            <v>36.200000000000003</v>
          </cell>
          <cell r="L13" t="str">
            <v xml:space="preserve">               </v>
          </cell>
          <cell r="M13" t="str">
            <v xml:space="preserve">               </v>
          </cell>
          <cell r="N13" t="str">
            <v xml:space="preserve">               </v>
          </cell>
          <cell r="O13">
            <v>38.200000000000003</v>
          </cell>
          <cell r="P13">
            <v>22.1</v>
          </cell>
          <cell r="Q13">
            <v>1078798</v>
          </cell>
          <cell r="R13">
            <v>64984</v>
          </cell>
          <cell r="S13">
            <v>2.02</v>
          </cell>
        </row>
        <row r="14">
          <cell r="A14">
            <v>387</v>
          </cell>
          <cell r="B14" t="str">
            <v xml:space="preserve">          </v>
          </cell>
          <cell r="C14">
            <v>12</v>
          </cell>
          <cell r="D14" t="str">
            <v xml:space="preserve">   S2</v>
          </cell>
          <cell r="E14">
            <v>0</v>
          </cell>
          <cell r="F14">
            <v>2122427.83</v>
          </cell>
          <cell r="G14">
            <v>420476.29</v>
          </cell>
          <cell r="H14">
            <v>1701952</v>
          </cell>
          <cell r="I14">
            <v>256779</v>
          </cell>
          <cell r="J14">
            <v>12.1</v>
          </cell>
          <cell r="K14">
            <v>6.6</v>
          </cell>
          <cell r="L14" t="str">
            <v xml:space="preserve">               </v>
          </cell>
          <cell r="M14" t="str">
            <v xml:space="preserve">               </v>
          </cell>
          <cell r="N14" t="str">
            <v xml:space="preserve">               </v>
          </cell>
          <cell r="O14">
            <v>19.8</v>
          </cell>
          <cell r="P14">
            <v>6.5</v>
          </cell>
          <cell r="Q14">
            <v>795176</v>
          </cell>
          <cell r="R14">
            <v>161975</v>
          </cell>
          <cell r="S14">
            <v>7.63</v>
          </cell>
        </row>
        <row r="15">
          <cell r="A15" t="str">
            <v xml:space="preserve">390.01 01           </v>
          </cell>
          <cell r="B15">
            <v>56430</v>
          </cell>
          <cell r="C15">
            <v>100</v>
          </cell>
          <cell r="D15" t="str">
            <v xml:space="preserve">   R1</v>
          </cell>
          <cell r="E15">
            <v>0</v>
          </cell>
          <cell r="F15">
            <v>2581371.02</v>
          </cell>
          <cell r="G15">
            <v>416938</v>
          </cell>
          <cell r="H15">
            <v>2164433</v>
          </cell>
          <cell r="I15">
            <v>63019</v>
          </cell>
          <cell r="J15">
            <v>2.44</v>
          </cell>
          <cell r="K15">
            <v>34.299999999999997</v>
          </cell>
          <cell r="L15" t="str">
            <v xml:space="preserve">               </v>
          </cell>
          <cell r="M15" t="str">
            <v xml:space="preserve">               </v>
          </cell>
          <cell r="N15" t="str">
            <v xml:space="preserve">               </v>
          </cell>
          <cell r="O15">
            <v>16.2</v>
          </cell>
          <cell r="P15">
            <v>5.4</v>
          </cell>
          <cell r="Q15">
            <v>316958</v>
          </cell>
          <cell r="R15">
            <v>66014</v>
          </cell>
          <cell r="S15">
            <v>2.56</v>
          </cell>
        </row>
        <row r="16">
          <cell r="A16" t="str">
            <v xml:space="preserve">390.01 02           </v>
          </cell>
          <cell r="B16">
            <v>56430</v>
          </cell>
          <cell r="C16">
            <v>80</v>
          </cell>
          <cell r="D16" t="str">
            <v xml:space="preserve">   R1</v>
          </cell>
          <cell r="E16">
            <v>0</v>
          </cell>
          <cell r="F16">
            <v>44815471.210000001</v>
          </cell>
          <cell r="G16">
            <v>20682502.329999998</v>
          </cell>
          <cell r="H16">
            <v>24132969</v>
          </cell>
          <cell r="I16">
            <v>737426</v>
          </cell>
          <cell r="J16">
            <v>1.65</v>
          </cell>
          <cell r="K16">
            <v>32.700000000000003</v>
          </cell>
          <cell r="L16" t="str">
            <v xml:space="preserve">               </v>
          </cell>
          <cell r="M16" t="str">
            <v xml:space="preserve">               </v>
          </cell>
          <cell r="N16" t="str">
            <v xml:space="preserve">               </v>
          </cell>
          <cell r="O16">
            <v>46.2</v>
          </cell>
          <cell r="P16">
            <v>23.1</v>
          </cell>
          <cell r="Q16">
            <v>15722932</v>
          </cell>
          <cell r="R16">
            <v>890982</v>
          </cell>
          <cell r="S16">
            <v>1.99</v>
          </cell>
        </row>
        <row r="17">
          <cell r="A17" t="str">
            <v xml:space="preserve">390.01 03           </v>
          </cell>
          <cell r="B17">
            <v>54239</v>
          </cell>
          <cell r="C17">
            <v>100</v>
          </cell>
          <cell r="D17" t="str">
            <v xml:space="preserve">   R1</v>
          </cell>
          <cell r="E17">
            <v>0</v>
          </cell>
          <cell r="F17">
            <v>2411734.12</v>
          </cell>
          <cell r="G17">
            <v>1186246</v>
          </cell>
          <cell r="H17">
            <v>1225488</v>
          </cell>
          <cell r="I17">
            <v>42658</v>
          </cell>
          <cell r="J17">
            <v>1.77</v>
          </cell>
          <cell r="K17">
            <v>28.7</v>
          </cell>
          <cell r="L17" t="str">
            <v xml:space="preserve">               </v>
          </cell>
          <cell r="M17" t="str">
            <v xml:space="preserve">               </v>
          </cell>
          <cell r="N17" t="str">
            <v xml:space="preserve">               </v>
          </cell>
          <cell r="O17">
            <v>49.2</v>
          </cell>
          <cell r="P17">
            <v>26.1</v>
          </cell>
          <cell r="Q17">
            <v>901790</v>
          </cell>
          <cell r="R17">
            <v>52728</v>
          </cell>
          <cell r="S17">
            <v>2.19</v>
          </cell>
        </row>
        <row r="18">
          <cell r="A18" t="str">
            <v xml:space="preserve">390.01 04           </v>
          </cell>
          <cell r="B18">
            <v>54969</v>
          </cell>
          <cell r="C18">
            <v>100</v>
          </cell>
          <cell r="D18" t="str">
            <v xml:space="preserve">   R1</v>
          </cell>
          <cell r="E18">
            <v>0</v>
          </cell>
          <cell r="F18">
            <v>939220.96</v>
          </cell>
          <cell r="G18">
            <v>364868</v>
          </cell>
          <cell r="H18">
            <v>574353</v>
          </cell>
          <cell r="I18">
            <v>18773</v>
          </cell>
          <cell r="J18">
            <v>2</v>
          </cell>
          <cell r="K18">
            <v>30.6</v>
          </cell>
          <cell r="L18" t="str">
            <v xml:space="preserve">               </v>
          </cell>
          <cell r="M18" t="str">
            <v xml:space="preserve">               </v>
          </cell>
          <cell r="N18" t="str">
            <v xml:space="preserve">               </v>
          </cell>
          <cell r="O18">
            <v>38.799999999999997</v>
          </cell>
          <cell r="P18">
            <v>15.1</v>
          </cell>
          <cell r="Q18">
            <v>277374</v>
          </cell>
          <cell r="R18">
            <v>21628</v>
          </cell>
          <cell r="S18">
            <v>2.2999999999999998</v>
          </cell>
        </row>
        <row r="19">
          <cell r="A19" t="str">
            <v xml:space="preserve">390.01 05           </v>
          </cell>
          <cell r="B19">
            <v>54239</v>
          </cell>
          <cell r="C19">
            <v>100</v>
          </cell>
          <cell r="D19" t="str">
            <v xml:space="preserve">   R1</v>
          </cell>
          <cell r="E19">
            <v>0</v>
          </cell>
          <cell r="F19">
            <v>4986331.38</v>
          </cell>
          <cell r="G19">
            <v>2198457</v>
          </cell>
          <cell r="H19">
            <v>2787874</v>
          </cell>
          <cell r="I19">
            <v>96826</v>
          </cell>
          <cell r="J19">
            <v>1.94</v>
          </cell>
          <cell r="K19">
            <v>28.8</v>
          </cell>
          <cell r="L19" t="str">
            <v xml:space="preserve">               </v>
          </cell>
          <cell r="M19" t="str">
            <v xml:space="preserve">               </v>
          </cell>
          <cell r="N19" t="str">
            <v xml:space="preserve">               </v>
          </cell>
          <cell r="O19">
            <v>44.1</v>
          </cell>
          <cell r="P19">
            <v>17.2</v>
          </cell>
          <cell r="Q19">
            <v>1671277</v>
          </cell>
          <cell r="R19">
            <v>115120</v>
          </cell>
          <cell r="S19">
            <v>2.31</v>
          </cell>
        </row>
        <row r="20">
          <cell r="A20" t="str">
            <v xml:space="preserve">390.01 06           </v>
          </cell>
          <cell r="B20">
            <v>54969</v>
          </cell>
          <cell r="C20">
            <v>100</v>
          </cell>
          <cell r="D20" t="str">
            <v xml:space="preserve">   R1</v>
          </cell>
          <cell r="E20">
            <v>0</v>
          </cell>
          <cell r="F20">
            <v>1096241.24</v>
          </cell>
          <cell r="G20">
            <v>475501</v>
          </cell>
          <cell r="H20">
            <v>620740</v>
          </cell>
          <cell r="I20">
            <v>20336</v>
          </cell>
          <cell r="J20">
            <v>1.86</v>
          </cell>
          <cell r="K20">
            <v>30.5</v>
          </cell>
          <cell r="L20" t="str">
            <v xml:space="preserve">               </v>
          </cell>
          <cell r="M20" t="str">
            <v xml:space="preserve">               </v>
          </cell>
          <cell r="N20" t="str">
            <v xml:space="preserve">               </v>
          </cell>
          <cell r="O20">
            <v>43.4</v>
          </cell>
          <cell r="P20">
            <v>17</v>
          </cell>
          <cell r="Q20">
            <v>361478</v>
          </cell>
          <cell r="R20">
            <v>24056</v>
          </cell>
          <cell r="S20">
            <v>2.19</v>
          </cell>
        </row>
        <row r="21">
          <cell r="A21" t="str">
            <v xml:space="preserve">390.01 10           </v>
          </cell>
          <cell r="B21">
            <v>52047</v>
          </cell>
          <cell r="C21">
            <v>100</v>
          </cell>
          <cell r="D21" t="str">
            <v xml:space="preserve">   R1</v>
          </cell>
          <cell r="E21">
            <v>0</v>
          </cell>
          <cell r="F21">
            <v>1093144.2</v>
          </cell>
          <cell r="G21">
            <v>327205</v>
          </cell>
          <cell r="H21">
            <v>765939</v>
          </cell>
          <cell r="I21">
            <v>32531</v>
          </cell>
          <cell r="J21">
            <v>2.98</v>
          </cell>
          <cell r="K21">
            <v>23.5</v>
          </cell>
          <cell r="L21" t="str">
            <v xml:space="preserve">               </v>
          </cell>
          <cell r="M21" t="str">
            <v xml:space="preserve">               </v>
          </cell>
          <cell r="N21" t="str">
            <v xml:space="preserve">               </v>
          </cell>
          <cell r="O21">
            <v>29.9</v>
          </cell>
          <cell r="P21">
            <v>8.5</v>
          </cell>
          <cell r="Q21">
            <v>248743</v>
          </cell>
          <cell r="R21">
            <v>35883</v>
          </cell>
          <cell r="S21">
            <v>3.28</v>
          </cell>
        </row>
        <row r="22">
          <cell r="A22" t="str">
            <v xml:space="preserve">390.01 11           </v>
          </cell>
          <cell r="B22">
            <v>48760</v>
          </cell>
          <cell r="C22">
            <v>100</v>
          </cell>
          <cell r="D22" t="str">
            <v xml:space="preserve">   R1</v>
          </cell>
          <cell r="E22">
            <v>0</v>
          </cell>
          <cell r="F22">
            <v>682416.65</v>
          </cell>
          <cell r="G22">
            <v>524602</v>
          </cell>
          <cell r="H22">
            <v>157815</v>
          </cell>
          <cell r="I22">
            <v>10489</v>
          </cell>
          <cell r="J22">
            <v>1.54</v>
          </cell>
          <cell r="K22">
            <v>15</v>
          </cell>
          <cell r="L22" t="str">
            <v xml:space="preserve">               </v>
          </cell>
          <cell r="M22" t="str">
            <v xml:space="preserve">               </v>
          </cell>
          <cell r="N22" t="str">
            <v xml:space="preserve">               </v>
          </cell>
          <cell r="O22">
            <v>76.900000000000006</v>
          </cell>
          <cell r="P22">
            <v>23.8</v>
          </cell>
          <cell r="Q22">
            <v>398805</v>
          </cell>
          <cell r="R22">
            <v>18847</v>
          </cell>
          <cell r="S22">
            <v>2.76</v>
          </cell>
        </row>
        <row r="23">
          <cell r="A23" t="str">
            <v xml:space="preserve">390.01 12           </v>
          </cell>
          <cell r="B23">
            <v>48395</v>
          </cell>
          <cell r="C23">
            <v>100</v>
          </cell>
          <cell r="D23" t="str">
            <v xml:space="preserve">   R1</v>
          </cell>
          <cell r="E23">
            <v>0</v>
          </cell>
          <cell r="F23">
            <v>2203586.87</v>
          </cell>
          <cell r="G23">
            <v>948359</v>
          </cell>
          <cell r="H23">
            <v>1255228</v>
          </cell>
          <cell r="I23">
            <v>88473</v>
          </cell>
          <cell r="J23">
            <v>4.01</v>
          </cell>
          <cell r="K23">
            <v>14.2</v>
          </cell>
          <cell r="L23" t="str">
            <v xml:space="preserve">               </v>
          </cell>
          <cell r="M23" t="str">
            <v xml:space="preserve">               </v>
          </cell>
          <cell r="N23" t="str">
            <v xml:space="preserve">               </v>
          </cell>
          <cell r="O23">
            <v>43</v>
          </cell>
          <cell r="P23">
            <v>11.3</v>
          </cell>
          <cell r="Q23">
            <v>720947</v>
          </cell>
          <cell r="R23">
            <v>104599</v>
          </cell>
          <cell r="S23">
            <v>4.75</v>
          </cell>
        </row>
        <row r="24">
          <cell r="A24" t="str">
            <v xml:space="preserve">390.01 13           </v>
          </cell>
          <cell r="B24">
            <v>59717</v>
          </cell>
          <cell r="C24">
            <v>100</v>
          </cell>
          <cell r="D24" t="str">
            <v xml:space="preserve">   R1</v>
          </cell>
          <cell r="E24">
            <v>0</v>
          </cell>
          <cell r="F24">
            <v>6201456.3099999996</v>
          </cell>
          <cell r="G24">
            <v>688087</v>
          </cell>
          <cell r="H24">
            <v>5513369</v>
          </cell>
          <cell r="I24">
            <v>131026</v>
          </cell>
          <cell r="J24">
            <v>2.11</v>
          </cell>
          <cell r="K24">
            <v>42.1</v>
          </cell>
          <cell r="L24" t="str">
            <v xml:space="preserve">               </v>
          </cell>
          <cell r="M24" t="str">
            <v xml:space="preserve">               </v>
          </cell>
          <cell r="N24" t="str">
            <v xml:space="preserve">               </v>
          </cell>
          <cell r="O24">
            <v>11.1</v>
          </cell>
          <cell r="P24">
            <v>4.4000000000000004</v>
          </cell>
          <cell r="Q24">
            <v>523087</v>
          </cell>
          <cell r="R24">
            <v>134807</v>
          </cell>
          <cell r="S24">
            <v>2.17</v>
          </cell>
        </row>
        <row r="25">
          <cell r="A25" t="str">
            <v xml:space="preserve">390.01 14           </v>
          </cell>
          <cell r="B25">
            <v>60813</v>
          </cell>
          <cell r="C25">
            <v>100</v>
          </cell>
          <cell r="D25" t="str">
            <v xml:space="preserve">   R1</v>
          </cell>
          <cell r="E25">
            <v>0</v>
          </cell>
          <cell r="F25">
            <v>3769109.17</v>
          </cell>
          <cell r="G25">
            <v>116044</v>
          </cell>
          <cell r="H25">
            <v>3653065</v>
          </cell>
          <cell r="I25">
            <v>81656</v>
          </cell>
          <cell r="J25">
            <v>2.17</v>
          </cell>
          <cell r="K25">
            <v>44.7</v>
          </cell>
          <cell r="L25" t="str">
            <v xml:space="preserve">               </v>
          </cell>
          <cell r="M25" t="str">
            <v xml:space="preserve">               </v>
          </cell>
          <cell r="N25" t="str">
            <v xml:space="preserve">               </v>
          </cell>
          <cell r="O25">
            <v>3.1</v>
          </cell>
          <cell r="P25">
            <v>1.2</v>
          </cell>
          <cell r="Q25">
            <v>88217</v>
          </cell>
          <cell r="R25">
            <v>82221</v>
          </cell>
          <cell r="S25">
            <v>2.1800000000000002</v>
          </cell>
        </row>
        <row r="26">
          <cell r="A26" t="str">
            <v xml:space="preserve">390.01 15           </v>
          </cell>
          <cell r="B26">
            <v>60813</v>
          </cell>
          <cell r="C26">
            <v>100</v>
          </cell>
          <cell r="D26" t="str">
            <v xml:space="preserve">   R1</v>
          </cell>
          <cell r="E26">
            <v>0</v>
          </cell>
          <cell r="F26">
            <v>9866686.5999999996</v>
          </cell>
          <cell r="G26">
            <v>374833</v>
          </cell>
          <cell r="H26">
            <v>9491854</v>
          </cell>
          <cell r="I26">
            <v>212251</v>
          </cell>
          <cell r="J26">
            <v>2.15</v>
          </cell>
          <cell r="K26">
            <v>44.7</v>
          </cell>
          <cell r="L26" t="str">
            <v xml:space="preserve">               </v>
          </cell>
          <cell r="M26" t="str">
            <v xml:space="preserve">               </v>
          </cell>
          <cell r="N26" t="str">
            <v xml:space="preserve">               </v>
          </cell>
          <cell r="O26">
            <v>3.8</v>
          </cell>
          <cell r="P26">
            <v>1.5</v>
          </cell>
          <cell r="Q26">
            <v>284950</v>
          </cell>
          <cell r="R26">
            <v>214107</v>
          </cell>
          <cell r="S26">
            <v>2.17</v>
          </cell>
        </row>
        <row r="27">
          <cell r="A27" t="str">
            <v xml:space="preserve">390.01 16           </v>
          </cell>
          <cell r="B27">
            <v>59352</v>
          </cell>
          <cell r="C27">
            <v>100</v>
          </cell>
          <cell r="D27" t="str">
            <v xml:space="preserve">   R1</v>
          </cell>
          <cell r="E27">
            <v>0</v>
          </cell>
          <cell r="F27">
            <v>1474515.59</v>
          </cell>
          <cell r="G27">
            <v>104528</v>
          </cell>
          <cell r="H27">
            <v>1369988</v>
          </cell>
          <cell r="I27">
            <v>33155</v>
          </cell>
          <cell r="J27">
            <v>2.25</v>
          </cell>
          <cell r="K27">
            <v>41.3</v>
          </cell>
          <cell r="L27" t="str">
            <v xml:space="preserve">               </v>
          </cell>
          <cell r="M27" t="str">
            <v xml:space="preserve">               </v>
          </cell>
          <cell r="N27" t="str">
            <v xml:space="preserve">               </v>
          </cell>
          <cell r="O27">
            <v>7.1</v>
          </cell>
          <cell r="P27">
            <v>2.7</v>
          </cell>
          <cell r="Q27">
            <v>79463</v>
          </cell>
          <cell r="R27">
            <v>33761</v>
          </cell>
          <cell r="S27">
            <v>2.29</v>
          </cell>
        </row>
        <row r="28">
          <cell r="A28" t="str">
            <v xml:space="preserve">390.01 99           </v>
          </cell>
          <cell r="B28" t="str">
            <v xml:space="preserve">          </v>
          </cell>
          <cell r="C28">
            <v>40</v>
          </cell>
          <cell r="D28" t="str">
            <v xml:space="preserve">   R1</v>
          </cell>
          <cell r="E28">
            <v>0</v>
          </cell>
          <cell r="F28">
            <v>14454920.380000001</v>
          </cell>
          <cell r="G28">
            <v>4133462</v>
          </cell>
          <cell r="H28">
            <v>10321458</v>
          </cell>
          <cell r="I28">
            <v>316947</v>
          </cell>
          <cell r="J28">
            <v>2.19</v>
          </cell>
          <cell r="K28">
            <v>32.6</v>
          </cell>
          <cell r="L28" t="str">
            <v xml:space="preserve">               </v>
          </cell>
          <cell r="M28" t="str">
            <v xml:space="preserve">               </v>
          </cell>
          <cell r="N28" t="str">
            <v xml:space="preserve">               </v>
          </cell>
          <cell r="O28">
            <v>28.6</v>
          </cell>
          <cell r="P28">
            <v>12.8</v>
          </cell>
          <cell r="Q28">
            <v>3142276</v>
          </cell>
          <cell r="R28">
            <v>361373</v>
          </cell>
          <cell r="S28">
            <v>2.5</v>
          </cell>
        </row>
        <row r="29">
          <cell r="A29">
            <v>390.41</v>
          </cell>
          <cell r="B29" t="str">
            <v xml:space="preserve">          </v>
          </cell>
          <cell r="C29">
            <v>18</v>
          </cell>
          <cell r="D29" t="str">
            <v xml:space="preserve"> S1.5</v>
          </cell>
          <cell r="E29">
            <v>-5</v>
          </cell>
          <cell r="F29">
            <v>172296.15</v>
          </cell>
          <cell r="G29">
            <v>47393.08</v>
          </cell>
          <cell r="H29">
            <v>133518</v>
          </cell>
          <cell r="I29">
            <v>12049</v>
          </cell>
          <cell r="J29">
            <v>6.99</v>
          </cell>
          <cell r="K29">
            <v>11.1</v>
          </cell>
          <cell r="L29" t="str">
            <v xml:space="preserve">               </v>
          </cell>
          <cell r="M29" t="str">
            <v xml:space="preserve">               </v>
          </cell>
          <cell r="N29" t="str">
            <v xml:space="preserve">               </v>
          </cell>
          <cell r="O29">
            <v>27.5</v>
          </cell>
          <cell r="P29">
            <v>7.6</v>
          </cell>
          <cell r="Q29">
            <v>63431</v>
          </cell>
          <cell r="R29">
            <v>10059</v>
          </cell>
          <cell r="S29">
            <v>5.84</v>
          </cell>
        </row>
        <row r="30">
          <cell r="A30">
            <v>391.01</v>
          </cell>
          <cell r="B30" t="str">
            <v xml:space="preserve">          </v>
          </cell>
          <cell r="C30">
            <v>20</v>
          </cell>
          <cell r="D30" t="str">
            <v xml:space="preserve">   SQ</v>
          </cell>
          <cell r="E30">
            <v>0</v>
          </cell>
          <cell r="F30">
            <v>6123943.2599999998</v>
          </cell>
          <cell r="G30">
            <v>2758684.95</v>
          </cell>
          <cell r="H30">
            <v>3365258</v>
          </cell>
          <cell r="I30">
            <v>545669</v>
          </cell>
          <cell r="J30">
            <v>8.91</v>
          </cell>
          <cell r="K30">
            <v>6.2</v>
          </cell>
          <cell r="L30" t="str">
            <v xml:space="preserve">               </v>
          </cell>
          <cell r="M30" t="str">
            <v xml:space="preserve">               </v>
          </cell>
          <cell r="N30" t="str">
            <v xml:space="preserve">               </v>
          </cell>
          <cell r="O30">
            <v>45</v>
          </cell>
          <cell r="P30">
            <v>10.9</v>
          </cell>
          <cell r="Q30">
            <v>3350893</v>
          </cell>
          <cell r="R30">
            <v>306197</v>
          </cell>
          <cell r="S30">
            <v>5</v>
          </cell>
        </row>
        <row r="31">
          <cell r="A31" t="str">
            <v xml:space="preserve">391.02 01           </v>
          </cell>
          <cell r="B31" t="str">
            <v xml:space="preserve">          </v>
          </cell>
          <cell r="C31">
            <v>7</v>
          </cell>
          <cell r="D31" t="str">
            <v xml:space="preserve">   SQ</v>
          </cell>
          <cell r="E31">
            <v>0</v>
          </cell>
          <cell r="F31">
            <v>1280363.8799999999</v>
          </cell>
          <cell r="G31">
            <v>1162643.6100000001</v>
          </cell>
          <cell r="H31">
            <v>117720</v>
          </cell>
          <cell r="I31">
            <v>22502</v>
          </cell>
          <cell r="J31">
            <v>1.76</v>
          </cell>
          <cell r="K31">
            <v>5.2</v>
          </cell>
          <cell r="L31" t="str">
            <v xml:space="preserve">               </v>
          </cell>
          <cell r="M31" t="str">
            <v xml:space="preserve">               </v>
          </cell>
          <cell r="N31" t="str">
            <v xml:space="preserve">               </v>
          </cell>
          <cell r="O31">
            <v>90.8</v>
          </cell>
          <cell r="P31">
            <v>4.2</v>
          </cell>
          <cell r="Q31">
            <v>774857</v>
          </cell>
          <cell r="R31">
            <v>182964</v>
          </cell>
          <cell r="S31">
            <v>14.29</v>
          </cell>
        </row>
        <row r="32">
          <cell r="A32" t="str">
            <v xml:space="preserve">391.02 02           </v>
          </cell>
          <cell r="B32" t="str">
            <v xml:space="preserve">          </v>
          </cell>
          <cell r="C32">
            <v>7</v>
          </cell>
          <cell r="D32" t="str">
            <v xml:space="preserve">   SQ</v>
          </cell>
          <cell r="E32">
            <v>0</v>
          </cell>
          <cell r="F32">
            <v>32105.65</v>
          </cell>
          <cell r="G32">
            <v>32105.65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 t="str">
            <v xml:space="preserve">               </v>
          </cell>
          <cell r="M32" t="str">
            <v xml:space="preserve">               </v>
          </cell>
          <cell r="N32" t="str">
            <v xml:space="preserve">               </v>
          </cell>
          <cell r="O32">
            <v>100</v>
          </cell>
          <cell r="P32">
            <v>7.5</v>
          </cell>
          <cell r="Q32">
            <v>32106</v>
          </cell>
          <cell r="R32">
            <v>0</v>
          </cell>
          <cell r="S32">
            <v>0</v>
          </cell>
        </row>
        <row r="33">
          <cell r="A33" t="str">
            <v xml:space="preserve">391.03 01           </v>
          </cell>
          <cell r="B33" t="str">
            <v xml:space="preserve">          </v>
          </cell>
          <cell r="C33">
            <v>4</v>
          </cell>
          <cell r="D33" t="str">
            <v xml:space="preserve">   SQ</v>
          </cell>
          <cell r="E33">
            <v>0</v>
          </cell>
          <cell r="F33">
            <v>5036438.51</v>
          </cell>
          <cell r="G33">
            <v>4179097.41</v>
          </cell>
          <cell r="H33">
            <v>857341</v>
          </cell>
          <cell r="I33">
            <v>269180</v>
          </cell>
          <cell r="J33">
            <v>5.34</v>
          </cell>
          <cell r="K33">
            <v>3.2</v>
          </cell>
          <cell r="L33" t="str">
            <v xml:space="preserve">               </v>
          </cell>
          <cell r="M33" t="str">
            <v xml:space="preserve">               </v>
          </cell>
          <cell r="N33" t="str">
            <v xml:space="preserve">               </v>
          </cell>
          <cell r="O33">
            <v>83</v>
          </cell>
          <cell r="P33">
            <v>2.6</v>
          </cell>
          <cell r="Q33">
            <v>3261374</v>
          </cell>
          <cell r="R33">
            <v>1259110</v>
          </cell>
          <cell r="S33">
            <v>25</v>
          </cell>
        </row>
        <row r="34">
          <cell r="A34" t="str">
            <v xml:space="preserve">391.03 02           </v>
          </cell>
          <cell r="B34" t="str">
            <v xml:space="preserve">          </v>
          </cell>
          <cell r="C34">
            <v>4</v>
          </cell>
          <cell r="D34" t="str">
            <v xml:space="preserve">   SQ</v>
          </cell>
          <cell r="E34">
            <v>0</v>
          </cell>
          <cell r="F34">
            <v>112628.44</v>
          </cell>
          <cell r="G34">
            <v>112628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 t="str">
            <v xml:space="preserve">               </v>
          </cell>
          <cell r="M34" t="str">
            <v xml:space="preserve">               </v>
          </cell>
          <cell r="N34" t="str">
            <v xml:space="preserve">               </v>
          </cell>
          <cell r="O34">
            <v>100</v>
          </cell>
          <cell r="P34">
            <v>4.5</v>
          </cell>
          <cell r="Q34">
            <v>112628</v>
          </cell>
          <cell r="R34">
            <v>0</v>
          </cell>
          <cell r="S34">
            <v>0</v>
          </cell>
        </row>
        <row r="35">
          <cell r="A35">
            <v>391.04</v>
          </cell>
          <cell r="B35" t="str">
            <v xml:space="preserve">          </v>
          </cell>
          <cell r="C35">
            <v>10</v>
          </cell>
          <cell r="D35" t="str">
            <v xml:space="preserve">   SQ</v>
          </cell>
          <cell r="E35">
            <v>0</v>
          </cell>
          <cell r="F35">
            <v>40013230.939999998</v>
          </cell>
          <cell r="G35">
            <v>20286495.73</v>
          </cell>
          <cell r="H35">
            <v>19726735</v>
          </cell>
          <cell r="I35">
            <v>3170606</v>
          </cell>
          <cell r="J35">
            <v>7.92</v>
          </cell>
          <cell r="K35">
            <v>6.2</v>
          </cell>
          <cell r="L35" t="str">
            <v xml:space="preserve">               </v>
          </cell>
          <cell r="M35" t="str">
            <v xml:space="preserve">               </v>
          </cell>
          <cell r="N35" t="str">
            <v xml:space="preserve">               </v>
          </cell>
          <cell r="O35">
            <v>50.7</v>
          </cell>
          <cell r="P35">
            <v>4.5</v>
          </cell>
          <cell r="Q35">
            <v>18050037</v>
          </cell>
          <cell r="R35">
            <v>4001323</v>
          </cell>
          <cell r="S35">
            <v>10</v>
          </cell>
        </row>
        <row r="36">
          <cell r="A36">
            <v>392.01</v>
          </cell>
          <cell r="B36" t="str">
            <v xml:space="preserve">          </v>
          </cell>
          <cell r="C36">
            <v>11</v>
          </cell>
          <cell r="D36" t="str">
            <v xml:space="preserve"> L2.5</v>
          </cell>
          <cell r="E36">
            <v>12</v>
          </cell>
          <cell r="F36">
            <v>52562337.399999999</v>
          </cell>
          <cell r="G36">
            <v>24242178.66</v>
          </cell>
          <cell r="H36">
            <v>22012678</v>
          </cell>
          <cell r="I36">
            <v>3288899</v>
          </cell>
          <cell r="J36">
            <v>6.26</v>
          </cell>
          <cell r="K36">
            <v>6.7</v>
          </cell>
          <cell r="L36" t="str">
            <v xml:space="preserve">               </v>
          </cell>
          <cell r="M36" t="str">
            <v xml:space="preserve">               </v>
          </cell>
          <cell r="N36" t="str">
            <v xml:space="preserve">               </v>
          </cell>
          <cell r="O36">
            <v>46.1</v>
          </cell>
          <cell r="P36">
            <v>6.3</v>
          </cell>
          <cell r="Q36">
            <v>20137435</v>
          </cell>
          <cell r="R36">
            <v>4200424</v>
          </cell>
          <cell r="S36">
            <v>7.99</v>
          </cell>
        </row>
        <row r="37">
          <cell r="A37">
            <v>392.02</v>
          </cell>
          <cell r="B37" t="str">
            <v xml:space="preserve">          </v>
          </cell>
          <cell r="C37">
            <v>11</v>
          </cell>
          <cell r="D37" t="str">
            <v xml:space="preserve"> L2.5</v>
          </cell>
          <cell r="E37">
            <v>4</v>
          </cell>
          <cell r="F37">
            <v>278786.5</v>
          </cell>
          <cell r="G37">
            <v>267635.34999999998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 t="str">
            <v xml:space="preserve">               </v>
          </cell>
          <cell r="M37" t="str">
            <v xml:space="preserve">               </v>
          </cell>
          <cell r="N37" t="str">
            <v xml:space="preserve">               </v>
          </cell>
          <cell r="O37">
            <v>96</v>
          </cell>
          <cell r="P37">
            <v>17.100000000000001</v>
          </cell>
          <cell r="Q37">
            <v>206173</v>
          </cell>
          <cell r="R37">
            <v>24328</v>
          </cell>
          <cell r="S37">
            <v>8.73</v>
          </cell>
        </row>
        <row r="38">
          <cell r="A38" t="str">
            <v xml:space="preserve">393.00 01           </v>
          </cell>
          <cell r="B38" t="str">
            <v xml:space="preserve">          </v>
          </cell>
          <cell r="C38">
            <v>20</v>
          </cell>
          <cell r="D38" t="str">
            <v xml:space="preserve">   SQ</v>
          </cell>
          <cell r="E38">
            <v>0</v>
          </cell>
          <cell r="F38">
            <v>56813.27</v>
          </cell>
          <cell r="G38">
            <v>19826</v>
          </cell>
          <cell r="H38">
            <v>36987</v>
          </cell>
          <cell r="I38">
            <v>2840</v>
          </cell>
          <cell r="J38">
            <v>5</v>
          </cell>
          <cell r="K38">
            <v>13</v>
          </cell>
          <cell r="L38" t="str">
            <v xml:space="preserve">               </v>
          </cell>
          <cell r="M38" t="str">
            <v xml:space="preserve">               </v>
          </cell>
          <cell r="N38" t="str">
            <v xml:space="preserve">               </v>
          </cell>
          <cell r="O38">
            <v>34.9</v>
          </cell>
          <cell r="P38">
            <v>7</v>
          </cell>
          <cell r="Q38">
            <v>19826</v>
          </cell>
          <cell r="R38">
            <v>2841</v>
          </cell>
          <cell r="S38">
            <v>5</v>
          </cell>
        </row>
        <row r="39">
          <cell r="A39" t="str">
            <v xml:space="preserve">393.00 02           </v>
          </cell>
          <cell r="B39" t="str">
            <v xml:space="preserve">          </v>
          </cell>
          <cell r="C39">
            <v>20</v>
          </cell>
          <cell r="D39" t="str">
            <v xml:space="preserve">   SQ</v>
          </cell>
          <cell r="E39">
            <v>0</v>
          </cell>
          <cell r="F39">
            <v>584.64</v>
          </cell>
          <cell r="G39">
            <v>584.64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 t="str">
            <v xml:space="preserve">               </v>
          </cell>
          <cell r="M39" t="str">
            <v xml:space="preserve">               </v>
          </cell>
          <cell r="N39" t="str">
            <v xml:space="preserve">               </v>
          </cell>
          <cell r="O39">
            <v>100</v>
          </cell>
          <cell r="P39">
            <v>27.5</v>
          </cell>
          <cell r="Q39">
            <v>585</v>
          </cell>
          <cell r="R39">
            <v>0</v>
          </cell>
          <cell r="S39">
            <v>0</v>
          </cell>
        </row>
        <row r="40">
          <cell r="A40" t="str">
            <v xml:space="preserve">394.10 01           </v>
          </cell>
          <cell r="B40" t="str">
            <v xml:space="preserve">          </v>
          </cell>
          <cell r="C40">
            <v>10</v>
          </cell>
          <cell r="D40" t="str">
            <v xml:space="preserve">   SQ</v>
          </cell>
          <cell r="E40">
            <v>0</v>
          </cell>
          <cell r="F40">
            <v>13141297.449999999</v>
          </cell>
          <cell r="G40">
            <v>5389479.8799999999</v>
          </cell>
          <cell r="H40">
            <v>7751818</v>
          </cell>
          <cell r="I40">
            <v>1333714</v>
          </cell>
          <cell r="J40">
            <v>10.15</v>
          </cell>
          <cell r="K40">
            <v>5.8</v>
          </cell>
          <cell r="L40" t="str">
            <v xml:space="preserve">               </v>
          </cell>
          <cell r="M40" t="str">
            <v xml:space="preserve">               </v>
          </cell>
          <cell r="N40" t="str">
            <v xml:space="preserve">               </v>
          </cell>
          <cell r="O40">
            <v>41</v>
          </cell>
          <cell r="P40">
            <v>4.2</v>
          </cell>
          <cell r="Q40">
            <v>5493576</v>
          </cell>
          <cell r="R40">
            <v>1314130</v>
          </cell>
          <cell r="S40">
            <v>10</v>
          </cell>
        </row>
        <row r="41">
          <cell r="A41" t="str">
            <v xml:space="preserve">394.10 02           </v>
          </cell>
          <cell r="B41" t="str">
            <v xml:space="preserve">          </v>
          </cell>
          <cell r="C41">
            <v>10</v>
          </cell>
          <cell r="D41" t="str">
            <v xml:space="preserve">   SQ</v>
          </cell>
          <cell r="E41">
            <v>0</v>
          </cell>
          <cell r="F41">
            <v>65602.31</v>
          </cell>
          <cell r="G41">
            <v>65602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 t="str">
            <v xml:space="preserve">               </v>
          </cell>
          <cell r="M41" t="str">
            <v xml:space="preserve">               </v>
          </cell>
          <cell r="N41" t="str">
            <v xml:space="preserve">               </v>
          </cell>
          <cell r="O41">
            <v>100</v>
          </cell>
          <cell r="P41">
            <v>12.2</v>
          </cell>
          <cell r="Q41">
            <v>65603</v>
          </cell>
          <cell r="R41">
            <v>0</v>
          </cell>
          <cell r="S41">
            <v>0</v>
          </cell>
        </row>
        <row r="42">
          <cell r="A42">
            <v>394.2</v>
          </cell>
          <cell r="B42" t="str">
            <v xml:space="preserve">          </v>
          </cell>
          <cell r="C42">
            <v>20</v>
          </cell>
          <cell r="D42" t="str">
            <v xml:space="preserve">   SQ</v>
          </cell>
          <cell r="E42">
            <v>0</v>
          </cell>
          <cell r="F42">
            <v>1165795.46</v>
          </cell>
          <cell r="G42">
            <v>536381.72</v>
          </cell>
          <cell r="H42">
            <v>629414</v>
          </cell>
          <cell r="I42">
            <v>147656</v>
          </cell>
          <cell r="J42">
            <v>12.67</v>
          </cell>
          <cell r="K42">
            <v>4.3</v>
          </cell>
          <cell r="L42" t="str">
            <v xml:space="preserve">               </v>
          </cell>
          <cell r="M42" t="str">
            <v xml:space="preserve">               </v>
          </cell>
          <cell r="N42" t="str">
            <v xml:space="preserve">               </v>
          </cell>
          <cell r="O42">
            <v>46</v>
          </cell>
          <cell r="P42">
            <v>12.7</v>
          </cell>
          <cell r="Q42">
            <v>741699</v>
          </cell>
          <cell r="R42">
            <v>58290</v>
          </cell>
          <cell r="S42">
            <v>5</v>
          </cell>
        </row>
        <row r="43">
          <cell r="A43" t="str">
            <v xml:space="preserve">394.40 01           </v>
          </cell>
          <cell r="B43" t="str">
            <v xml:space="preserve">          </v>
          </cell>
          <cell r="C43">
            <v>15</v>
          </cell>
          <cell r="D43" t="str">
            <v xml:space="preserve">   SQ</v>
          </cell>
          <cell r="E43">
            <v>0</v>
          </cell>
          <cell r="F43">
            <v>17324942.989999998</v>
          </cell>
          <cell r="G43">
            <v>7845235.4199999999</v>
          </cell>
          <cell r="H43">
            <v>9479708</v>
          </cell>
          <cell r="I43">
            <v>1016541</v>
          </cell>
          <cell r="J43">
            <v>5.87</v>
          </cell>
          <cell r="K43">
            <v>9.3000000000000007</v>
          </cell>
          <cell r="L43" t="str">
            <v xml:space="preserve">               </v>
          </cell>
          <cell r="M43" t="str">
            <v xml:space="preserve">               </v>
          </cell>
          <cell r="N43" t="str">
            <v xml:space="preserve">               </v>
          </cell>
          <cell r="O43">
            <v>45.3</v>
          </cell>
          <cell r="P43">
            <v>5.8</v>
          </cell>
          <cell r="Q43">
            <v>6740744</v>
          </cell>
          <cell r="R43">
            <v>1155574</v>
          </cell>
          <cell r="S43">
            <v>6.67</v>
          </cell>
        </row>
        <row r="44">
          <cell r="A44" t="str">
            <v xml:space="preserve">394.40 02           </v>
          </cell>
          <cell r="B44" t="str">
            <v xml:space="preserve">          </v>
          </cell>
          <cell r="C44">
            <v>15</v>
          </cell>
          <cell r="D44" t="str">
            <v xml:space="preserve">   SQ</v>
          </cell>
          <cell r="E44">
            <v>0</v>
          </cell>
          <cell r="F44">
            <v>75531.61</v>
          </cell>
          <cell r="G44">
            <v>75532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 t="str">
            <v xml:space="preserve">               </v>
          </cell>
          <cell r="M44" t="str">
            <v xml:space="preserve">               </v>
          </cell>
          <cell r="N44" t="str">
            <v xml:space="preserve">               </v>
          </cell>
          <cell r="O44">
            <v>100</v>
          </cell>
          <cell r="P44">
            <v>15.5</v>
          </cell>
          <cell r="Q44">
            <v>75531</v>
          </cell>
          <cell r="R44">
            <v>0</v>
          </cell>
          <cell r="S44">
            <v>0</v>
          </cell>
        </row>
        <row r="45">
          <cell r="A45" t="str">
            <v xml:space="preserve">395.00 01           </v>
          </cell>
          <cell r="B45" t="str">
            <v xml:space="preserve">          </v>
          </cell>
          <cell r="C45">
            <v>15</v>
          </cell>
          <cell r="D45" t="str">
            <v xml:space="preserve">   SQ</v>
          </cell>
          <cell r="E45">
            <v>0</v>
          </cell>
          <cell r="F45">
            <v>7047.91</v>
          </cell>
          <cell r="G45">
            <v>5403</v>
          </cell>
          <cell r="H45">
            <v>1645</v>
          </cell>
          <cell r="I45">
            <v>470</v>
          </cell>
          <cell r="J45">
            <v>6.67</v>
          </cell>
          <cell r="K45">
            <v>3.5</v>
          </cell>
          <cell r="L45" t="str">
            <v xml:space="preserve">               </v>
          </cell>
          <cell r="M45" t="str">
            <v xml:space="preserve">               </v>
          </cell>
          <cell r="N45" t="str">
            <v xml:space="preserve">               </v>
          </cell>
          <cell r="O45">
            <v>76.7</v>
          </cell>
          <cell r="P45">
            <v>11.5</v>
          </cell>
          <cell r="Q45">
            <v>5403</v>
          </cell>
          <cell r="R45">
            <v>470</v>
          </cell>
          <cell r="S45">
            <v>6.67</v>
          </cell>
        </row>
        <row r="46">
          <cell r="A46" t="str">
            <v xml:space="preserve">395.00 02           </v>
          </cell>
          <cell r="B46" t="str">
            <v xml:space="preserve">          </v>
          </cell>
          <cell r="C46">
            <v>15</v>
          </cell>
          <cell r="D46" t="str">
            <v xml:space="preserve">   SQ</v>
          </cell>
          <cell r="E46">
            <v>0</v>
          </cell>
          <cell r="F46">
            <v>54069.919999999998</v>
          </cell>
          <cell r="G46">
            <v>54069.77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 t="str">
            <v xml:space="preserve">               </v>
          </cell>
          <cell r="M46" t="str">
            <v xml:space="preserve">               </v>
          </cell>
          <cell r="N46" t="str">
            <v xml:space="preserve">               </v>
          </cell>
          <cell r="O46">
            <v>100</v>
          </cell>
          <cell r="P46">
            <v>15.5</v>
          </cell>
          <cell r="Q46">
            <v>54070</v>
          </cell>
          <cell r="R46">
            <v>0</v>
          </cell>
          <cell r="S46">
            <v>0</v>
          </cell>
        </row>
        <row r="47">
          <cell r="A47">
            <v>396</v>
          </cell>
          <cell r="B47" t="str">
            <v xml:space="preserve">          </v>
          </cell>
          <cell r="C47">
            <v>13</v>
          </cell>
          <cell r="D47" t="str">
            <v xml:space="preserve">   L3</v>
          </cell>
          <cell r="E47">
            <v>15</v>
          </cell>
          <cell r="F47">
            <v>12102896.68</v>
          </cell>
          <cell r="G47">
            <v>7274876.7300000004</v>
          </cell>
          <cell r="H47">
            <v>3012585</v>
          </cell>
          <cell r="I47">
            <v>382181</v>
          </cell>
          <cell r="J47">
            <v>3.16</v>
          </cell>
          <cell r="K47">
            <v>7.9</v>
          </cell>
          <cell r="L47" t="str">
            <v xml:space="preserve">               </v>
          </cell>
          <cell r="M47" t="str">
            <v xml:space="preserve">               </v>
          </cell>
          <cell r="N47" t="str">
            <v xml:space="preserve">               </v>
          </cell>
          <cell r="O47">
            <v>60.1</v>
          </cell>
          <cell r="P47">
            <v>9.4</v>
          </cell>
          <cell r="Q47">
            <v>5433056</v>
          </cell>
          <cell r="R47">
            <v>782677</v>
          </cell>
          <cell r="S47">
            <v>6.47</v>
          </cell>
        </row>
        <row r="48">
          <cell r="A48" t="str">
            <v xml:space="preserve">397.10 01           </v>
          </cell>
          <cell r="B48" t="str">
            <v xml:space="preserve">          </v>
          </cell>
          <cell r="C48">
            <v>5</v>
          </cell>
          <cell r="D48" t="str">
            <v xml:space="preserve">   SQ</v>
          </cell>
          <cell r="E48">
            <v>0</v>
          </cell>
          <cell r="F48">
            <v>112761.04</v>
          </cell>
          <cell r="G48">
            <v>84839</v>
          </cell>
          <cell r="H48">
            <v>27922</v>
          </cell>
          <cell r="I48">
            <v>18935</v>
          </cell>
          <cell r="J48">
            <v>16.79</v>
          </cell>
          <cell r="K48">
            <v>1.5</v>
          </cell>
          <cell r="L48" t="str">
            <v xml:space="preserve">               </v>
          </cell>
          <cell r="M48" t="str">
            <v xml:space="preserve">               </v>
          </cell>
          <cell r="N48" t="str">
            <v xml:space="preserve">               </v>
          </cell>
          <cell r="O48">
            <v>75.2</v>
          </cell>
          <cell r="P48">
            <v>3.8</v>
          </cell>
          <cell r="Q48">
            <v>84839</v>
          </cell>
          <cell r="R48">
            <v>22552</v>
          </cell>
          <cell r="S48">
            <v>20</v>
          </cell>
        </row>
        <row r="49">
          <cell r="A49" t="str">
            <v xml:space="preserve">397.10 02           </v>
          </cell>
          <cell r="B49" t="str">
            <v xml:space="preserve">          </v>
          </cell>
          <cell r="C49">
            <v>5</v>
          </cell>
          <cell r="D49" t="str">
            <v xml:space="preserve">   SQ</v>
          </cell>
          <cell r="E49">
            <v>0</v>
          </cell>
          <cell r="F49">
            <v>674151.07</v>
          </cell>
          <cell r="G49">
            <v>674151.07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 t="str">
            <v xml:space="preserve">               </v>
          </cell>
          <cell r="M49" t="str">
            <v xml:space="preserve">               </v>
          </cell>
          <cell r="N49" t="str">
            <v xml:space="preserve">               </v>
          </cell>
          <cell r="O49">
            <v>100</v>
          </cell>
          <cell r="P49">
            <v>6.7</v>
          </cell>
          <cell r="Q49">
            <v>674151</v>
          </cell>
          <cell r="R49">
            <v>0</v>
          </cell>
          <cell r="S49">
            <v>0</v>
          </cell>
        </row>
        <row r="50">
          <cell r="A50" t="str">
            <v xml:space="preserve">397.30 01           </v>
          </cell>
          <cell r="B50" t="str">
            <v xml:space="preserve">          </v>
          </cell>
          <cell r="C50">
            <v>10</v>
          </cell>
          <cell r="D50" t="str">
            <v xml:space="preserve">   SQ</v>
          </cell>
          <cell r="E50">
            <v>0</v>
          </cell>
          <cell r="F50">
            <v>12757079.74</v>
          </cell>
          <cell r="G50">
            <v>3728588.32</v>
          </cell>
          <cell r="H50">
            <v>9028491</v>
          </cell>
          <cell r="I50">
            <v>2942331</v>
          </cell>
          <cell r="J50">
            <v>23.06</v>
          </cell>
          <cell r="K50">
            <v>3.1</v>
          </cell>
          <cell r="L50" t="str">
            <v xml:space="preserve">               </v>
          </cell>
          <cell r="M50" t="str">
            <v xml:space="preserve">               </v>
          </cell>
          <cell r="N50" t="str">
            <v xml:space="preserve">               </v>
          </cell>
          <cell r="O50">
            <v>29.2</v>
          </cell>
          <cell r="P50">
            <v>5.6</v>
          </cell>
          <cell r="Q50">
            <v>7159829</v>
          </cell>
          <cell r="R50">
            <v>1275708</v>
          </cell>
          <cell r="S50">
            <v>10</v>
          </cell>
        </row>
        <row r="51">
          <cell r="A51" t="str">
            <v xml:space="preserve">397.30 02           </v>
          </cell>
          <cell r="B51" t="str">
            <v xml:space="preserve">          </v>
          </cell>
          <cell r="C51">
            <v>10</v>
          </cell>
          <cell r="D51" t="str">
            <v xml:space="preserve">   SQ</v>
          </cell>
          <cell r="E51">
            <v>0</v>
          </cell>
          <cell r="F51">
            <v>281554.61</v>
          </cell>
          <cell r="G51">
            <v>281554.61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 t="str">
            <v xml:space="preserve">               </v>
          </cell>
          <cell r="M51" t="str">
            <v xml:space="preserve">               </v>
          </cell>
          <cell r="N51" t="str">
            <v xml:space="preserve">               </v>
          </cell>
          <cell r="O51">
            <v>100</v>
          </cell>
          <cell r="P51">
            <v>10.8</v>
          </cell>
          <cell r="Q51">
            <v>281554</v>
          </cell>
          <cell r="R51">
            <v>0</v>
          </cell>
          <cell r="S51">
            <v>0</v>
          </cell>
        </row>
        <row r="52">
          <cell r="A52">
            <v>397.5</v>
          </cell>
          <cell r="B52" t="str">
            <v xml:space="preserve">          </v>
          </cell>
          <cell r="C52">
            <v>10</v>
          </cell>
          <cell r="D52" t="str">
            <v xml:space="preserve">   SQ</v>
          </cell>
          <cell r="E52">
            <v>0</v>
          </cell>
          <cell r="F52">
            <v>1447174.89</v>
          </cell>
          <cell r="G52">
            <v>982894.39</v>
          </cell>
          <cell r="H52">
            <v>464280</v>
          </cell>
          <cell r="I52">
            <v>136288</v>
          </cell>
          <cell r="J52">
            <v>9.42</v>
          </cell>
          <cell r="K52">
            <v>3.4</v>
          </cell>
          <cell r="L52" t="str">
            <v xml:space="preserve">               </v>
          </cell>
          <cell r="M52" t="str">
            <v xml:space="preserve">               </v>
          </cell>
          <cell r="N52" t="str">
            <v xml:space="preserve">               </v>
          </cell>
          <cell r="O52">
            <v>67.900000000000006</v>
          </cell>
          <cell r="P52">
            <v>6.8</v>
          </cell>
          <cell r="Q52">
            <v>990008</v>
          </cell>
          <cell r="R52">
            <v>144717</v>
          </cell>
          <cell r="S52">
            <v>10</v>
          </cell>
        </row>
        <row r="53">
          <cell r="A53" t="str">
            <v xml:space="preserve">398.00 01           </v>
          </cell>
          <cell r="B53" t="str">
            <v xml:space="preserve">          </v>
          </cell>
          <cell r="C53">
            <v>15</v>
          </cell>
          <cell r="D53" t="str">
            <v xml:space="preserve">   SQ</v>
          </cell>
          <cell r="E53">
            <v>0</v>
          </cell>
          <cell r="F53">
            <v>283661.39</v>
          </cell>
          <cell r="G53">
            <v>91280.3</v>
          </cell>
          <cell r="H53">
            <v>192381</v>
          </cell>
          <cell r="I53">
            <v>23055</v>
          </cell>
          <cell r="J53">
            <v>8.1300000000000008</v>
          </cell>
          <cell r="K53">
            <v>8.3000000000000007</v>
          </cell>
          <cell r="L53" t="str">
            <v xml:space="preserve">               </v>
          </cell>
          <cell r="M53" t="str">
            <v xml:space="preserve">               </v>
          </cell>
          <cell r="N53" t="str">
            <v xml:space="preserve">               </v>
          </cell>
          <cell r="O53">
            <v>32.200000000000003</v>
          </cell>
          <cell r="P53">
            <v>5.6</v>
          </cell>
          <cell r="Q53">
            <v>106573</v>
          </cell>
          <cell r="R53">
            <v>18920</v>
          </cell>
          <cell r="S53">
            <v>6.67</v>
          </cell>
        </row>
        <row r="54">
          <cell r="A54" t="str">
            <v xml:space="preserve">398.00 02           </v>
          </cell>
          <cell r="B54" t="str">
            <v xml:space="preserve">          </v>
          </cell>
          <cell r="C54">
            <v>15</v>
          </cell>
          <cell r="D54" t="str">
            <v xml:space="preserve">   SQ</v>
          </cell>
          <cell r="E54">
            <v>0</v>
          </cell>
          <cell r="F54">
            <v>42687.040000000001</v>
          </cell>
          <cell r="G54">
            <v>42687.040000000001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 t="str">
            <v xml:space="preserve">               </v>
          </cell>
          <cell r="M54" t="str">
            <v xml:space="preserve">               </v>
          </cell>
          <cell r="N54" t="str">
            <v xml:space="preserve">               </v>
          </cell>
          <cell r="O54">
            <v>100</v>
          </cell>
          <cell r="P54">
            <v>15.5</v>
          </cell>
          <cell r="Q54">
            <v>42687</v>
          </cell>
          <cell r="R54">
            <v>0</v>
          </cell>
          <cell r="S54">
            <v>0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D102"/>
  <sheetViews>
    <sheetView tabSelected="1" view="pageLayout" topLeftCell="B1" zoomScaleNormal="90" workbookViewId="0">
      <selection activeCell="V54" sqref="V54"/>
    </sheetView>
  </sheetViews>
  <sheetFormatPr defaultRowHeight="12.75" x14ac:dyDescent="0.2"/>
  <cols>
    <col min="1" max="1" width="2.28515625" style="11" customWidth="1"/>
    <col min="2" max="2" width="7.42578125" style="11" customWidth="1"/>
    <col min="3" max="3" width="0.85546875" style="11" customWidth="1"/>
    <col min="4" max="4" width="53.85546875" style="11" bestFit="1" customWidth="1"/>
    <col min="5" max="5" width="2.28515625" style="11" customWidth="1"/>
    <col min="6" max="6" width="6.28515625" style="11" customWidth="1"/>
    <col min="7" max="7" width="1.28515625" style="11" customWidth="1"/>
    <col min="8" max="8" width="4.7109375" style="11" customWidth="1"/>
    <col min="9" max="9" width="2.28515625" style="11" customWidth="1"/>
    <col min="10" max="10" width="9.85546875" style="11" bestFit="1" customWidth="1"/>
    <col min="11" max="11" width="2.28515625" style="11" customWidth="1"/>
    <col min="12" max="12" width="12.140625" style="11" bestFit="1" customWidth="1"/>
    <col min="13" max="13" width="2.5703125" style="11" customWidth="1"/>
    <col min="14" max="14" width="6.28515625" style="11" customWidth="1"/>
    <col min="15" max="15" width="1.28515625" style="11" customWidth="1"/>
    <col min="16" max="16" width="4.7109375" style="11" customWidth="1"/>
    <col min="17" max="17" width="2.28515625" style="11" customWidth="1"/>
    <col min="18" max="18" width="9.85546875" style="11" bestFit="1" customWidth="1"/>
    <col min="19" max="19" width="2.28515625" style="11" customWidth="1"/>
    <col min="20" max="20" width="12.5703125" style="11" customWidth="1"/>
    <col min="21" max="21" width="2.28515625" style="11" customWidth="1"/>
    <col min="22" max="22" width="6.28515625" style="11" customWidth="1"/>
    <col min="23" max="23" width="1.28515625" style="11" customWidth="1"/>
    <col min="24" max="24" width="4.7109375" style="11" customWidth="1"/>
    <col min="25" max="25" width="2.28515625" style="11" customWidth="1"/>
    <col min="26" max="26" width="9.85546875" style="11" bestFit="1" customWidth="1"/>
    <col min="27" max="27" width="2.28515625" style="11" customWidth="1"/>
    <col min="28" max="28" width="12.140625" style="11" customWidth="1"/>
    <col min="29" max="29" width="2.85546875" style="11" customWidth="1"/>
    <col min="30" max="30" width="19.42578125" style="11" bestFit="1" customWidth="1"/>
    <col min="31" max="16384" width="9.140625" style="11"/>
  </cols>
  <sheetData>
    <row r="1" spans="1:30" x14ac:dyDescent="0.2">
      <c r="B1" s="12" t="s">
        <v>4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</row>
    <row r="2" spans="1:30" x14ac:dyDescent="0.2"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</row>
    <row r="3" spans="1:30" x14ac:dyDescent="0.2">
      <c r="B3" s="2" t="s">
        <v>96</v>
      </c>
      <c r="C3" s="2"/>
      <c r="D3" s="2"/>
      <c r="E3" s="2"/>
      <c r="F3" s="2"/>
      <c r="G3" s="2"/>
      <c r="H3" s="2"/>
      <c r="I3" s="2"/>
      <c r="J3" s="2"/>
      <c r="K3" s="2"/>
      <c r="L3" s="2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</row>
    <row r="4" spans="1:30" x14ac:dyDescent="0.2">
      <c r="B4" s="2" t="s">
        <v>59</v>
      </c>
      <c r="C4" s="2"/>
      <c r="D4" s="2"/>
      <c r="E4" s="2"/>
      <c r="F4" s="2"/>
      <c r="G4" s="2"/>
      <c r="H4" s="2"/>
      <c r="I4" s="2"/>
      <c r="J4" s="2"/>
      <c r="K4" s="2"/>
      <c r="L4" s="2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</row>
    <row r="5" spans="1:30" x14ac:dyDescent="0.2"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30" x14ac:dyDescent="0.2"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30" x14ac:dyDescent="0.2">
      <c r="B7" s="26"/>
      <c r="C7" s="25"/>
      <c r="D7" s="27"/>
      <c r="E7" s="1"/>
      <c r="F7" s="55" t="s">
        <v>73</v>
      </c>
      <c r="G7" s="53"/>
      <c r="H7" s="53"/>
      <c r="I7" s="53"/>
      <c r="J7" s="54"/>
      <c r="K7" s="53"/>
      <c r="L7" s="53"/>
      <c r="N7" s="55" t="s">
        <v>91</v>
      </c>
      <c r="O7" s="53"/>
      <c r="P7" s="53"/>
      <c r="Q7" s="53"/>
      <c r="R7" s="54"/>
      <c r="S7" s="53"/>
      <c r="T7" s="53"/>
      <c r="V7" s="55" t="s">
        <v>95</v>
      </c>
      <c r="W7" s="53"/>
      <c r="X7" s="53"/>
      <c r="Y7" s="53"/>
      <c r="Z7" s="54"/>
      <c r="AA7" s="53"/>
      <c r="AB7" s="53"/>
    </row>
    <row r="8" spans="1:30" x14ac:dyDescent="0.2">
      <c r="B8" s="28"/>
      <c r="C8" s="24"/>
      <c r="D8" s="24"/>
      <c r="E8" s="3"/>
      <c r="F8" s="17"/>
      <c r="G8" s="17"/>
      <c r="H8" s="17"/>
      <c r="I8" s="3"/>
      <c r="J8" s="20" t="s">
        <v>53</v>
      </c>
      <c r="K8" s="3"/>
      <c r="L8" s="7" t="s">
        <v>56</v>
      </c>
      <c r="N8" s="17"/>
      <c r="O8" s="17"/>
      <c r="P8" s="17"/>
      <c r="Q8" s="3"/>
      <c r="R8" s="20" t="s">
        <v>53</v>
      </c>
      <c r="S8" s="3"/>
      <c r="T8" s="7" t="s">
        <v>56</v>
      </c>
      <c r="V8" s="17"/>
      <c r="W8" s="17"/>
      <c r="X8" s="17"/>
      <c r="Y8" s="3"/>
      <c r="Z8" s="20" t="s">
        <v>53</v>
      </c>
      <c r="AA8" s="3"/>
      <c r="AB8" s="7" t="s">
        <v>56</v>
      </c>
      <c r="AD8" s="7" t="s">
        <v>92</v>
      </c>
    </row>
    <row r="9" spans="1:30" x14ac:dyDescent="0.2">
      <c r="B9" s="28"/>
      <c r="C9" s="24"/>
      <c r="D9" s="24"/>
      <c r="E9" s="3"/>
      <c r="F9" s="18" t="s">
        <v>51</v>
      </c>
      <c r="G9" s="18"/>
      <c r="H9" s="18"/>
      <c r="I9" s="3"/>
      <c r="J9" s="20" t="s">
        <v>54</v>
      </c>
      <c r="K9" s="3"/>
      <c r="L9" s="7" t="s">
        <v>57</v>
      </c>
      <c r="N9" s="18" t="s">
        <v>51</v>
      </c>
      <c r="O9" s="18"/>
      <c r="P9" s="18"/>
      <c r="Q9" s="3"/>
      <c r="R9" s="20" t="s">
        <v>54</v>
      </c>
      <c r="S9" s="3"/>
      <c r="T9" s="7" t="s">
        <v>57</v>
      </c>
      <c r="V9" s="18" t="s">
        <v>51</v>
      </c>
      <c r="W9" s="18"/>
      <c r="X9" s="18"/>
      <c r="Y9" s="3"/>
      <c r="Z9" s="20" t="s">
        <v>54</v>
      </c>
      <c r="AA9" s="3"/>
      <c r="AB9" s="7" t="s">
        <v>57</v>
      </c>
      <c r="AD9" s="7" t="s">
        <v>93</v>
      </c>
    </row>
    <row r="10" spans="1:30" x14ac:dyDescent="0.2">
      <c r="B10" s="2" t="s">
        <v>44</v>
      </c>
      <c r="C10" s="2"/>
      <c r="D10" s="2"/>
      <c r="E10" s="3"/>
      <c r="F10" s="19" t="s">
        <v>52</v>
      </c>
      <c r="G10" s="19"/>
      <c r="H10" s="19"/>
      <c r="I10" s="3"/>
      <c r="J10" s="21" t="s">
        <v>55</v>
      </c>
      <c r="K10" s="3"/>
      <c r="L10" s="7" t="s">
        <v>58</v>
      </c>
      <c r="N10" s="19" t="s">
        <v>52</v>
      </c>
      <c r="O10" s="19"/>
      <c r="P10" s="19"/>
      <c r="Q10" s="3"/>
      <c r="R10" s="21" t="s">
        <v>55</v>
      </c>
      <c r="S10" s="3"/>
      <c r="T10" s="7" t="s">
        <v>58</v>
      </c>
      <c r="V10" s="19" t="s">
        <v>52</v>
      </c>
      <c r="W10" s="19"/>
      <c r="X10" s="19"/>
      <c r="Y10" s="3"/>
      <c r="Z10" s="21" t="s">
        <v>55</v>
      </c>
      <c r="AA10" s="3"/>
      <c r="AB10" s="7" t="s">
        <v>58</v>
      </c>
      <c r="AD10" s="7" t="s">
        <v>94</v>
      </c>
    </row>
    <row r="11" spans="1:30" x14ac:dyDescent="0.2">
      <c r="B11" s="4" t="s">
        <v>98</v>
      </c>
      <c r="C11" s="4"/>
      <c r="D11" s="4" t="s">
        <v>99</v>
      </c>
      <c r="E11" s="3"/>
      <c r="F11" s="31" t="s">
        <v>100</v>
      </c>
      <c r="G11" s="31"/>
      <c r="H11" s="31"/>
      <c r="I11" s="3"/>
      <c r="J11" s="22" t="s">
        <v>101</v>
      </c>
      <c r="K11" s="3"/>
      <c r="L11" s="32" t="s">
        <v>102</v>
      </c>
      <c r="N11" s="31" t="s">
        <v>103</v>
      </c>
      <c r="O11" s="31"/>
      <c r="P11" s="31"/>
      <c r="Q11" s="3"/>
      <c r="R11" s="22" t="s">
        <v>104</v>
      </c>
      <c r="S11" s="3"/>
      <c r="T11" s="32" t="s">
        <v>105</v>
      </c>
      <c r="V11" s="31" t="s">
        <v>106</v>
      </c>
      <c r="W11" s="31"/>
      <c r="X11" s="31"/>
      <c r="Y11" s="3"/>
      <c r="Z11" s="22" t="s">
        <v>107</v>
      </c>
      <c r="AA11" s="3"/>
      <c r="AB11" s="32" t="s">
        <v>108</v>
      </c>
      <c r="AD11" s="32" t="s">
        <v>109</v>
      </c>
    </row>
    <row r="12" spans="1:30" x14ac:dyDescent="0.2">
      <c r="AD12" s="69" t="s">
        <v>110</v>
      </c>
    </row>
    <row r="13" spans="1:30" x14ac:dyDescent="0.2">
      <c r="A13" s="6" t="s">
        <v>1</v>
      </c>
      <c r="B13" s="30"/>
      <c r="C13" s="29"/>
      <c r="D13" s="29"/>
    </row>
    <row r="14" spans="1:30" x14ac:dyDescent="0.2">
      <c r="A14" s="29"/>
      <c r="B14" s="30"/>
      <c r="C14" s="29"/>
      <c r="D14" s="29"/>
    </row>
    <row r="15" spans="1:30" x14ac:dyDescent="0.2">
      <c r="A15" s="16"/>
      <c r="B15" s="8" t="s">
        <v>50</v>
      </c>
      <c r="C15" s="15"/>
      <c r="D15" s="16"/>
    </row>
    <row r="16" spans="1:30" x14ac:dyDescent="0.2">
      <c r="A16" s="9"/>
      <c r="B16" s="15">
        <v>374.21</v>
      </c>
      <c r="C16" s="15"/>
      <c r="D16" s="16" t="s">
        <v>5</v>
      </c>
      <c r="F16" s="36">
        <v>75</v>
      </c>
      <c r="G16" s="37" t="s">
        <v>0</v>
      </c>
      <c r="H16" s="34" t="s">
        <v>74</v>
      </c>
      <c r="I16" s="16"/>
      <c r="J16" s="38">
        <v>0</v>
      </c>
      <c r="L16" s="35">
        <v>76557.570431</v>
      </c>
      <c r="N16" s="36">
        <v>75</v>
      </c>
      <c r="O16" s="37" t="s">
        <v>0</v>
      </c>
      <c r="P16" s="34" t="s">
        <v>74</v>
      </c>
      <c r="Q16" s="16"/>
      <c r="R16" s="38">
        <v>0</v>
      </c>
      <c r="T16" s="35">
        <v>70995</v>
      </c>
      <c r="V16" s="36">
        <v>75</v>
      </c>
      <c r="W16" s="37" t="s">
        <v>0</v>
      </c>
      <c r="X16" s="34" t="s">
        <v>74</v>
      </c>
      <c r="Y16" s="16"/>
      <c r="Z16" s="38">
        <v>0</v>
      </c>
      <c r="AB16" s="35">
        <v>70995</v>
      </c>
      <c r="AD16" s="35">
        <f>AB16-T16</f>
        <v>0</v>
      </c>
    </row>
    <row r="17" spans="1:30" x14ac:dyDescent="0.2">
      <c r="A17" s="9"/>
      <c r="B17" s="15">
        <v>375</v>
      </c>
      <c r="C17" s="15"/>
      <c r="D17" s="16" t="s">
        <v>6</v>
      </c>
      <c r="F17" s="36">
        <v>40</v>
      </c>
      <c r="G17" s="37" t="s">
        <v>0</v>
      </c>
      <c r="H17" s="34" t="s">
        <v>75</v>
      </c>
      <c r="I17" s="16"/>
      <c r="J17" s="38">
        <v>0</v>
      </c>
      <c r="L17" s="35">
        <v>601236.75227800012</v>
      </c>
      <c r="N17" s="36">
        <v>40</v>
      </c>
      <c r="O17" s="37" t="s">
        <v>0</v>
      </c>
      <c r="P17" s="34" t="s">
        <v>75</v>
      </c>
      <c r="Q17" s="16"/>
      <c r="R17" s="38">
        <v>-10</v>
      </c>
      <c r="T17" s="35">
        <v>591344</v>
      </c>
      <c r="V17" s="36">
        <v>40</v>
      </c>
      <c r="W17" s="37" t="s">
        <v>0</v>
      </c>
      <c r="X17" s="34" t="s">
        <v>75</v>
      </c>
      <c r="Y17" s="16"/>
      <c r="Z17" s="38">
        <v>-10</v>
      </c>
      <c r="AB17" s="35">
        <v>591344</v>
      </c>
      <c r="AD17" s="35">
        <f t="shared" ref="AD17:AD28" si="0">AB17-T17</f>
        <v>0</v>
      </c>
    </row>
    <row r="18" spans="1:30" x14ac:dyDescent="0.2">
      <c r="A18" s="9"/>
      <c r="B18" s="15">
        <v>376</v>
      </c>
      <c r="C18" s="15"/>
      <c r="D18" s="16" t="s">
        <v>17</v>
      </c>
      <c r="F18" s="36">
        <v>65</v>
      </c>
      <c r="G18" s="37" t="s">
        <v>0</v>
      </c>
      <c r="H18" s="34" t="s">
        <v>76</v>
      </c>
      <c r="I18" s="16"/>
      <c r="J18" s="38">
        <v>-39</v>
      </c>
      <c r="L18" s="35">
        <v>31857983.678318001</v>
      </c>
      <c r="N18" s="36">
        <v>67</v>
      </c>
      <c r="O18" s="37" t="s">
        <v>0</v>
      </c>
      <c r="P18" s="34" t="s">
        <v>79</v>
      </c>
      <c r="Q18" s="16"/>
      <c r="R18" s="33">
        <v>-47</v>
      </c>
      <c r="T18" s="35">
        <v>35273056</v>
      </c>
      <c r="V18" s="64">
        <v>70</v>
      </c>
      <c r="W18" s="65" t="s">
        <v>0</v>
      </c>
      <c r="X18" s="66" t="s">
        <v>76</v>
      </c>
      <c r="Y18" s="16"/>
      <c r="Z18" s="67">
        <v>-39</v>
      </c>
      <c r="AB18" s="35">
        <v>30816950</v>
      </c>
      <c r="AD18" s="35">
        <f>AB18-T18</f>
        <v>-4456106</v>
      </c>
    </row>
    <row r="19" spans="1:30" x14ac:dyDescent="0.2">
      <c r="A19" s="9"/>
      <c r="B19" s="15">
        <v>377</v>
      </c>
      <c r="C19" s="15"/>
      <c r="D19" s="16" t="s">
        <v>18</v>
      </c>
      <c r="F19" s="36">
        <v>33</v>
      </c>
      <c r="G19" s="37" t="s">
        <v>0</v>
      </c>
      <c r="H19" s="34" t="s">
        <v>77</v>
      </c>
      <c r="I19" s="16"/>
      <c r="J19" s="38">
        <v>-5</v>
      </c>
      <c r="L19" s="35">
        <v>429154.96755999996</v>
      </c>
      <c r="N19" s="36">
        <v>33</v>
      </c>
      <c r="O19" s="37" t="s">
        <v>0</v>
      </c>
      <c r="P19" s="34" t="s">
        <v>77</v>
      </c>
      <c r="Q19" s="16"/>
      <c r="R19" s="33">
        <v>-20</v>
      </c>
      <c r="T19" s="35">
        <v>616163</v>
      </c>
      <c r="V19" s="36">
        <v>33</v>
      </c>
      <c r="W19" s="37" t="s">
        <v>0</v>
      </c>
      <c r="X19" s="34" t="s">
        <v>77</v>
      </c>
      <c r="Y19" s="16"/>
      <c r="Z19" s="33">
        <v>-20</v>
      </c>
      <c r="AB19" s="35">
        <v>616163</v>
      </c>
      <c r="AD19" s="35">
        <f t="shared" si="0"/>
        <v>0</v>
      </c>
    </row>
    <row r="20" spans="1:30" x14ac:dyDescent="0.2">
      <c r="A20" s="9"/>
      <c r="B20" s="15">
        <v>378</v>
      </c>
      <c r="C20" s="15"/>
      <c r="D20" s="16" t="s">
        <v>46</v>
      </c>
      <c r="F20" s="36">
        <v>38</v>
      </c>
      <c r="G20" s="37" t="s">
        <v>0</v>
      </c>
      <c r="H20" s="34" t="s">
        <v>78</v>
      </c>
      <c r="I20" s="16"/>
      <c r="J20" s="38">
        <v>-29</v>
      </c>
      <c r="L20" s="35">
        <v>3356566.0674270005</v>
      </c>
      <c r="N20" s="36">
        <v>38</v>
      </c>
      <c r="O20" s="37" t="s">
        <v>0</v>
      </c>
      <c r="P20" s="34" t="s">
        <v>78</v>
      </c>
      <c r="Q20" s="16"/>
      <c r="R20" s="33">
        <v>-33</v>
      </c>
      <c r="T20" s="35">
        <v>3792114</v>
      </c>
      <c r="V20" s="36">
        <v>38</v>
      </c>
      <c r="W20" s="37" t="s">
        <v>0</v>
      </c>
      <c r="X20" s="34" t="s">
        <v>78</v>
      </c>
      <c r="Y20" s="16"/>
      <c r="Z20" s="33">
        <v>-33</v>
      </c>
      <c r="AB20" s="35">
        <v>3792114</v>
      </c>
      <c r="AD20" s="35">
        <f t="shared" si="0"/>
        <v>0</v>
      </c>
    </row>
    <row r="21" spans="1:30" x14ac:dyDescent="0.2">
      <c r="A21" s="9"/>
      <c r="B21" s="15">
        <v>380</v>
      </c>
      <c r="C21" s="15"/>
      <c r="D21" s="16" t="s">
        <v>19</v>
      </c>
      <c r="F21" s="36">
        <v>54</v>
      </c>
      <c r="G21" s="37" t="s">
        <v>0</v>
      </c>
      <c r="H21" s="34" t="s">
        <v>79</v>
      </c>
      <c r="I21" s="16"/>
      <c r="J21" s="38">
        <v>-85</v>
      </c>
      <c r="L21" s="35">
        <v>12100029.755964</v>
      </c>
      <c r="N21" s="36">
        <v>58</v>
      </c>
      <c r="O21" s="37" t="s">
        <v>0</v>
      </c>
      <c r="P21" s="34" t="s">
        <v>74</v>
      </c>
      <c r="Q21" s="16"/>
      <c r="R21" s="33">
        <v>-100</v>
      </c>
      <c r="T21" s="35">
        <v>14316940</v>
      </c>
      <c r="V21" s="36">
        <v>58</v>
      </c>
      <c r="W21" s="37" t="s">
        <v>0</v>
      </c>
      <c r="X21" s="34" t="s">
        <v>74</v>
      </c>
      <c r="Y21" s="16"/>
      <c r="Z21" s="67">
        <v>-85</v>
      </c>
      <c r="AB21" s="35">
        <v>12589512</v>
      </c>
      <c r="AD21" s="35">
        <f t="shared" si="0"/>
        <v>-1727428</v>
      </c>
    </row>
    <row r="22" spans="1:30" x14ac:dyDescent="0.2">
      <c r="A22" s="9"/>
      <c r="B22" s="15">
        <v>381.01</v>
      </c>
      <c r="C22" s="15"/>
      <c r="D22" s="16" t="s">
        <v>20</v>
      </c>
      <c r="F22" s="36">
        <v>31</v>
      </c>
      <c r="G22" s="37" t="s">
        <v>0</v>
      </c>
      <c r="H22" s="34" t="s">
        <v>80</v>
      </c>
      <c r="I22" s="16"/>
      <c r="J22" s="38">
        <v>-5</v>
      </c>
      <c r="L22" s="35">
        <v>3961733.4731800002</v>
      </c>
      <c r="N22" s="36">
        <v>31</v>
      </c>
      <c r="O22" s="37" t="s">
        <v>0</v>
      </c>
      <c r="P22" s="34" t="s">
        <v>74</v>
      </c>
      <c r="Q22" s="16"/>
      <c r="R22" s="33">
        <v>-5</v>
      </c>
      <c r="T22" s="35">
        <v>3806597</v>
      </c>
      <c r="V22" s="36">
        <v>31</v>
      </c>
      <c r="W22" s="37" t="s">
        <v>0</v>
      </c>
      <c r="X22" s="34" t="s">
        <v>74</v>
      </c>
      <c r="Y22" s="16"/>
      <c r="Z22" s="33">
        <v>-5</v>
      </c>
      <c r="AB22" s="35">
        <v>3806597</v>
      </c>
      <c r="AD22" s="35">
        <f t="shared" si="0"/>
        <v>0</v>
      </c>
    </row>
    <row r="23" spans="1:30" x14ac:dyDescent="0.2">
      <c r="A23" s="9"/>
      <c r="B23" s="15">
        <v>381.11</v>
      </c>
      <c r="C23" s="15"/>
      <c r="D23" s="16" t="s">
        <v>21</v>
      </c>
      <c r="F23" s="36">
        <v>15</v>
      </c>
      <c r="G23" s="37" t="s">
        <v>0</v>
      </c>
      <c r="H23" s="34" t="s">
        <v>81</v>
      </c>
      <c r="I23" s="16"/>
      <c r="J23" s="38">
        <v>0</v>
      </c>
      <c r="L23" s="35">
        <v>4454.0209320000004</v>
      </c>
      <c r="N23" s="36">
        <v>15</v>
      </c>
      <c r="O23" s="37" t="s">
        <v>0</v>
      </c>
      <c r="P23" s="34" t="s">
        <v>81</v>
      </c>
      <c r="Q23" s="16"/>
      <c r="R23" s="33">
        <v>0</v>
      </c>
      <c r="T23" s="35">
        <v>6444</v>
      </c>
      <c r="V23" s="36">
        <v>15</v>
      </c>
      <c r="W23" s="37" t="s">
        <v>0</v>
      </c>
      <c r="X23" s="34" t="s">
        <v>81</v>
      </c>
      <c r="Y23" s="16"/>
      <c r="Z23" s="33">
        <v>0</v>
      </c>
      <c r="AB23" s="35">
        <v>6444</v>
      </c>
      <c r="AD23" s="35">
        <f t="shared" si="0"/>
        <v>0</v>
      </c>
    </row>
    <row r="24" spans="1:30" x14ac:dyDescent="0.2">
      <c r="A24" s="9"/>
      <c r="B24" s="15">
        <v>381.21</v>
      </c>
      <c r="C24" s="15"/>
      <c r="D24" s="16" t="s">
        <v>22</v>
      </c>
      <c r="F24" s="36">
        <v>15</v>
      </c>
      <c r="G24" s="37" t="s">
        <v>0</v>
      </c>
      <c r="H24" s="34" t="s">
        <v>82</v>
      </c>
      <c r="I24" s="16"/>
      <c r="J24" s="38">
        <v>0</v>
      </c>
      <c r="L24" s="35">
        <v>4876526.0225479994</v>
      </c>
      <c r="N24" s="36">
        <v>13</v>
      </c>
      <c r="O24" s="37" t="s">
        <v>0</v>
      </c>
      <c r="P24" s="34" t="s">
        <v>97</v>
      </c>
      <c r="Q24" s="16"/>
      <c r="R24" s="33">
        <v>0</v>
      </c>
      <c r="T24" s="35">
        <v>6734619</v>
      </c>
      <c r="V24" s="64">
        <v>15</v>
      </c>
      <c r="W24" s="65" t="s">
        <v>0</v>
      </c>
      <c r="X24" s="66" t="s">
        <v>82</v>
      </c>
      <c r="Y24" s="16"/>
      <c r="Z24" s="33">
        <v>0</v>
      </c>
      <c r="AB24" s="35">
        <v>5432610</v>
      </c>
      <c r="AD24" s="35">
        <f t="shared" si="0"/>
        <v>-1302009</v>
      </c>
    </row>
    <row r="25" spans="1:30" x14ac:dyDescent="0.2">
      <c r="A25" s="9"/>
      <c r="B25" s="15">
        <v>382</v>
      </c>
      <c r="C25" s="15"/>
      <c r="D25" s="16" t="s">
        <v>23</v>
      </c>
      <c r="F25" s="36">
        <v>44</v>
      </c>
      <c r="G25" s="37" t="s">
        <v>0</v>
      </c>
      <c r="H25" s="34" t="s">
        <v>79</v>
      </c>
      <c r="I25" s="16"/>
      <c r="J25" s="38">
        <v>-5</v>
      </c>
      <c r="L25" s="35">
        <v>2415133.3647939996</v>
      </c>
      <c r="N25" s="36">
        <v>46</v>
      </c>
      <c r="O25" s="37" t="s">
        <v>0</v>
      </c>
      <c r="P25" s="34" t="s">
        <v>74</v>
      </c>
      <c r="Q25" s="16"/>
      <c r="R25" s="33">
        <v>-5</v>
      </c>
      <c r="T25" s="35">
        <v>2847396</v>
      </c>
      <c r="V25" s="36">
        <v>46</v>
      </c>
      <c r="W25" s="37" t="s">
        <v>0</v>
      </c>
      <c r="X25" s="34" t="s">
        <v>74</v>
      </c>
      <c r="Y25" s="16"/>
      <c r="Z25" s="33">
        <v>-5</v>
      </c>
      <c r="AB25" s="35">
        <v>2847396</v>
      </c>
      <c r="AD25" s="35">
        <f t="shared" si="0"/>
        <v>0</v>
      </c>
    </row>
    <row r="26" spans="1:30" x14ac:dyDescent="0.2">
      <c r="A26" s="9"/>
      <c r="B26" s="15">
        <v>383</v>
      </c>
      <c r="C26" s="15"/>
      <c r="D26" s="16" t="s">
        <v>24</v>
      </c>
      <c r="F26" s="36">
        <v>31</v>
      </c>
      <c r="G26" s="37" t="s">
        <v>0</v>
      </c>
      <c r="H26" s="34" t="s">
        <v>80</v>
      </c>
      <c r="I26" s="16"/>
      <c r="J26" s="38">
        <v>-5</v>
      </c>
      <c r="L26" s="35">
        <v>540999.32362000004</v>
      </c>
      <c r="N26" s="36">
        <v>31</v>
      </c>
      <c r="O26" s="37" t="s">
        <v>0</v>
      </c>
      <c r="P26" s="34" t="s">
        <v>74</v>
      </c>
      <c r="Q26" s="16"/>
      <c r="R26" s="33">
        <v>-5</v>
      </c>
      <c r="T26" s="35">
        <v>337990</v>
      </c>
      <c r="V26" s="36">
        <v>31</v>
      </c>
      <c r="W26" s="37" t="s">
        <v>0</v>
      </c>
      <c r="X26" s="34" t="s">
        <v>74</v>
      </c>
      <c r="Y26" s="16"/>
      <c r="Z26" s="67">
        <v>-1</v>
      </c>
      <c r="AB26" s="35">
        <v>269266</v>
      </c>
      <c r="AD26" s="35">
        <f t="shared" si="0"/>
        <v>-68724</v>
      </c>
    </row>
    <row r="27" spans="1:30" x14ac:dyDescent="0.2">
      <c r="A27" s="9"/>
      <c r="B27" s="15">
        <v>384</v>
      </c>
      <c r="C27" s="15"/>
      <c r="D27" s="16" t="s">
        <v>25</v>
      </c>
      <c r="F27" s="36">
        <v>48</v>
      </c>
      <c r="G27" s="37" t="s">
        <v>0</v>
      </c>
      <c r="H27" s="34" t="s">
        <v>83</v>
      </c>
      <c r="I27" s="16"/>
      <c r="J27" s="38">
        <v>-5</v>
      </c>
      <c r="L27" s="35">
        <v>62677.556436000013</v>
      </c>
      <c r="N27" s="36">
        <v>52</v>
      </c>
      <c r="O27" s="37" t="s">
        <v>0</v>
      </c>
      <c r="P27" s="34" t="s">
        <v>83</v>
      </c>
      <c r="Q27" s="16"/>
      <c r="R27" s="33">
        <v>-5</v>
      </c>
      <c r="T27" s="35">
        <v>59607</v>
      </c>
      <c r="V27" s="36">
        <v>52</v>
      </c>
      <c r="W27" s="37" t="s">
        <v>0</v>
      </c>
      <c r="X27" s="34" t="s">
        <v>83</v>
      </c>
      <c r="Y27" s="16"/>
      <c r="Z27" s="33">
        <v>-5</v>
      </c>
      <c r="AB27" s="35">
        <v>59607</v>
      </c>
      <c r="AD27" s="35">
        <f t="shared" si="0"/>
        <v>0</v>
      </c>
    </row>
    <row r="28" spans="1:30" x14ac:dyDescent="0.2">
      <c r="A28" s="9"/>
      <c r="B28" s="15">
        <v>387</v>
      </c>
      <c r="C28" s="15"/>
      <c r="D28" s="16" t="s">
        <v>26</v>
      </c>
      <c r="F28" s="36">
        <v>12</v>
      </c>
      <c r="G28" s="37" t="s">
        <v>0</v>
      </c>
      <c r="H28" s="34" t="s">
        <v>84</v>
      </c>
      <c r="I28" s="16"/>
      <c r="J28" s="38">
        <v>0</v>
      </c>
      <c r="L28" s="35">
        <v>135246.15682500001</v>
      </c>
      <c r="N28" s="36">
        <v>12</v>
      </c>
      <c r="O28" s="37" t="s">
        <v>0</v>
      </c>
      <c r="P28" s="34" t="s">
        <v>84</v>
      </c>
      <c r="Q28" s="16"/>
      <c r="R28" s="33">
        <v>0</v>
      </c>
      <c r="T28" s="46">
        <v>256779</v>
      </c>
      <c r="V28" s="36">
        <v>12</v>
      </c>
      <c r="W28" s="37" t="s">
        <v>0</v>
      </c>
      <c r="X28" s="34" t="s">
        <v>84</v>
      </c>
      <c r="Y28" s="16"/>
      <c r="Z28" s="33">
        <v>0</v>
      </c>
      <c r="AB28" s="46">
        <v>256779</v>
      </c>
      <c r="AD28" s="35">
        <f t="shared" si="0"/>
        <v>0</v>
      </c>
    </row>
    <row r="29" spans="1:30" x14ac:dyDescent="0.2">
      <c r="A29" s="9"/>
      <c r="B29" s="9" t="s">
        <v>49</v>
      </c>
      <c r="C29" s="8"/>
      <c r="D29" s="9"/>
      <c r="F29" s="36"/>
      <c r="G29" s="37"/>
      <c r="H29" s="34"/>
      <c r="I29" s="16"/>
      <c r="J29" s="38"/>
      <c r="L29" s="47">
        <f>SUBTOTAL(9,L16:L28)</f>
        <v>60418298.710313</v>
      </c>
      <c r="N29" s="9"/>
      <c r="O29" s="9"/>
      <c r="P29" s="9"/>
      <c r="Q29" s="9"/>
      <c r="R29" s="23"/>
      <c r="T29" s="47">
        <f>SUBTOTAL(9,T16:T28)</f>
        <v>68710044</v>
      </c>
      <c r="V29" s="9"/>
      <c r="W29" s="9"/>
      <c r="X29" s="9"/>
      <c r="Y29" s="9"/>
      <c r="Z29" s="23"/>
      <c r="AB29" s="47">
        <f>SUBTOTAL(9,AB16:AB28)</f>
        <v>61155777</v>
      </c>
      <c r="AD29" s="47">
        <f>SUBTOTAL(9,AD16:AD28)</f>
        <v>-7554267</v>
      </c>
    </row>
    <row r="30" spans="1:30" x14ac:dyDescent="0.2">
      <c r="A30" s="9"/>
      <c r="B30" s="15"/>
      <c r="C30" s="15"/>
      <c r="D30" s="16"/>
      <c r="F30" s="36"/>
      <c r="G30" s="37"/>
      <c r="H30" s="34"/>
      <c r="I30" s="16"/>
      <c r="J30" s="38"/>
      <c r="L30" s="35"/>
      <c r="N30" s="16"/>
      <c r="O30" s="16"/>
      <c r="P30" s="16"/>
      <c r="Q30" s="16"/>
      <c r="R30" s="33"/>
      <c r="T30" s="35"/>
      <c r="V30" s="16"/>
      <c r="W30" s="16"/>
      <c r="X30" s="16"/>
      <c r="Y30" s="16"/>
      <c r="Z30" s="33"/>
      <c r="AB30" s="35"/>
      <c r="AD30" s="35"/>
    </row>
    <row r="31" spans="1:30" x14ac:dyDescent="0.2">
      <c r="A31" s="16"/>
      <c r="B31" s="9" t="s">
        <v>48</v>
      </c>
      <c r="C31" s="15"/>
      <c r="D31" s="16"/>
      <c r="F31" s="36"/>
      <c r="G31" s="37"/>
      <c r="H31" s="34"/>
      <c r="I31" s="16"/>
      <c r="J31" s="38"/>
      <c r="L31" s="35"/>
      <c r="N31" s="16"/>
      <c r="O31" s="16"/>
      <c r="P31" s="16"/>
      <c r="Q31" s="16"/>
      <c r="R31" s="33"/>
      <c r="T31" s="35"/>
      <c r="V31" s="16"/>
      <c r="W31" s="16"/>
      <c r="X31" s="16"/>
      <c r="Y31" s="16"/>
      <c r="Z31" s="33"/>
      <c r="AB31" s="35"/>
      <c r="AD31" s="35"/>
    </row>
    <row r="32" spans="1:30" x14ac:dyDescent="0.2">
      <c r="A32" s="9"/>
      <c r="B32" s="15">
        <v>390.01</v>
      </c>
      <c r="C32" s="15"/>
      <c r="D32" s="16" t="s">
        <v>6</v>
      </c>
      <c r="F32" s="36"/>
      <c r="G32" s="37"/>
      <c r="H32" s="34"/>
      <c r="I32" s="16"/>
      <c r="J32" s="38"/>
      <c r="L32" s="35"/>
      <c r="N32" s="36"/>
      <c r="O32" s="37"/>
      <c r="P32" s="36"/>
      <c r="Q32" s="16"/>
      <c r="R32" s="33"/>
      <c r="T32" s="35"/>
      <c r="V32" s="36"/>
      <c r="W32" s="37"/>
      <c r="X32" s="36"/>
      <c r="Y32" s="16"/>
      <c r="Z32" s="33"/>
      <c r="AB32" s="35"/>
      <c r="AD32" s="35"/>
    </row>
    <row r="33" spans="1:30" x14ac:dyDescent="0.2">
      <c r="A33" s="9"/>
      <c r="B33" s="16"/>
      <c r="C33" s="15"/>
      <c r="D33" s="41" t="s">
        <v>7</v>
      </c>
      <c r="F33" s="36">
        <v>120</v>
      </c>
      <c r="G33" s="37" t="s">
        <v>0</v>
      </c>
      <c r="H33" s="34" t="s">
        <v>75</v>
      </c>
      <c r="I33" s="16" t="s">
        <v>3</v>
      </c>
      <c r="J33" s="38">
        <v>0</v>
      </c>
      <c r="L33" s="35">
        <v>49707.654317999994</v>
      </c>
      <c r="N33" s="36">
        <v>100</v>
      </c>
      <c r="O33" s="37" t="s">
        <v>0</v>
      </c>
      <c r="P33" s="34" t="s">
        <v>75</v>
      </c>
      <c r="Q33" s="16" t="s">
        <v>3</v>
      </c>
      <c r="R33" s="33">
        <v>0</v>
      </c>
      <c r="T33" s="35">
        <v>63019</v>
      </c>
      <c r="V33" s="36">
        <v>100</v>
      </c>
      <c r="W33" s="37" t="s">
        <v>0</v>
      </c>
      <c r="X33" s="34" t="s">
        <v>75</v>
      </c>
      <c r="Y33" s="16" t="s">
        <v>3</v>
      </c>
      <c r="Z33" s="33">
        <v>0</v>
      </c>
      <c r="AB33" s="35">
        <v>63019</v>
      </c>
      <c r="AD33" s="35">
        <f t="shared" ref="AD33:AD46" si="1">AB33-T33</f>
        <v>0</v>
      </c>
    </row>
    <row r="34" spans="1:30" x14ac:dyDescent="0.2">
      <c r="A34" s="9"/>
      <c r="B34" s="16"/>
      <c r="C34" s="15"/>
      <c r="D34" s="41" t="s">
        <v>8</v>
      </c>
      <c r="F34" s="36">
        <v>100</v>
      </c>
      <c r="G34" s="37" t="s">
        <v>0</v>
      </c>
      <c r="H34" s="34" t="s">
        <v>75</v>
      </c>
      <c r="I34" s="16" t="s">
        <v>3</v>
      </c>
      <c r="J34" s="38">
        <v>0</v>
      </c>
      <c r="L34" s="35">
        <v>323512.34828899999</v>
      </c>
      <c r="N34" s="42">
        <v>80</v>
      </c>
      <c r="O34" s="43" t="s">
        <v>0</v>
      </c>
      <c r="P34" s="40" t="s">
        <v>75</v>
      </c>
      <c r="Q34" s="16" t="s">
        <v>3</v>
      </c>
      <c r="R34" s="33">
        <v>0</v>
      </c>
      <c r="T34" s="35">
        <v>737426</v>
      </c>
      <c r="V34" s="42">
        <v>80</v>
      </c>
      <c r="W34" s="43" t="s">
        <v>0</v>
      </c>
      <c r="X34" s="40" t="s">
        <v>75</v>
      </c>
      <c r="Y34" s="16" t="s">
        <v>3</v>
      </c>
      <c r="Z34" s="33">
        <v>0</v>
      </c>
      <c r="AB34" s="35">
        <v>737426</v>
      </c>
      <c r="AD34" s="35">
        <f t="shared" si="1"/>
        <v>0</v>
      </c>
    </row>
    <row r="35" spans="1:30" x14ac:dyDescent="0.2">
      <c r="A35" s="9"/>
      <c r="B35" s="16"/>
      <c r="C35" s="15"/>
      <c r="D35" s="41" t="s">
        <v>9</v>
      </c>
      <c r="F35" s="36">
        <v>120</v>
      </c>
      <c r="G35" s="37" t="s">
        <v>0</v>
      </c>
      <c r="H35" s="34" t="s">
        <v>75</v>
      </c>
      <c r="I35" s="16" t="s">
        <v>3</v>
      </c>
      <c r="J35" s="38">
        <v>0</v>
      </c>
      <c r="L35" s="35">
        <v>3672.2431080000024</v>
      </c>
      <c r="N35" s="36">
        <v>100</v>
      </c>
      <c r="O35" s="37" t="s">
        <v>0</v>
      </c>
      <c r="P35" s="34" t="s">
        <v>75</v>
      </c>
      <c r="Q35" s="16" t="s">
        <v>3</v>
      </c>
      <c r="R35" s="33">
        <v>0</v>
      </c>
      <c r="T35" s="35">
        <v>42658</v>
      </c>
      <c r="V35" s="36">
        <v>100</v>
      </c>
      <c r="W35" s="37" t="s">
        <v>0</v>
      </c>
      <c r="X35" s="34" t="s">
        <v>75</v>
      </c>
      <c r="Y35" s="16" t="s">
        <v>3</v>
      </c>
      <c r="Z35" s="33">
        <v>0</v>
      </c>
      <c r="AB35" s="35">
        <v>42658</v>
      </c>
      <c r="AD35" s="35">
        <f t="shared" si="1"/>
        <v>0</v>
      </c>
    </row>
    <row r="36" spans="1:30" x14ac:dyDescent="0.2">
      <c r="A36" s="9"/>
      <c r="B36" s="16"/>
      <c r="C36" s="15"/>
      <c r="D36" s="41" t="s">
        <v>10</v>
      </c>
      <c r="F36" s="36">
        <v>120</v>
      </c>
      <c r="G36" s="37" t="s">
        <v>0</v>
      </c>
      <c r="H36" s="34" t="s">
        <v>75</v>
      </c>
      <c r="I36" s="16" t="s">
        <v>3</v>
      </c>
      <c r="J36" s="38">
        <v>0</v>
      </c>
      <c r="L36" s="35">
        <v>10077.718064000001</v>
      </c>
      <c r="N36" s="36">
        <v>100</v>
      </c>
      <c r="O36" s="37" t="s">
        <v>0</v>
      </c>
      <c r="P36" s="34" t="s">
        <v>75</v>
      </c>
      <c r="Q36" s="16" t="s">
        <v>3</v>
      </c>
      <c r="R36" s="33">
        <v>0</v>
      </c>
      <c r="T36" s="35">
        <v>18773</v>
      </c>
      <c r="V36" s="36">
        <v>100</v>
      </c>
      <c r="W36" s="37" t="s">
        <v>0</v>
      </c>
      <c r="X36" s="34" t="s">
        <v>75</v>
      </c>
      <c r="Y36" s="16" t="s">
        <v>3</v>
      </c>
      <c r="Z36" s="33">
        <v>0</v>
      </c>
      <c r="AB36" s="35">
        <v>18773</v>
      </c>
      <c r="AD36" s="35">
        <f t="shared" si="1"/>
        <v>0</v>
      </c>
    </row>
    <row r="37" spans="1:30" x14ac:dyDescent="0.2">
      <c r="A37" s="9"/>
      <c r="B37" s="16"/>
      <c r="C37" s="15"/>
      <c r="D37" s="41" t="s">
        <v>11</v>
      </c>
      <c r="F37" s="36">
        <v>120</v>
      </c>
      <c r="G37" s="37" t="s">
        <v>0</v>
      </c>
      <c r="H37" s="34" t="s">
        <v>75</v>
      </c>
      <c r="I37" s="16" t="s">
        <v>3</v>
      </c>
      <c r="J37" s="38">
        <v>0</v>
      </c>
      <c r="L37" s="35">
        <v>43286.325841999991</v>
      </c>
      <c r="N37" s="36">
        <v>100</v>
      </c>
      <c r="O37" s="37" t="s">
        <v>0</v>
      </c>
      <c r="P37" s="34" t="s">
        <v>75</v>
      </c>
      <c r="Q37" s="16" t="s">
        <v>3</v>
      </c>
      <c r="R37" s="33">
        <v>0</v>
      </c>
      <c r="T37" s="35">
        <v>96826</v>
      </c>
      <c r="V37" s="36">
        <v>100</v>
      </c>
      <c r="W37" s="37" t="s">
        <v>0</v>
      </c>
      <c r="X37" s="34" t="s">
        <v>75</v>
      </c>
      <c r="Y37" s="16" t="s">
        <v>3</v>
      </c>
      <c r="Z37" s="33">
        <v>0</v>
      </c>
      <c r="AB37" s="35">
        <v>96826</v>
      </c>
      <c r="AD37" s="35">
        <f t="shared" si="1"/>
        <v>0</v>
      </c>
    </row>
    <row r="38" spans="1:30" x14ac:dyDescent="0.2">
      <c r="A38" s="9"/>
      <c r="B38" s="16"/>
      <c r="C38" s="15"/>
      <c r="D38" s="41" t="s">
        <v>12</v>
      </c>
      <c r="F38" s="36">
        <v>120</v>
      </c>
      <c r="G38" s="37" t="s">
        <v>0</v>
      </c>
      <c r="H38" s="34" t="s">
        <v>75</v>
      </c>
      <c r="I38" s="16" t="s">
        <v>3</v>
      </c>
      <c r="J38" s="38">
        <v>0</v>
      </c>
      <c r="L38" s="35">
        <v>10104.441916</v>
      </c>
      <c r="N38" s="36">
        <v>100</v>
      </c>
      <c r="O38" s="37" t="s">
        <v>0</v>
      </c>
      <c r="P38" s="34" t="s">
        <v>75</v>
      </c>
      <c r="Q38" s="16" t="s">
        <v>3</v>
      </c>
      <c r="R38" s="33">
        <v>0</v>
      </c>
      <c r="T38" s="35">
        <v>20336</v>
      </c>
      <c r="V38" s="36">
        <v>100</v>
      </c>
      <c r="W38" s="37" t="s">
        <v>0</v>
      </c>
      <c r="X38" s="34" t="s">
        <v>75</v>
      </c>
      <c r="Y38" s="16" t="s">
        <v>3</v>
      </c>
      <c r="Z38" s="33">
        <v>0</v>
      </c>
      <c r="AB38" s="35">
        <v>20336</v>
      </c>
      <c r="AD38" s="35">
        <f t="shared" si="1"/>
        <v>0</v>
      </c>
    </row>
    <row r="39" spans="1:30" x14ac:dyDescent="0.2">
      <c r="A39" s="9"/>
      <c r="B39" s="16"/>
      <c r="C39" s="15"/>
      <c r="D39" s="41" t="s">
        <v>14</v>
      </c>
      <c r="F39" s="36">
        <v>120</v>
      </c>
      <c r="G39" s="37" t="s">
        <v>0</v>
      </c>
      <c r="H39" s="34" t="s">
        <v>75</v>
      </c>
      <c r="I39" s="16" t="s">
        <v>3</v>
      </c>
      <c r="J39" s="38">
        <v>0</v>
      </c>
      <c r="L39" s="35">
        <v>16564.713779999995</v>
      </c>
      <c r="N39" s="36">
        <v>100</v>
      </c>
      <c r="O39" s="37" t="s">
        <v>0</v>
      </c>
      <c r="P39" s="34" t="s">
        <v>75</v>
      </c>
      <c r="Q39" s="16" t="s">
        <v>3</v>
      </c>
      <c r="R39" s="33">
        <v>0</v>
      </c>
      <c r="T39" s="35">
        <v>32531</v>
      </c>
      <c r="V39" s="36">
        <v>100</v>
      </c>
      <c r="W39" s="37" t="s">
        <v>0</v>
      </c>
      <c r="X39" s="34" t="s">
        <v>75</v>
      </c>
      <c r="Y39" s="16" t="s">
        <v>3</v>
      </c>
      <c r="Z39" s="33">
        <v>0</v>
      </c>
      <c r="AB39" s="35">
        <v>32531</v>
      </c>
      <c r="AD39" s="35">
        <f t="shared" si="1"/>
        <v>0</v>
      </c>
    </row>
    <row r="40" spans="1:30" x14ac:dyDescent="0.2">
      <c r="A40" s="9"/>
      <c r="B40" s="16"/>
      <c r="C40" s="15"/>
      <c r="D40" s="41" t="s">
        <v>15</v>
      </c>
      <c r="F40" s="36">
        <v>120</v>
      </c>
      <c r="G40" s="37" t="s">
        <v>0</v>
      </c>
      <c r="H40" s="34" t="s">
        <v>75</v>
      </c>
      <c r="I40" s="16" t="s">
        <v>3</v>
      </c>
      <c r="J40" s="38">
        <v>0</v>
      </c>
      <c r="L40" s="35">
        <v>-1530.4920149999998</v>
      </c>
      <c r="N40" s="36">
        <v>100</v>
      </c>
      <c r="O40" s="37" t="s">
        <v>0</v>
      </c>
      <c r="P40" s="34" t="s">
        <v>75</v>
      </c>
      <c r="Q40" s="16" t="s">
        <v>3</v>
      </c>
      <c r="R40" s="33">
        <v>0</v>
      </c>
      <c r="T40" s="35">
        <v>10489</v>
      </c>
      <c r="V40" s="36">
        <v>100</v>
      </c>
      <c r="W40" s="37" t="s">
        <v>0</v>
      </c>
      <c r="X40" s="34" t="s">
        <v>75</v>
      </c>
      <c r="Y40" s="16" t="s">
        <v>3</v>
      </c>
      <c r="Z40" s="33">
        <v>0</v>
      </c>
      <c r="AB40" s="35">
        <v>10489</v>
      </c>
      <c r="AD40" s="35">
        <f t="shared" si="1"/>
        <v>0</v>
      </c>
    </row>
    <row r="41" spans="1:30" x14ac:dyDescent="0.2">
      <c r="A41" s="9"/>
      <c r="B41" s="16"/>
      <c r="C41" s="15"/>
      <c r="D41" s="41" t="s">
        <v>16</v>
      </c>
      <c r="F41" s="36">
        <v>120</v>
      </c>
      <c r="G41" s="37" t="s">
        <v>0</v>
      </c>
      <c r="H41" s="34" t="s">
        <v>75</v>
      </c>
      <c r="I41" s="16" t="s">
        <v>3</v>
      </c>
      <c r="J41" s="38">
        <v>0</v>
      </c>
      <c r="L41" s="35">
        <v>23750.965582999997</v>
      </c>
      <c r="N41" s="36">
        <v>100</v>
      </c>
      <c r="O41" s="37" t="s">
        <v>0</v>
      </c>
      <c r="P41" s="34" t="s">
        <v>75</v>
      </c>
      <c r="Q41" s="16" t="s">
        <v>3</v>
      </c>
      <c r="R41" s="33">
        <v>0</v>
      </c>
      <c r="T41" s="35">
        <v>88473</v>
      </c>
      <c r="V41" s="36">
        <v>100</v>
      </c>
      <c r="W41" s="37" t="s">
        <v>0</v>
      </c>
      <c r="X41" s="34" t="s">
        <v>75</v>
      </c>
      <c r="Y41" s="16" t="s">
        <v>3</v>
      </c>
      <c r="Z41" s="33">
        <v>0</v>
      </c>
      <c r="AB41" s="35">
        <v>88473</v>
      </c>
      <c r="AD41" s="35">
        <f t="shared" si="1"/>
        <v>0</v>
      </c>
    </row>
    <row r="42" spans="1:30" x14ac:dyDescent="0.2">
      <c r="A42" s="9"/>
      <c r="B42" s="16"/>
      <c r="C42" s="15"/>
      <c r="D42" s="41" t="s">
        <v>60</v>
      </c>
      <c r="F42" s="36"/>
      <c r="G42" s="37"/>
      <c r="H42" s="34"/>
      <c r="I42" s="16"/>
      <c r="J42" s="38"/>
      <c r="L42" s="35">
        <v>129610.43687899997</v>
      </c>
      <c r="N42" s="36">
        <v>100</v>
      </c>
      <c r="O42" s="37" t="s">
        <v>0</v>
      </c>
      <c r="P42" s="34" t="s">
        <v>75</v>
      </c>
      <c r="Q42" s="16" t="s">
        <v>3</v>
      </c>
      <c r="R42" s="33">
        <v>0</v>
      </c>
      <c r="T42" s="35">
        <v>131026</v>
      </c>
      <c r="V42" s="36">
        <v>100</v>
      </c>
      <c r="W42" s="37" t="s">
        <v>0</v>
      </c>
      <c r="X42" s="34" t="s">
        <v>75</v>
      </c>
      <c r="Y42" s="16" t="s">
        <v>3</v>
      </c>
      <c r="Z42" s="33">
        <v>0</v>
      </c>
      <c r="AB42" s="35">
        <v>131026</v>
      </c>
      <c r="AD42" s="35">
        <f t="shared" si="1"/>
        <v>0</v>
      </c>
    </row>
    <row r="43" spans="1:30" x14ac:dyDescent="0.2">
      <c r="A43" s="9"/>
      <c r="B43" s="16"/>
      <c r="C43" s="15"/>
      <c r="D43" s="41" t="s">
        <v>61</v>
      </c>
      <c r="F43" s="36"/>
      <c r="G43" s="37"/>
      <c r="H43" s="34"/>
      <c r="I43" s="16"/>
      <c r="J43" s="38"/>
      <c r="L43" s="35">
        <v>78774.381652999989</v>
      </c>
      <c r="N43" s="36">
        <v>100</v>
      </c>
      <c r="O43" s="37" t="s">
        <v>0</v>
      </c>
      <c r="P43" s="34" t="s">
        <v>75</v>
      </c>
      <c r="Q43" s="16" t="s">
        <v>3</v>
      </c>
      <c r="R43" s="33">
        <v>0</v>
      </c>
      <c r="T43" s="35">
        <v>81656</v>
      </c>
      <c r="V43" s="36">
        <v>100</v>
      </c>
      <c r="W43" s="37" t="s">
        <v>0</v>
      </c>
      <c r="X43" s="34" t="s">
        <v>75</v>
      </c>
      <c r="Y43" s="16" t="s">
        <v>3</v>
      </c>
      <c r="Z43" s="33">
        <v>0</v>
      </c>
      <c r="AB43" s="35">
        <v>81656</v>
      </c>
      <c r="AD43" s="35">
        <f t="shared" si="1"/>
        <v>0</v>
      </c>
    </row>
    <row r="44" spans="1:30" x14ac:dyDescent="0.2">
      <c r="A44" s="9"/>
      <c r="B44" s="16"/>
      <c r="C44" s="15"/>
      <c r="D44" s="41" t="s">
        <v>63</v>
      </c>
      <c r="F44" s="36"/>
      <c r="G44" s="37"/>
      <c r="H44" s="34"/>
      <c r="I44" s="16"/>
      <c r="J44" s="38"/>
      <c r="L44" s="35">
        <v>206213.74993999998</v>
      </c>
      <c r="N44" s="36">
        <v>100</v>
      </c>
      <c r="O44" s="37" t="s">
        <v>0</v>
      </c>
      <c r="P44" s="34" t="s">
        <v>75</v>
      </c>
      <c r="Q44" s="16" t="s">
        <v>3</v>
      </c>
      <c r="R44" s="33">
        <v>0</v>
      </c>
      <c r="T44" s="35">
        <v>212251</v>
      </c>
      <c r="V44" s="36">
        <v>100</v>
      </c>
      <c r="W44" s="37" t="s">
        <v>0</v>
      </c>
      <c r="X44" s="34" t="s">
        <v>75</v>
      </c>
      <c r="Y44" s="16" t="s">
        <v>3</v>
      </c>
      <c r="Z44" s="33">
        <v>0</v>
      </c>
      <c r="AB44" s="35">
        <v>212251</v>
      </c>
      <c r="AD44" s="35">
        <f t="shared" si="1"/>
        <v>0</v>
      </c>
    </row>
    <row r="45" spans="1:30" x14ac:dyDescent="0.2">
      <c r="A45" s="9"/>
      <c r="B45" s="16"/>
      <c r="C45" s="15"/>
      <c r="D45" s="41" t="s">
        <v>62</v>
      </c>
      <c r="F45" s="36"/>
      <c r="G45" s="37"/>
      <c r="H45" s="34"/>
      <c r="I45" s="16"/>
      <c r="J45" s="38"/>
      <c r="L45" s="35">
        <v>30817.375830999998</v>
      </c>
      <c r="N45" s="36">
        <v>100</v>
      </c>
      <c r="O45" s="37" t="s">
        <v>0</v>
      </c>
      <c r="P45" s="34" t="s">
        <v>75</v>
      </c>
      <c r="Q45" s="16" t="s">
        <v>3</v>
      </c>
      <c r="R45" s="33">
        <v>0</v>
      </c>
      <c r="T45" s="35">
        <v>33155</v>
      </c>
      <c r="V45" s="36">
        <v>100</v>
      </c>
      <c r="W45" s="37" t="s">
        <v>0</v>
      </c>
      <c r="X45" s="34" t="s">
        <v>75</v>
      </c>
      <c r="Y45" s="16" t="s">
        <v>3</v>
      </c>
      <c r="Z45" s="33">
        <v>0</v>
      </c>
      <c r="AB45" s="35">
        <v>33155</v>
      </c>
      <c r="AD45" s="35">
        <f t="shared" si="1"/>
        <v>0</v>
      </c>
    </row>
    <row r="46" spans="1:30" x14ac:dyDescent="0.2">
      <c r="A46" s="9"/>
      <c r="B46" s="16"/>
      <c r="C46" s="15"/>
      <c r="D46" s="41" t="s">
        <v>13</v>
      </c>
      <c r="F46" s="59">
        <v>40</v>
      </c>
      <c r="G46" s="60" t="s">
        <v>0</v>
      </c>
      <c r="H46" s="61" t="s">
        <v>75</v>
      </c>
      <c r="I46" s="16"/>
      <c r="J46" s="38">
        <v>0</v>
      </c>
      <c r="L46" s="35">
        <v>271695.83594199998</v>
      </c>
      <c r="N46" s="36">
        <v>40</v>
      </c>
      <c r="O46" s="37" t="s">
        <v>0</v>
      </c>
      <c r="P46" s="34" t="s">
        <v>75</v>
      </c>
      <c r="Q46" s="16"/>
      <c r="R46" s="33">
        <v>0</v>
      </c>
      <c r="T46" s="35">
        <v>316947</v>
      </c>
      <c r="V46" s="36">
        <v>40</v>
      </c>
      <c r="W46" s="37" t="s">
        <v>0</v>
      </c>
      <c r="X46" s="34" t="s">
        <v>75</v>
      </c>
      <c r="Y46" s="16"/>
      <c r="Z46" s="33">
        <v>0</v>
      </c>
      <c r="AB46" s="35">
        <v>316947</v>
      </c>
      <c r="AD46" s="35">
        <f t="shared" si="1"/>
        <v>0</v>
      </c>
    </row>
    <row r="47" spans="1:30" x14ac:dyDescent="0.2">
      <c r="A47" s="9"/>
      <c r="B47" s="15"/>
      <c r="C47" s="15"/>
      <c r="D47" s="10" t="s">
        <v>47</v>
      </c>
      <c r="F47" s="36"/>
      <c r="G47" s="37"/>
      <c r="H47" s="34"/>
      <c r="I47" s="16"/>
      <c r="J47" s="38"/>
      <c r="L47" s="48">
        <f>SUBTOTAL(9,L33:L46)</f>
        <v>1196257.6991300001</v>
      </c>
      <c r="N47" s="36"/>
      <c r="O47" s="37"/>
      <c r="P47" s="36"/>
      <c r="Q47" s="16"/>
      <c r="R47" s="33"/>
      <c r="T47" s="48">
        <f>SUBTOTAL(9,T33:T46)</f>
        <v>1885566</v>
      </c>
      <c r="V47" s="36"/>
      <c r="W47" s="37"/>
      <c r="X47" s="36"/>
      <c r="Y47" s="16"/>
      <c r="Z47" s="33"/>
      <c r="AB47" s="48">
        <f>SUBTOTAL(9,AB33:AB46)</f>
        <v>1885566</v>
      </c>
      <c r="AD47" s="48">
        <f>SUBTOTAL(9,AD33:AD46)</f>
        <v>0</v>
      </c>
    </row>
    <row r="48" spans="1:30" x14ac:dyDescent="0.2">
      <c r="A48" s="9"/>
      <c r="B48" s="15"/>
      <c r="C48" s="15"/>
      <c r="D48" s="16"/>
      <c r="F48" s="36"/>
      <c r="G48" s="37"/>
      <c r="H48" s="34"/>
      <c r="I48" s="16"/>
      <c r="J48" s="38"/>
      <c r="L48" s="35"/>
      <c r="N48" s="36"/>
      <c r="O48" s="37"/>
      <c r="P48" s="36"/>
      <c r="Q48" s="16"/>
      <c r="R48" s="33"/>
      <c r="T48" s="35"/>
      <c r="V48" s="36"/>
      <c r="W48" s="37"/>
      <c r="X48" s="36"/>
      <c r="Y48" s="16"/>
      <c r="Z48" s="33"/>
      <c r="AB48" s="35"/>
      <c r="AD48" s="35"/>
    </row>
    <row r="49" spans="1:30" x14ac:dyDescent="0.2">
      <c r="A49" s="9"/>
      <c r="B49" s="15">
        <v>390.41</v>
      </c>
      <c r="C49" s="15"/>
      <c r="D49" s="16" t="s">
        <v>27</v>
      </c>
      <c r="F49" s="59">
        <v>20</v>
      </c>
      <c r="G49" s="60" t="s">
        <v>0</v>
      </c>
      <c r="H49" s="61" t="s">
        <v>85</v>
      </c>
      <c r="I49" s="16"/>
      <c r="J49" s="38">
        <v>0</v>
      </c>
      <c r="L49" s="35">
        <v>-28165.192499999997</v>
      </c>
      <c r="N49" s="36">
        <v>18</v>
      </c>
      <c r="O49" s="37" t="s">
        <v>0</v>
      </c>
      <c r="P49" s="34" t="s">
        <v>90</v>
      </c>
      <c r="Q49" s="16"/>
      <c r="R49" s="33">
        <v>-5</v>
      </c>
      <c r="T49" s="35">
        <v>12049</v>
      </c>
      <c r="V49" s="36">
        <v>18</v>
      </c>
      <c r="W49" s="37" t="s">
        <v>0</v>
      </c>
      <c r="X49" s="34" t="s">
        <v>90</v>
      </c>
      <c r="Y49" s="16"/>
      <c r="Z49" s="33">
        <v>-5</v>
      </c>
      <c r="AB49" s="35">
        <v>12049</v>
      </c>
      <c r="AD49" s="35">
        <f t="shared" ref="AD49:AD50" si="2">AB49-T49</f>
        <v>0</v>
      </c>
    </row>
    <row r="50" spans="1:30" x14ac:dyDescent="0.2">
      <c r="A50" s="9"/>
      <c r="B50" s="15">
        <v>391.01</v>
      </c>
      <c r="C50" s="15"/>
      <c r="D50" s="16" t="s">
        <v>28</v>
      </c>
      <c r="F50" s="59">
        <v>20</v>
      </c>
      <c r="G50" s="60" t="s">
        <v>0</v>
      </c>
      <c r="H50" s="61" t="s">
        <v>86</v>
      </c>
      <c r="I50" s="16"/>
      <c r="J50" s="38">
        <v>0</v>
      </c>
      <c r="L50" s="35">
        <v>197711.16299999994</v>
      </c>
      <c r="N50" s="36">
        <v>20</v>
      </c>
      <c r="O50" s="37" t="s">
        <v>0</v>
      </c>
      <c r="P50" s="34" t="s">
        <v>86</v>
      </c>
      <c r="Q50" s="16"/>
      <c r="R50" s="33">
        <v>0</v>
      </c>
      <c r="T50" s="35">
        <v>545669</v>
      </c>
      <c r="V50" s="36">
        <v>20</v>
      </c>
      <c r="W50" s="37" t="s">
        <v>0</v>
      </c>
      <c r="X50" s="34" t="s">
        <v>86</v>
      </c>
      <c r="Y50" s="16"/>
      <c r="Z50" s="33">
        <v>0</v>
      </c>
      <c r="AB50" s="35">
        <v>545669</v>
      </c>
      <c r="AD50" s="35">
        <f t="shared" si="2"/>
        <v>0</v>
      </c>
    </row>
    <row r="51" spans="1:30" x14ac:dyDescent="0.2">
      <c r="A51" s="9"/>
      <c r="B51" s="15"/>
      <c r="C51" s="15"/>
      <c r="D51" s="16"/>
      <c r="F51" s="36"/>
      <c r="G51" s="37"/>
      <c r="H51" s="34"/>
      <c r="I51" s="16"/>
      <c r="J51" s="38"/>
      <c r="L51" s="35"/>
      <c r="N51" s="36"/>
      <c r="O51" s="37"/>
      <c r="P51" s="34"/>
      <c r="Q51" s="16"/>
      <c r="R51" s="33"/>
      <c r="T51" s="35"/>
      <c r="V51" s="36"/>
      <c r="W51" s="37"/>
      <c r="X51" s="34"/>
      <c r="Y51" s="16"/>
      <c r="Z51" s="33"/>
      <c r="AB51" s="35"/>
      <c r="AD51" s="35"/>
    </row>
    <row r="52" spans="1:30" x14ac:dyDescent="0.2">
      <c r="A52" s="9"/>
      <c r="B52" s="15">
        <v>391.02</v>
      </c>
      <c r="C52" s="15"/>
      <c r="D52" s="16" t="s">
        <v>29</v>
      </c>
      <c r="F52" s="59">
        <v>7</v>
      </c>
      <c r="G52" s="60" t="s">
        <v>0</v>
      </c>
      <c r="H52" s="61" t="s">
        <v>86</v>
      </c>
      <c r="I52" s="16"/>
      <c r="J52" s="38">
        <v>0</v>
      </c>
      <c r="L52" s="35"/>
      <c r="N52" s="36">
        <v>7</v>
      </c>
      <c r="O52" s="37" t="s">
        <v>0</v>
      </c>
      <c r="P52" s="34" t="s">
        <v>86</v>
      </c>
      <c r="Q52" s="16"/>
      <c r="R52" s="33">
        <v>0</v>
      </c>
      <c r="T52" s="35">
        <v>22502</v>
      </c>
      <c r="V52" s="36">
        <v>7</v>
      </c>
      <c r="W52" s="37" t="s">
        <v>0</v>
      </c>
      <c r="X52" s="34" t="s">
        <v>86</v>
      </c>
      <c r="Y52" s="16"/>
      <c r="Z52" s="33">
        <v>0</v>
      </c>
      <c r="AB52" s="35">
        <v>22502</v>
      </c>
      <c r="AD52" s="35">
        <f t="shared" ref="AD52:AD53" si="3">AB52-T52</f>
        <v>0</v>
      </c>
    </row>
    <row r="53" spans="1:30" ht="14.25" x14ac:dyDescent="0.2">
      <c r="A53" s="9"/>
      <c r="B53" s="15"/>
      <c r="C53" s="15"/>
      <c r="D53" s="39" t="s">
        <v>64</v>
      </c>
      <c r="F53" s="59">
        <v>7</v>
      </c>
      <c r="G53" s="60" t="s">
        <v>0</v>
      </c>
      <c r="H53" s="61" t="s">
        <v>86</v>
      </c>
      <c r="I53" s="16"/>
      <c r="J53" s="38">
        <v>0</v>
      </c>
      <c r="L53" s="35"/>
      <c r="N53" s="36">
        <v>7</v>
      </c>
      <c r="O53" s="37" t="s">
        <v>0</v>
      </c>
      <c r="P53" s="34" t="s">
        <v>86</v>
      </c>
      <c r="Q53" s="16"/>
      <c r="R53" s="33">
        <v>0</v>
      </c>
      <c r="T53" s="35">
        <v>0</v>
      </c>
      <c r="V53" s="36">
        <v>7</v>
      </c>
      <c r="W53" s="37" t="s">
        <v>0</v>
      </c>
      <c r="X53" s="34" t="s">
        <v>86</v>
      </c>
      <c r="Y53" s="16"/>
      <c r="Z53" s="33">
        <v>0</v>
      </c>
      <c r="AB53" s="35">
        <v>0</v>
      </c>
      <c r="AD53" s="35">
        <f t="shared" si="3"/>
        <v>0</v>
      </c>
    </row>
    <row r="54" spans="1:30" x14ac:dyDescent="0.2">
      <c r="A54" s="9"/>
      <c r="B54" s="15"/>
      <c r="C54" s="15"/>
      <c r="D54" s="45" t="s">
        <v>65</v>
      </c>
      <c r="F54" s="36"/>
      <c r="G54" s="37"/>
      <c r="H54" s="34"/>
      <c r="I54" s="16"/>
      <c r="J54" s="38"/>
      <c r="L54" s="35">
        <v>154513.89583699996</v>
      </c>
      <c r="N54" s="36"/>
      <c r="O54" s="37"/>
      <c r="P54" s="34"/>
      <c r="Q54" s="16"/>
      <c r="R54" s="33"/>
      <c r="T54" s="48">
        <f>SUBTOTAL(9,T52:T53)</f>
        <v>22502</v>
      </c>
      <c r="V54" s="36"/>
      <c r="W54" s="37"/>
      <c r="X54" s="34"/>
      <c r="Y54" s="16"/>
      <c r="Z54" s="33"/>
      <c r="AB54" s="48">
        <f>SUBTOTAL(9,AB52:AB53)</f>
        <v>22502</v>
      </c>
      <c r="AD54" s="48">
        <f>SUBTOTAL(9,AD52:AD53)</f>
        <v>0</v>
      </c>
    </row>
    <row r="55" spans="1:30" x14ac:dyDescent="0.2">
      <c r="A55" s="9"/>
      <c r="B55" s="15"/>
      <c r="C55" s="15"/>
      <c r="D55" s="10"/>
      <c r="F55" s="36"/>
      <c r="G55" s="37"/>
      <c r="H55" s="34"/>
      <c r="I55" s="16"/>
      <c r="J55" s="38"/>
      <c r="L55" s="35"/>
      <c r="N55" s="36"/>
      <c r="O55" s="37"/>
      <c r="P55" s="34"/>
      <c r="Q55" s="16"/>
      <c r="R55" s="33"/>
      <c r="T55" s="35"/>
      <c r="V55" s="36"/>
      <c r="W55" s="37"/>
      <c r="X55" s="34"/>
      <c r="Y55" s="16"/>
      <c r="Z55" s="33"/>
      <c r="AB55" s="35"/>
      <c r="AD55" s="35"/>
    </row>
    <row r="56" spans="1:30" x14ac:dyDescent="0.2">
      <c r="A56" s="9"/>
      <c r="B56" s="15">
        <v>391.03</v>
      </c>
      <c r="C56" s="15"/>
      <c r="D56" s="16" t="s">
        <v>30</v>
      </c>
      <c r="F56" s="59">
        <v>4</v>
      </c>
      <c r="G56" s="60" t="s">
        <v>0</v>
      </c>
      <c r="H56" s="61" t="s">
        <v>86</v>
      </c>
      <c r="I56" s="16"/>
      <c r="J56" s="38">
        <v>0</v>
      </c>
      <c r="L56" s="35"/>
      <c r="N56" s="36">
        <v>4</v>
      </c>
      <c r="O56" s="37" t="s">
        <v>0</v>
      </c>
      <c r="P56" s="34" t="s">
        <v>86</v>
      </c>
      <c r="Q56" s="16"/>
      <c r="R56" s="33">
        <v>0</v>
      </c>
      <c r="T56" s="35">
        <v>269180</v>
      </c>
      <c r="V56" s="36">
        <v>4</v>
      </c>
      <c r="W56" s="37" t="s">
        <v>0</v>
      </c>
      <c r="X56" s="34" t="s">
        <v>86</v>
      </c>
      <c r="Y56" s="16"/>
      <c r="Z56" s="33">
        <v>0</v>
      </c>
      <c r="AB56" s="35">
        <v>269180</v>
      </c>
      <c r="AD56" s="35">
        <f t="shared" ref="AD56:AD57" si="4">AB56-T56</f>
        <v>0</v>
      </c>
    </row>
    <row r="57" spans="1:30" ht="14.25" x14ac:dyDescent="0.2">
      <c r="A57" s="9"/>
      <c r="B57" s="15"/>
      <c r="C57" s="15"/>
      <c r="D57" s="39" t="s">
        <v>64</v>
      </c>
      <c r="F57" s="59">
        <v>4</v>
      </c>
      <c r="G57" s="60" t="s">
        <v>0</v>
      </c>
      <c r="H57" s="61" t="s">
        <v>86</v>
      </c>
      <c r="I57" s="16"/>
      <c r="J57" s="38">
        <v>0</v>
      </c>
      <c r="L57" s="35"/>
      <c r="N57" s="36">
        <v>4</v>
      </c>
      <c r="O57" s="37" t="s">
        <v>0</v>
      </c>
      <c r="P57" s="34" t="s">
        <v>86</v>
      </c>
      <c r="Q57" s="16"/>
      <c r="R57" s="33">
        <v>0</v>
      </c>
      <c r="T57" s="35">
        <v>0</v>
      </c>
      <c r="V57" s="36">
        <v>4</v>
      </c>
      <c r="W57" s="37" t="s">
        <v>0</v>
      </c>
      <c r="X57" s="34" t="s">
        <v>86</v>
      </c>
      <c r="Y57" s="16"/>
      <c r="Z57" s="33">
        <v>0</v>
      </c>
      <c r="AB57" s="35">
        <v>0</v>
      </c>
      <c r="AD57" s="35">
        <f t="shared" si="4"/>
        <v>0</v>
      </c>
    </row>
    <row r="58" spans="1:30" x14ac:dyDescent="0.2">
      <c r="A58" s="9"/>
      <c r="B58" s="15"/>
      <c r="C58" s="15"/>
      <c r="D58" s="45" t="s">
        <v>66</v>
      </c>
      <c r="F58" s="36"/>
      <c r="G58" s="37"/>
      <c r="H58" s="34"/>
      <c r="I58" s="16"/>
      <c r="J58" s="38"/>
      <c r="L58" s="35">
        <v>1119293.7375</v>
      </c>
      <c r="N58" s="36"/>
      <c r="O58" s="37"/>
      <c r="P58" s="34"/>
      <c r="Q58" s="16"/>
      <c r="R58" s="33"/>
      <c r="T58" s="48">
        <f>SUBTOTAL(9,T56:T57)</f>
        <v>269180</v>
      </c>
      <c r="V58" s="36"/>
      <c r="W58" s="37"/>
      <c r="X58" s="34"/>
      <c r="Y58" s="16"/>
      <c r="Z58" s="33"/>
      <c r="AB58" s="48">
        <f>SUBTOTAL(9,AB56:AB57)</f>
        <v>269180</v>
      </c>
      <c r="AD58" s="48">
        <f>SUBTOTAL(9,AD56:AD57)</f>
        <v>0</v>
      </c>
    </row>
    <row r="59" spans="1:30" x14ac:dyDescent="0.2">
      <c r="A59" s="9"/>
      <c r="B59" s="15"/>
      <c r="C59" s="15"/>
      <c r="D59" s="16"/>
      <c r="F59" s="36"/>
      <c r="G59" s="37"/>
      <c r="H59" s="34"/>
      <c r="I59" s="16"/>
      <c r="J59" s="38"/>
      <c r="L59" s="35"/>
      <c r="N59" s="36"/>
      <c r="O59" s="37"/>
      <c r="P59" s="34"/>
      <c r="Q59" s="16"/>
      <c r="R59" s="33"/>
      <c r="T59" s="35"/>
      <c r="V59" s="36"/>
      <c r="W59" s="37"/>
      <c r="X59" s="34"/>
      <c r="Y59" s="16"/>
      <c r="Z59" s="33"/>
      <c r="AB59" s="35"/>
      <c r="AD59" s="35"/>
    </row>
    <row r="60" spans="1:30" x14ac:dyDescent="0.2">
      <c r="A60" s="9"/>
      <c r="B60" s="15">
        <v>391.04</v>
      </c>
      <c r="C60" s="15"/>
      <c r="D60" s="16" t="s">
        <v>31</v>
      </c>
      <c r="F60" s="59">
        <v>10</v>
      </c>
      <c r="G60" s="60" t="s">
        <v>0</v>
      </c>
      <c r="H60" s="61" t="s">
        <v>86</v>
      </c>
      <c r="I60" s="16"/>
      <c r="J60" s="38">
        <v>0</v>
      </c>
      <c r="L60" s="35">
        <v>3475009.0939999996</v>
      </c>
      <c r="N60" s="36">
        <v>10</v>
      </c>
      <c r="O60" s="37" t="s">
        <v>0</v>
      </c>
      <c r="P60" s="34" t="s">
        <v>86</v>
      </c>
      <c r="Q60" s="16"/>
      <c r="R60" s="33">
        <v>0</v>
      </c>
      <c r="T60" s="35">
        <v>3170606</v>
      </c>
      <c r="V60" s="36">
        <v>10</v>
      </c>
      <c r="W60" s="37" t="s">
        <v>0</v>
      </c>
      <c r="X60" s="34" t="s">
        <v>86</v>
      </c>
      <c r="Y60" s="16"/>
      <c r="Z60" s="33">
        <v>0</v>
      </c>
      <c r="AB60" s="35">
        <v>3170606</v>
      </c>
      <c r="AD60" s="35">
        <f t="shared" ref="AD60:AD62" si="5">AB60-T60</f>
        <v>0</v>
      </c>
    </row>
    <row r="61" spans="1:30" x14ac:dyDescent="0.2">
      <c r="A61" s="9"/>
      <c r="B61" s="15">
        <v>392.01</v>
      </c>
      <c r="C61" s="15"/>
      <c r="D61" s="16" t="s">
        <v>32</v>
      </c>
      <c r="F61" s="59">
        <v>11</v>
      </c>
      <c r="G61" s="60" t="s">
        <v>0</v>
      </c>
      <c r="H61" s="61" t="s">
        <v>87</v>
      </c>
      <c r="I61" s="16"/>
      <c r="J61" s="38">
        <v>12</v>
      </c>
      <c r="L61" s="35">
        <v>3839454.9919999996</v>
      </c>
      <c r="N61" s="36">
        <v>11</v>
      </c>
      <c r="O61" s="37" t="s">
        <v>0</v>
      </c>
      <c r="P61" s="34" t="s">
        <v>87</v>
      </c>
      <c r="Q61" s="16"/>
      <c r="R61" s="33">
        <v>12</v>
      </c>
      <c r="T61" s="35">
        <v>3288899</v>
      </c>
      <c r="V61" s="36">
        <v>11</v>
      </c>
      <c r="W61" s="37" t="s">
        <v>0</v>
      </c>
      <c r="X61" s="34" t="s">
        <v>87</v>
      </c>
      <c r="Y61" s="16"/>
      <c r="Z61" s="33">
        <v>12</v>
      </c>
      <c r="AB61" s="35">
        <v>3288899</v>
      </c>
      <c r="AD61" s="35">
        <f t="shared" si="5"/>
        <v>0</v>
      </c>
    </row>
    <row r="62" spans="1:30" x14ac:dyDescent="0.2">
      <c r="A62" s="9"/>
      <c r="B62" s="15">
        <v>392.02</v>
      </c>
      <c r="C62" s="15"/>
      <c r="D62" s="16" t="s">
        <v>33</v>
      </c>
      <c r="F62" s="59">
        <v>11</v>
      </c>
      <c r="G62" s="60" t="s">
        <v>0</v>
      </c>
      <c r="H62" s="61" t="s">
        <v>87</v>
      </c>
      <c r="I62" s="16"/>
      <c r="J62" s="38">
        <v>4</v>
      </c>
      <c r="L62" s="35">
        <v>-30226.938549999999</v>
      </c>
      <c r="N62" s="36">
        <v>11</v>
      </c>
      <c r="O62" s="37" t="s">
        <v>0</v>
      </c>
      <c r="P62" s="34" t="s">
        <v>87</v>
      </c>
      <c r="Q62" s="16"/>
      <c r="R62" s="33">
        <v>4</v>
      </c>
      <c r="T62" s="62">
        <v>0</v>
      </c>
      <c r="V62" s="36">
        <v>11</v>
      </c>
      <c r="W62" s="37" t="s">
        <v>0</v>
      </c>
      <c r="X62" s="34" t="s">
        <v>87</v>
      </c>
      <c r="Y62" s="16"/>
      <c r="Z62" s="33">
        <v>4</v>
      </c>
      <c r="AB62" s="62">
        <v>0</v>
      </c>
      <c r="AD62" s="35">
        <f t="shared" si="5"/>
        <v>0</v>
      </c>
    </row>
    <row r="63" spans="1:30" x14ac:dyDescent="0.2">
      <c r="A63" s="9"/>
      <c r="B63" s="15"/>
      <c r="C63" s="15"/>
      <c r="D63" s="16"/>
      <c r="F63" s="36"/>
      <c r="G63" s="37"/>
      <c r="H63" s="34"/>
      <c r="I63" s="16"/>
      <c r="J63" s="38"/>
      <c r="L63" s="35"/>
      <c r="N63" s="36"/>
      <c r="O63" s="37"/>
      <c r="P63" s="34"/>
      <c r="Q63" s="16"/>
      <c r="R63" s="33"/>
      <c r="T63" s="62"/>
      <c r="V63" s="36"/>
      <c r="W63" s="37"/>
      <c r="X63" s="34"/>
      <c r="Y63" s="16"/>
      <c r="Z63" s="33"/>
      <c r="AB63" s="62"/>
      <c r="AD63" s="62"/>
    </row>
    <row r="64" spans="1:30" x14ac:dyDescent="0.2">
      <c r="A64" s="9"/>
      <c r="B64" s="15">
        <v>393</v>
      </c>
      <c r="C64" s="15"/>
      <c r="D64" s="16" t="s">
        <v>34</v>
      </c>
      <c r="F64" s="59">
        <v>20</v>
      </c>
      <c r="G64" s="60" t="s">
        <v>0</v>
      </c>
      <c r="H64" s="61" t="s">
        <v>86</v>
      </c>
      <c r="I64" s="16"/>
      <c r="J64" s="38">
        <v>0</v>
      </c>
      <c r="L64" s="35"/>
      <c r="N64" s="36">
        <v>20</v>
      </c>
      <c r="O64" s="37" t="s">
        <v>0</v>
      </c>
      <c r="P64" s="34" t="s">
        <v>86</v>
      </c>
      <c r="Q64" s="16"/>
      <c r="R64" s="33">
        <v>0</v>
      </c>
      <c r="T64" s="62">
        <v>2840</v>
      </c>
      <c r="V64" s="36">
        <v>20</v>
      </c>
      <c r="W64" s="37" t="s">
        <v>0</v>
      </c>
      <c r="X64" s="34" t="s">
        <v>86</v>
      </c>
      <c r="Y64" s="16"/>
      <c r="Z64" s="33">
        <v>0</v>
      </c>
      <c r="AB64" s="62">
        <v>2840</v>
      </c>
      <c r="AD64" s="35">
        <f t="shared" ref="AD64:AD65" si="6">AB64-T64</f>
        <v>0</v>
      </c>
    </row>
    <row r="65" spans="1:30" ht="14.25" x14ac:dyDescent="0.2">
      <c r="A65" s="9"/>
      <c r="B65" s="15"/>
      <c r="C65" s="15"/>
      <c r="D65" s="39" t="s">
        <v>64</v>
      </c>
      <c r="F65" s="59">
        <v>20</v>
      </c>
      <c r="G65" s="60" t="s">
        <v>0</v>
      </c>
      <c r="H65" s="61" t="s">
        <v>86</v>
      </c>
      <c r="I65" s="16"/>
      <c r="J65" s="38">
        <v>0</v>
      </c>
      <c r="L65" s="35"/>
      <c r="N65" s="36">
        <v>20</v>
      </c>
      <c r="O65" s="37" t="s">
        <v>0</v>
      </c>
      <c r="P65" s="34" t="s">
        <v>86</v>
      </c>
      <c r="Q65" s="16"/>
      <c r="R65" s="33">
        <v>0</v>
      </c>
      <c r="T65" s="62">
        <v>0</v>
      </c>
      <c r="V65" s="36">
        <v>20</v>
      </c>
      <c r="W65" s="37" t="s">
        <v>0</v>
      </c>
      <c r="X65" s="34" t="s">
        <v>86</v>
      </c>
      <c r="Y65" s="16"/>
      <c r="Z65" s="33">
        <v>0</v>
      </c>
      <c r="AB65" s="62">
        <v>0</v>
      </c>
      <c r="AD65" s="35">
        <f t="shared" si="6"/>
        <v>0</v>
      </c>
    </row>
    <row r="66" spans="1:30" x14ac:dyDescent="0.2">
      <c r="A66" s="9"/>
      <c r="B66" s="15"/>
      <c r="C66" s="15"/>
      <c r="D66" s="45" t="s">
        <v>67</v>
      </c>
      <c r="F66" s="36"/>
      <c r="G66" s="37"/>
      <c r="H66" s="34"/>
      <c r="I66" s="16"/>
      <c r="J66" s="38"/>
      <c r="L66" s="35">
        <v>2839.8954999999996</v>
      </c>
      <c r="N66" s="36"/>
      <c r="O66" s="37"/>
      <c r="P66" s="34"/>
      <c r="Q66" s="16"/>
      <c r="R66" s="33"/>
      <c r="T66" s="48">
        <f>SUBTOTAL(9,T64:T65)</f>
        <v>2840</v>
      </c>
      <c r="V66" s="36"/>
      <c r="W66" s="37"/>
      <c r="X66" s="34"/>
      <c r="Y66" s="16"/>
      <c r="Z66" s="33"/>
      <c r="AB66" s="48">
        <f>SUBTOTAL(9,AB64:AB65)</f>
        <v>2840</v>
      </c>
      <c r="AD66" s="48">
        <f>SUBTOTAL(9,AD64:AD65)</f>
        <v>0</v>
      </c>
    </row>
    <row r="67" spans="1:30" x14ac:dyDescent="0.2">
      <c r="A67" s="9"/>
      <c r="B67" s="15"/>
      <c r="C67" s="15"/>
      <c r="D67" s="16"/>
      <c r="F67" s="36"/>
      <c r="G67" s="37"/>
      <c r="H67" s="34"/>
      <c r="I67" s="16"/>
      <c r="J67" s="38"/>
      <c r="L67" s="35"/>
      <c r="N67" s="36"/>
      <c r="O67" s="37"/>
      <c r="P67" s="34"/>
      <c r="Q67" s="16"/>
      <c r="R67" s="33"/>
      <c r="T67" s="62"/>
      <c r="V67" s="36"/>
      <c r="W67" s="37"/>
      <c r="X67" s="34"/>
      <c r="Y67" s="16"/>
      <c r="Z67" s="33"/>
      <c r="AB67" s="62"/>
      <c r="AD67" s="62"/>
    </row>
    <row r="68" spans="1:30" x14ac:dyDescent="0.2">
      <c r="A68" s="9"/>
      <c r="B68" s="15">
        <v>394.1</v>
      </c>
      <c r="C68" s="15"/>
      <c r="D68" s="16" t="s">
        <v>35</v>
      </c>
      <c r="F68" s="59">
        <v>10</v>
      </c>
      <c r="G68" s="60" t="s">
        <v>0</v>
      </c>
      <c r="H68" s="61" t="s">
        <v>86</v>
      </c>
      <c r="I68" s="16"/>
      <c r="J68" s="38">
        <v>0</v>
      </c>
      <c r="L68" s="35"/>
      <c r="N68" s="36">
        <v>10</v>
      </c>
      <c r="O68" s="37" t="s">
        <v>0</v>
      </c>
      <c r="P68" s="34" t="s">
        <v>86</v>
      </c>
      <c r="Q68" s="16"/>
      <c r="R68" s="33">
        <v>0</v>
      </c>
      <c r="T68" s="62">
        <v>1333714</v>
      </c>
      <c r="V68" s="36">
        <v>10</v>
      </c>
      <c r="W68" s="37" t="s">
        <v>0</v>
      </c>
      <c r="X68" s="34" t="s">
        <v>86</v>
      </c>
      <c r="Y68" s="16"/>
      <c r="Z68" s="33">
        <v>0</v>
      </c>
      <c r="AB68" s="62">
        <v>1333714</v>
      </c>
      <c r="AD68" s="35">
        <f t="shared" ref="AD68:AD69" si="7">AB68-T68</f>
        <v>0</v>
      </c>
    </row>
    <row r="69" spans="1:30" ht="14.25" x14ac:dyDescent="0.2">
      <c r="A69" s="9"/>
      <c r="B69" s="15"/>
      <c r="C69" s="15"/>
      <c r="D69" s="39" t="s">
        <v>64</v>
      </c>
      <c r="F69" s="59">
        <v>10</v>
      </c>
      <c r="G69" s="60" t="s">
        <v>0</v>
      </c>
      <c r="H69" s="61" t="s">
        <v>86</v>
      </c>
      <c r="I69" s="16"/>
      <c r="J69" s="38">
        <v>0</v>
      </c>
      <c r="L69" s="35"/>
      <c r="N69" s="36">
        <v>10</v>
      </c>
      <c r="O69" s="37" t="s">
        <v>0</v>
      </c>
      <c r="P69" s="34" t="s">
        <v>86</v>
      </c>
      <c r="Q69" s="16"/>
      <c r="R69" s="33">
        <v>0</v>
      </c>
      <c r="T69" s="62">
        <v>0</v>
      </c>
      <c r="V69" s="36">
        <v>10</v>
      </c>
      <c r="W69" s="37" t="s">
        <v>0</v>
      </c>
      <c r="X69" s="34" t="s">
        <v>86</v>
      </c>
      <c r="Y69" s="16"/>
      <c r="Z69" s="33">
        <v>0</v>
      </c>
      <c r="AB69" s="62">
        <v>0</v>
      </c>
      <c r="AD69" s="35">
        <f t="shared" si="7"/>
        <v>0</v>
      </c>
    </row>
    <row r="70" spans="1:30" x14ac:dyDescent="0.2">
      <c r="A70" s="9"/>
      <c r="B70" s="15"/>
      <c r="C70" s="15"/>
      <c r="D70" s="45" t="s">
        <v>68</v>
      </c>
      <c r="F70" s="36"/>
      <c r="G70" s="37"/>
      <c r="H70" s="34"/>
      <c r="I70" s="16"/>
      <c r="J70" s="38"/>
      <c r="L70" s="35">
        <v>1279617.976</v>
      </c>
      <c r="N70" s="36"/>
      <c r="O70" s="37"/>
      <c r="P70" s="34"/>
      <c r="Q70" s="16"/>
      <c r="R70" s="33"/>
      <c r="T70" s="48">
        <f>SUBTOTAL(9,T68:T69)</f>
        <v>1333714</v>
      </c>
      <c r="V70" s="36"/>
      <c r="W70" s="37"/>
      <c r="X70" s="34"/>
      <c r="Y70" s="16"/>
      <c r="Z70" s="33"/>
      <c r="AB70" s="48">
        <f>SUBTOTAL(9,AB68:AB69)</f>
        <v>1333714</v>
      </c>
      <c r="AD70" s="48">
        <f>SUBTOTAL(9,AD68:AD69)</f>
        <v>0</v>
      </c>
    </row>
    <row r="71" spans="1:30" x14ac:dyDescent="0.2">
      <c r="A71" s="9"/>
      <c r="B71" s="15"/>
      <c r="C71" s="15"/>
      <c r="D71" s="16"/>
      <c r="F71" s="36"/>
      <c r="G71" s="37"/>
      <c r="H71" s="34"/>
      <c r="I71" s="16"/>
      <c r="J71" s="38"/>
      <c r="L71" s="35"/>
      <c r="N71" s="36"/>
      <c r="O71" s="37"/>
      <c r="P71" s="34"/>
      <c r="Q71" s="16"/>
      <c r="R71" s="33"/>
      <c r="T71" s="62"/>
      <c r="V71" s="36"/>
      <c r="W71" s="37"/>
      <c r="X71" s="34"/>
      <c r="Y71" s="16"/>
      <c r="Z71" s="33"/>
      <c r="AB71" s="62"/>
      <c r="AD71" s="62"/>
    </row>
    <row r="72" spans="1:30" x14ac:dyDescent="0.2">
      <c r="A72" s="9"/>
      <c r="B72" s="15">
        <v>394.2</v>
      </c>
      <c r="C72" s="15"/>
      <c r="D72" s="16" t="s">
        <v>36</v>
      </c>
      <c r="F72" s="59">
        <v>20</v>
      </c>
      <c r="G72" s="60" t="s">
        <v>0</v>
      </c>
      <c r="H72" s="61" t="s">
        <v>86</v>
      </c>
      <c r="I72" s="16"/>
      <c r="J72" s="38">
        <v>0</v>
      </c>
      <c r="L72" s="35">
        <v>55954.773000000001</v>
      </c>
      <c r="N72" s="36">
        <v>20</v>
      </c>
      <c r="O72" s="37" t="s">
        <v>0</v>
      </c>
      <c r="P72" s="34" t="s">
        <v>86</v>
      </c>
      <c r="Q72" s="16"/>
      <c r="R72" s="33">
        <v>0</v>
      </c>
      <c r="T72" s="62">
        <v>147656</v>
      </c>
      <c r="V72" s="36">
        <v>20</v>
      </c>
      <c r="W72" s="37" t="s">
        <v>0</v>
      </c>
      <c r="X72" s="34" t="s">
        <v>86</v>
      </c>
      <c r="Y72" s="16"/>
      <c r="Z72" s="33">
        <v>0</v>
      </c>
      <c r="AB72" s="62">
        <v>147656</v>
      </c>
      <c r="AD72" s="35">
        <f t="shared" ref="AD72" si="8">AB72-T72</f>
        <v>0</v>
      </c>
    </row>
    <row r="73" spans="1:30" x14ac:dyDescent="0.2">
      <c r="A73" s="9"/>
      <c r="B73" s="15"/>
      <c r="C73" s="15"/>
      <c r="D73" s="16"/>
      <c r="F73" s="59"/>
      <c r="G73" s="60"/>
      <c r="H73" s="61"/>
      <c r="I73" s="16"/>
      <c r="J73" s="38"/>
      <c r="L73" s="35"/>
      <c r="N73" s="36"/>
      <c r="O73" s="37"/>
      <c r="P73" s="34"/>
      <c r="Q73" s="16"/>
      <c r="R73" s="33"/>
      <c r="T73" s="62"/>
      <c r="V73" s="36"/>
      <c r="W73" s="37"/>
      <c r="X73" s="34"/>
      <c r="Y73" s="16"/>
      <c r="Z73" s="33"/>
      <c r="AB73" s="62"/>
      <c r="AD73" s="62"/>
    </row>
    <row r="74" spans="1:30" x14ac:dyDescent="0.2">
      <c r="A74" s="9"/>
      <c r="B74" s="15">
        <v>394.4</v>
      </c>
      <c r="C74" s="15"/>
      <c r="D74" s="16" t="s">
        <v>37</v>
      </c>
      <c r="F74" s="59">
        <v>15</v>
      </c>
      <c r="G74" s="60" t="s">
        <v>0</v>
      </c>
      <c r="H74" s="61" t="s">
        <v>86</v>
      </c>
      <c r="I74" s="16"/>
      <c r="J74" s="38">
        <v>0</v>
      </c>
      <c r="L74" s="35"/>
      <c r="N74" s="36">
        <v>15</v>
      </c>
      <c r="O74" s="37" t="s">
        <v>0</v>
      </c>
      <c r="P74" s="34" t="s">
        <v>86</v>
      </c>
      <c r="Q74" s="16"/>
      <c r="R74" s="33">
        <v>0</v>
      </c>
      <c r="T74" s="62">
        <v>1016541</v>
      </c>
      <c r="V74" s="36">
        <v>15</v>
      </c>
      <c r="W74" s="37" t="s">
        <v>0</v>
      </c>
      <c r="X74" s="34" t="s">
        <v>86</v>
      </c>
      <c r="Y74" s="16"/>
      <c r="Z74" s="33">
        <v>0</v>
      </c>
      <c r="AB74" s="62">
        <v>1016541</v>
      </c>
      <c r="AD74" s="35">
        <f t="shared" ref="AD74:AD75" si="9">AB74-T74</f>
        <v>0</v>
      </c>
    </row>
    <row r="75" spans="1:30" ht="14.25" x14ac:dyDescent="0.2">
      <c r="A75" s="9"/>
      <c r="B75" s="15"/>
      <c r="C75" s="15"/>
      <c r="D75" s="39" t="s">
        <v>64</v>
      </c>
      <c r="F75" s="59">
        <v>15</v>
      </c>
      <c r="G75" s="60" t="s">
        <v>0</v>
      </c>
      <c r="H75" s="61" t="s">
        <v>86</v>
      </c>
      <c r="I75" s="16"/>
      <c r="J75" s="38">
        <v>0</v>
      </c>
      <c r="L75" s="35"/>
      <c r="N75" s="36">
        <v>15</v>
      </c>
      <c r="O75" s="37" t="s">
        <v>0</v>
      </c>
      <c r="P75" s="34" t="s">
        <v>86</v>
      </c>
      <c r="Q75" s="16"/>
      <c r="R75" s="33">
        <v>0</v>
      </c>
      <c r="T75" s="62">
        <v>0</v>
      </c>
      <c r="V75" s="36">
        <v>15</v>
      </c>
      <c r="W75" s="37" t="s">
        <v>0</v>
      </c>
      <c r="X75" s="34" t="s">
        <v>86</v>
      </c>
      <c r="Y75" s="16"/>
      <c r="Z75" s="33">
        <v>0</v>
      </c>
      <c r="AB75" s="62">
        <v>0</v>
      </c>
      <c r="AD75" s="35">
        <f t="shared" si="9"/>
        <v>0</v>
      </c>
    </row>
    <row r="76" spans="1:30" x14ac:dyDescent="0.2">
      <c r="A76" s="9"/>
      <c r="B76" s="15"/>
      <c r="C76" s="15"/>
      <c r="D76" s="45" t="s">
        <v>89</v>
      </c>
      <c r="F76" s="59"/>
      <c r="G76" s="60"/>
      <c r="H76" s="61"/>
      <c r="I76" s="16"/>
      <c r="J76" s="38"/>
      <c r="L76" s="35">
        <v>1079272.65582</v>
      </c>
      <c r="N76" s="36"/>
      <c r="O76" s="37"/>
      <c r="P76" s="34"/>
      <c r="Q76" s="16"/>
      <c r="R76" s="33"/>
      <c r="T76" s="48">
        <f>SUBTOTAL(9,T74:T75)</f>
        <v>1016541</v>
      </c>
      <c r="V76" s="36"/>
      <c r="W76" s="37"/>
      <c r="X76" s="34"/>
      <c r="Y76" s="16"/>
      <c r="Z76" s="33"/>
      <c r="AB76" s="48">
        <f>SUBTOTAL(9,AB74:AB75)</f>
        <v>1016541</v>
      </c>
      <c r="AD76" s="48">
        <f>SUBTOTAL(9,AD74:AD75)</f>
        <v>0</v>
      </c>
    </row>
    <row r="77" spans="1:30" x14ac:dyDescent="0.2">
      <c r="A77" s="9"/>
      <c r="B77" s="15"/>
      <c r="C77" s="15"/>
      <c r="D77" s="16"/>
      <c r="F77" s="36"/>
      <c r="G77" s="37"/>
      <c r="H77" s="34"/>
      <c r="I77" s="16"/>
      <c r="J77" s="38"/>
      <c r="L77" s="35"/>
      <c r="N77" s="36"/>
      <c r="O77" s="37"/>
      <c r="P77" s="34"/>
      <c r="Q77" s="16"/>
      <c r="R77" s="33"/>
      <c r="T77" s="62"/>
      <c r="V77" s="36"/>
      <c r="W77" s="37"/>
      <c r="X77" s="34"/>
      <c r="Y77" s="16"/>
      <c r="Z77" s="33"/>
      <c r="AB77" s="62"/>
      <c r="AD77" s="62"/>
    </row>
    <row r="78" spans="1:30" x14ac:dyDescent="0.2">
      <c r="A78" s="9"/>
      <c r="B78" s="15">
        <v>395</v>
      </c>
      <c r="C78" s="15"/>
      <c r="D78" s="16" t="s">
        <v>38</v>
      </c>
      <c r="F78" s="59">
        <v>15</v>
      </c>
      <c r="G78" s="60" t="s">
        <v>0</v>
      </c>
      <c r="H78" s="61" t="s">
        <v>86</v>
      </c>
      <c r="I78" s="16"/>
      <c r="J78" s="38">
        <v>0</v>
      </c>
      <c r="L78" s="35"/>
      <c r="N78" s="36">
        <v>15</v>
      </c>
      <c r="O78" s="37" t="s">
        <v>0</v>
      </c>
      <c r="P78" s="34" t="s">
        <v>86</v>
      </c>
      <c r="Q78" s="16"/>
      <c r="R78" s="33">
        <v>0</v>
      </c>
      <c r="T78" s="62">
        <v>470</v>
      </c>
      <c r="V78" s="36">
        <v>15</v>
      </c>
      <c r="W78" s="37" t="s">
        <v>0</v>
      </c>
      <c r="X78" s="34" t="s">
        <v>86</v>
      </c>
      <c r="Y78" s="16"/>
      <c r="Z78" s="33">
        <v>0</v>
      </c>
      <c r="AB78" s="62">
        <v>470</v>
      </c>
      <c r="AD78" s="35">
        <f t="shared" ref="AD78:AD79" si="10">AB78-T78</f>
        <v>0</v>
      </c>
    </row>
    <row r="79" spans="1:30" ht="14.25" x14ac:dyDescent="0.2">
      <c r="A79" s="9"/>
      <c r="B79" s="15"/>
      <c r="C79" s="15"/>
      <c r="D79" s="39" t="s">
        <v>64</v>
      </c>
      <c r="F79" s="59">
        <v>15</v>
      </c>
      <c r="G79" s="60" t="s">
        <v>0</v>
      </c>
      <c r="H79" s="61" t="s">
        <v>86</v>
      </c>
      <c r="I79" s="16"/>
      <c r="J79" s="38">
        <v>0</v>
      </c>
      <c r="L79" s="35"/>
      <c r="N79" s="36">
        <v>15</v>
      </c>
      <c r="O79" s="37" t="s">
        <v>0</v>
      </c>
      <c r="P79" s="34" t="s">
        <v>86</v>
      </c>
      <c r="Q79" s="16"/>
      <c r="R79" s="33">
        <v>0</v>
      </c>
      <c r="T79" s="62">
        <v>0</v>
      </c>
      <c r="V79" s="36">
        <v>15</v>
      </c>
      <c r="W79" s="37" t="s">
        <v>0</v>
      </c>
      <c r="X79" s="34" t="s">
        <v>86</v>
      </c>
      <c r="Y79" s="16"/>
      <c r="Z79" s="33">
        <v>0</v>
      </c>
      <c r="AB79" s="62">
        <v>0</v>
      </c>
      <c r="AD79" s="35">
        <f t="shared" si="10"/>
        <v>0</v>
      </c>
    </row>
    <row r="80" spans="1:30" x14ac:dyDescent="0.2">
      <c r="A80" s="9"/>
      <c r="B80" s="15"/>
      <c r="C80" s="15"/>
      <c r="D80" s="45" t="s">
        <v>69</v>
      </c>
      <c r="F80" s="36"/>
      <c r="G80" s="37"/>
      <c r="H80" s="34"/>
      <c r="I80" s="16"/>
      <c r="J80" s="38"/>
      <c r="L80" s="35">
        <v>3700.5592609999999</v>
      </c>
      <c r="N80" s="36"/>
      <c r="O80" s="37"/>
      <c r="P80" s="34"/>
      <c r="Q80" s="16"/>
      <c r="R80" s="33"/>
      <c r="T80" s="48">
        <f>SUBTOTAL(9,T78:T79)</f>
        <v>470</v>
      </c>
      <c r="V80" s="36"/>
      <c r="W80" s="37"/>
      <c r="X80" s="34"/>
      <c r="Y80" s="16"/>
      <c r="Z80" s="33"/>
      <c r="AB80" s="48">
        <f>SUBTOTAL(9,AB78:AB79)</f>
        <v>470</v>
      </c>
      <c r="AD80" s="48">
        <f>SUBTOTAL(9,AD78:AD79)</f>
        <v>0</v>
      </c>
    </row>
    <row r="81" spans="1:30" x14ac:dyDescent="0.2">
      <c r="A81" s="9"/>
      <c r="B81" s="15"/>
      <c r="C81" s="15"/>
      <c r="D81" s="16"/>
      <c r="F81" s="36"/>
      <c r="G81" s="37"/>
      <c r="H81" s="34"/>
      <c r="I81" s="16"/>
      <c r="J81" s="38"/>
      <c r="L81" s="35"/>
      <c r="N81" s="36"/>
      <c r="O81" s="37"/>
      <c r="P81" s="34"/>
      <c r="Q81" s="16"/>
      <c r="R81" s="33"/>
      <c r="T81" s="62"/>
      <c r="V81" s="36"/>
      <c r="W81" s="37"/>
      <c r="X81" s="34"/>
      <c r="Y81" s="16"/>
      <c r="Z81" s="33"/>
      <c r="AB81" s="62"/>
      <c r="AD81" s="62"/>
    </row>
    <row r="82" spans="1:30" x14ac:dyDescent="0.2">
      <c r="A82" s="9"/>
      <c r="B82" s="15">
        <v>396</v>
      </c>
      <c r="C82" s="15"/>
      <c r="D82" s="16" t="s">
        <v>39</v>
      </c>
      <c r="F82" s="59">
        <v>13</v>
      </c>
      <c r="G82" s="60" t="s">
        <v>0</v>
      </c>
      <c r="H82" s="61" t="s">
        <v>88</v>
      </c>
      <c r="I82" s="16"/>
      <c r="J82" s="38">
        <v>15</v>
      </c>
      <c r="L82" s="35">
        <v>646706.28419999999</v>
      </c>
      <c r="N82" s="36">
        <v>13</v>
      </c>
      <c r="O82" s="37" t="s">
        <v>0</v>
      </c>
      <c r="P82" s="34" t="s">
        <v>88</v>
      </c>
      <c r="Q82" s="16"/>
      <c r="R82" s="33">
        <v>15</v>
      </c>
      <c r="T82" s="62">
        <v>382181</v>
      </c>
      <c r="V82" s="36">
        <v>13</v>
      </c>
      <c r="W82" s="37" t="s">
        <v>0</v>
      </c>
      <c r="X82" s="34" t="s">
        <v>88</v>
      </c>
      <c r="Y82" s="16"/>
      <c r="Z82" s="33">
        <v>15</v>
      </c>
      <c r="AB82" s="62">
        <v>382181</v>
      </c>
      <c r="AD82" s="35">
        <f t="shared" ref="AD82" si="11">AB82-T82</f>
        <v>0</v>
      </c>
    </row>
    <row r="83" spans="1:30" x14ac:dyDescent="0.2">
      <c r="A83" s="9"/>
      <c r="B83" s="15"/>
      <c r="C83" s="15"/>
      <c r="D83" s="16"/>
      <c r="F83" s="36"/>
      <c r="G83" s="37"/>
      <c r="H83" s="34"/>
      <c r="I83" s="16"/>
      <c r="J83" s="38"/>
      <c r="L83" s="35"/>
      <c r="N83" s="36"/>
      <c r="O83" s="37"/>
      <c r="P83" s="34"/>
      <c r="Q83" s="16"/>
      <c r="R83" s="33"/>
      <c r="T83" s="62"/>
      <c r="V83" s="36"/>
      <c r="W83" s="37"/>
      <c r="X83" s="34"/>
      <c r="Y83" s="16"/>
      <c r="Z83" s="33"/>
      <c r="AB83" s="62"/>
      <c r="AD83" s="62"/>
    </row>
    <row r="84" spans="1:30" x14ac:dyDescent="0.2">
      <c r="A84" s="9"/>
      <c r="B84" s="15">
        <v>397.1</v>
      </c>
      <c r="C84" s="15"/>
      <c r="D84" s="16" t="s">
        <v>40</v>
      </c>
      <c r="F84" s="59">
        <v>5</v>
      </c>
      <c r="G84" s="60" t="s">
        <v>0</v>
      </c>
      <c r="H84" s="61" t="s">
        <v>86</v>
      </c>
      <c r="I84" s="16"/>
      <c r="J84" s="38">
        <v>0</v>
      </c>
      <c r="L84" s="35"/>
      <c r="N84" s="36">
        <v>5</v>
      </c>
      <c r="O84" s="37" t="s">
        <v>0</v>
      </c>
      <c r="P84" s="34" t="s">
        <v>86</v>
      </c>
      <c r="Q84" s="16"/>
      <c r="R84" s="33">
        <v>0</v>
      </c>
      <c r="T84" s="62">
        <v>18935</v>
      </c>
      <c r="V84" s="36">
        <v>5</v>
      </c>
      <c r="W84" s="37" t="s">
        <v>0</v>
      </c>
      <c r="X84" s="34" t="s">
        <v>86</v>
      </c>
      <c r="Y84" s="16"/>
      <c r="Z84" s="33">
        <v>0</v>
      </c>
      <c r="AB84" s="62">
        <v>18935</v>
      </c>
      <c r="AD84" s="35">
        <f t="shared" ref="AD84:AD85" si="12">AB84-T84</f>
        <v>0</v>
      </c>
    </row>
    <row r="85" spans="1:30" ht="14.25" x14ac:dyDescent="0.2">
      <c r="A85" s="9"/>
      <c r="B85" s="15"/>
      <c r="C85" s="15"/>
      <c r="D85" s="39" t="s">
        <v>64</v>
      </c>
      <c r="F85" s="59">
        <v>5</v>
      </c>
      <c r="G85" s="60" t="s">
        <v>0</v>
      </c>
      <c r="H85" s="61" t="s">
        <v>86</v>
      </c>
      <c r="I85" s="16"/>
      <c r="J85" s="38">
        <v>0</v>
      </c>
      <c r="L85" s="35"/>
      <c r="N85" s="36">
        <v>5</v>
      </c>
      <c r="O85" s="37" t="s">
        <v>0</v>
      </c>
      <c r="P85" s="34" t="s">
        <v>86</v>
      </c>
      <c r="Q85" s="16"/>
      <c r="R85" s="33">
        <v>0</v>
      </c>
      <c r="T85" s="62">
        <v>0</v>
      </c>
      <c r="V85" s="36">
        <v>5</v>
      </c>
      <c r="W85" s="37" t="s">
        <v>0</v>
      </c>
      <c r="X85" s="34" t="s">
        <v>86</v>
      </c>
      <c r="Y85" s="16"/>
      <c r="Z85" s="33">
        <v>0</v>
      </c>
      <c r="AB85" s="62">
        <v>0</v>
      </c>
      <c r="AD85" s="35">
        <f t="shared" si="12"/>
        <v>0</v>
      </c>
    </row>
    <row r="86" spans="1:30" x14ac:dyDescent="0.2">
      <c r="A86" s="9"/>
      <c r="B86" s="15"/>
      <c r="C86" s="15"/>
      <c r="D86" s="45" t="s">
        <v>70</v>
      </c>
      <c r="F86" s="36"/>
      <c r="G86" s="37"/>
      <c r="H86" s="34"/>
      <c r="I86" s="16"/>
      <c r="J86" s="38"/>
      <c r="L86" s="35">
        <v>127584.42199999996</v>
      </c>
      <c r="N86" s="36"/>
      <c r="O86" s="37"/>
      <c r="P86" s="34"/>
      <c r="Q86" s="16"/>
      <c r="R86" s="33"/>
      <c r="T86" s="48">
        <f>SUBTOTAL(9,T84:T85)</f>
        <v>18935</v>
      </c>
      <c r="V86" s="36"/>
      <c r="W86" s="37"/>
      <c r="X86" s="34"/>
      <c r="Y86" s="16"/>
      <c r="Z86" s="33"/>
      <c r="AB86" s="48">
        <f>SUBTOTAL(9,AB84:AB85)</f>
        <v>18935</v>
      </c>
      <c r="AD86" s="48">
        <f>SUBTOTAL(9,AD84:AD85)</f>
        <v>0</v>
      </c>
    </row>
    <row r="87" spans="1:30" x14ac:dyDescent="0.2">
      <c r="A87" s="9"/>
      <c r="B87" s="15"/>
      <c r="C87" s="15"/>
      <c r="D87" s="16"/>
      <c r="F87" s="36"/>
      <c r="G87" s="37"/>
      <c r="H87" s="34"/>
      <c r="I87" s="16"/>
      <c r="J87" s="38"/>
      <c r="L87" s="35"/>
      <c r="N87" s="36"/>
      <c r="O87" s="37"/>
      <c r="P87" s="34"/>
      <c r="Q87" s="16"/>
      <c r="R87" s="33"/>
      <c r="T87" s="35"/>
      <c r="V87" s="36"/>
      <c r="W87" s="37"/>
      <c r="X87" s="34"/>
      <c r="Y87" s="16"/>
      <c r="Z87" s="33"/>
      <c r="AB87" s="35"/>
      <c r="AD87" s="35"/>
    </row>
    <row r="88" spans="1:30" x14ac:dyDescent="0.2">
      <c r="A88" s="9"/>
      <c r="B88" s="15">
        <v>397.3</v>
      </c>
      <c r="C88" s="15"/>
      <c r="D88" s="16" t="s">
        <v>41</v>
      </c>
      <c r="F88" s="59">
        <v>10</v>
      </c>
      <c r="G88" s="60" t="s">
        <v>0</v>
      </c>
      <c r="H88" s="61" t="s">
        <v>86</v>
      </c>
      <c r="I88" s="16"/>
      <c r="J88" s="38">
        <v>0</v>
      </c>
      <c r="L88" s="35"/>
      <c r="N88" s="36">
        <v>10</v>
      </c>
      <c r="O88" s="37" t="s">
        <v>0</v>
      </c>
      <c r="P88" s="34" t="s">
        <v>86</v>
      </c>
      <c r="Q88" s="16"/>
      <c r="R88" s="33">
        <v>0</v>
      </c>
      <c r="T88" s="35">
        <v>2942331</v>
      </c>
      <c r="V88" s="36">
        <v>10</v>
      </c>
      <c r="W88" s="37" t="s">
        <v>0</v>
      </c>
      <c r="X88" s="34" t="s">
        <v>86</v>
      </c>
      <c r="Y88" s="16"/>
      <c r="Z88" s="33">
        <v>0</v>
      </c>
      <c r="AB88" s="35">
        <v>2942331</v>
      </c>
      <c r="AD88" s="35">
        <f t="shared" ref="AD88:AD89" si="13">AB88-T88</f>
        <v>0</v>
      </c>
    </row>
    <row r="89" spans="1:30" ht="14.25" x14ac:dyDescent="0.2">
      <c r="A89" s="9"/>
      <c r="B89" s="15"/>
      <c r="C89" s="15"/>
      <c r="D89" s="39" t="s">
        <v>64</v>
      </c>
      <c r="F89" s="59">
        <v>10</v>
      </c>
      <c r="G89" s="60" t="s">
        <v>0</v>
      </c>
      <c r="H89" s="61" t="s">
        <v>86</v>
      </c>
      <c r="I89" s="16"/>
      <c r="J89" s="38">
        <v>0</v>
      </c>
      <c r="L89" s="35"/>
      <c r="N89" s="36">
        <v>10</v>
      </c>
      <c r="O89" s="37" t="s">
        <v>0</v>
      </c>
      <c r="P89" s="34" t="s">
        <v>86</v>
      </c>
      <c r="Q89" s="16"/>
      <c r="R89" s="33">
        <v>0</v>
      </c>
      <c r="T89" s="35">
        <v>0</v>
      </c>
      <c r="V89" s="36">
        <v>10</v>
      </c>
      <c r="W89" s="37" t="s">
        <v>0</v>
      </c>
      <c r="X89" s="34" t="s">
        <v>86</v>
      </c>
      <c r="Y89" s="16"/>
      <c r="Z89" s="33">
        <v>0</v>
      </c>
      <c r="AB89" s="35">
        <v>0</v>
      </c>
      <c r="AD89" s="35">
        <f t="shared" si="13"/>
        <v>0</v>
      </c>
    </row>
    <row r="90" spans="1:30" x14ac:dyDescent="0.2">
      <c r="A90" s="9"/>
      <c r="B90" s="15"/>
      <c r="C90" s="15"/>
      <c r="D90" s="45" t="s">
        <v>71</v>
      </c>
      <c r="F90" s="36"/>
      <c r="G90" s="37"/>
      <c r="H90" s="34"/>
      <c r="I90" s="16"/>
      <c r="J90" s="38"/>
      <c r="L90" s="35">
        <v>1170093.4350000001</v>
      </c>
      <c r="N90" s="36"/>
      <c r="O90" s="37"/>
      <c r="P90" s="34"/>
      <c r="Q90" s="16"/>
      <c r="R90" s="33"/>
      <c r="T90" s="48">
        <f>SUBTOTAL(9,T88:T89)</f>
        <v>2942331</v>
      </c>
      <c r="V90" s="36"/>
      <c r="W90" s="37"/>
      <c r="X90" s="34"/>
      <c r="Y90" s="16"/>
      <c r="Z90" s="33"/>
      <c r="AB90" s="48">
        <f>SUBTOTAL(9,AB88:AB89)</f>
        <v>2942331</v>
      </c>
      <c r="AD90" s="48">
        <f>SUBTOTAL(9,AD88:AD89)</f>
        <v>0</v>
      </c>
    </row>
    <row r="91" spans="1:30" x14ac:dyDescent="0.2">
      <c r="A91" s="9"/>
      <c r="B91" s="15"/>
      <c r="C91" s="15"/>
      <c r="D91" s="16"/>
      <c r="F91" s="36"/>
      <c r="G91" s="37"/>
      <c r="H91" s="34"/>
      <c r="I91" s="16"/>
      <c r="J91" s="38"/>
      <c r="L91" s="35"/>
      <c r="N91" s="36"/>
      <c r="O91" s="37"/>
      <c r="P91" s="34"/>
      <c r="Q91" s="16"/>
      <c r="R91" s="33"/>
      <c r="T91" s="35"/>
      <c r="V91" s="36"/>
      <c r="W91" s="37"/>
      <c r="X91" s="34"/>
      <c r="Y91" s="16"/>
      <c r="Z91" s="33"/>
      <c r="AB91" s="35"/>
      <c r="AD91" s="35"/>
    </row>
    <row r="92" spans="1:30" x14ac:dyDescent="0.2">
      <c r="A92" s="9"/>
      <c r="B92" s="15">
        <v>397.5</v>
      </c>
      <c r="C92" s="15"/>
      <c r="D92" s="16" t="s">
        <v>42</v>
      </c>
      <c r="F92" s="56">
        <v>10</v>
      </c>
      <c r="G92" s="57" t="s">
        <v>0</v>
      </c>
      <c r="H92" s="58" t="s">
        <v>86</v>
      </c>
      <c r="I92" s="16"/>
      <c r="J92" s="38">
        <v>0</v>
      </c>
      <c r="L92" s="35">
        <v>102387.48899999997</v>
      </c>
      <c r="N92" s="36">
        <v>10</v>
      </c>
      <c r="O92" s="37" t="s">
        <v>0</v>
      </c>
      <c r="P92" s="34" t="s">
        <v>86</v>
      </c>
      <c r="Q92" s="16"/>
      <c r="R92" s="33">
        <v>0</v>
      </c>
      <c r="T92" s="35">
        <v>136288</v>
      </c>
      <c r="V92" s="36">
        <v>10</v>
      </c>
      <c r="W92" s="37" t="s">
        <v>0</v>
      </c>
      <c r="X92" s="34" t="s">
        <v>86</v>
      </c>
      <c r="Y92" s="16"/>
      <c r="Z92" s="33">
        <v>0</v>
      </c>
      <c r="AB92" s="35">
        <v>136288</v>
      </c>
      <c r="AD92" s="35">
        <f t="shared" ref="AD92" si="14">AB92-T92</f>
        <v>0</v>
      </c>
    </row>
    <row r="93" spans="1:30" x14ac:dyDescent="0.2">
      <c r="A93" s="9"/>
      <c r="B93" s="15"/>
      <c r="C93" s="15"/>
      <c r="D93" s="16"/>
      <c r="F93" s="36"/>
      <c r="G93" s="37"/>
      <c r="H93" s="34"/>
      <c r="I93" s="16"/>
      <c r="J93" s="38"/>
      <c r="L93" s="35"/>
      <c r="N93" s="36"/>
      <c r="O93" s="37"/>
      <c r="P93" s="34"/>
      <c r="Q93" s="16"/>
      <c r="R93" s="33"/>
      <c r="T93" s="35"/>
      <c r="V93" s="36"/>
      <c r="W93" s="37"/>
      <c r="X93" s="34"/>
      <c r="Y93" s="16"/>
      <c r="Z93" s="33"/>
      <c r="AB93" s="35"/>
      <c r="AD93" s="35"/>
    </row>
    <row r="94" spans="1:30" x14ac:dyDescent="0.2">
      <c r="A94" s="9"/>
      <c r="B94" s="15">
        <v>398</v>
      </c>
      <c r="C94" s="15"/>
      <c r="D94" s="16" t="s">
        <v>43</v>
      </c>
      <c r="F94" s="56">
        <v>15</v>
      </c>
      <c r="G94" s="57" t="s">
        <v>0</v>
      </c>
      <c r="H94" s="58" t="s">
        <v>86</v>
      </c>
      <c r="I94" s="16"/>
      <c r="J94" s="38">
        <v>0</v>
      </c>
      <c r="L94" s="35"/>
      <c r="N94" s="36">
        <v>15</v>
      </c>
      <c r="O94" s="37" t="s">
        <v>0</v>
      </c>
      <c r="P94" s="34" t="s">
        <v>86</v>
      </c>
      <c r="Q94" s="16"/>
      <c r="R94" s="33">
        <v>0</v>
      </c>
      <c r="T94" s="35">
        <v>23055</v>
      </c>
      <c r="V94" s="36">
        <v>15</v>
      </c>
      <c r="W94" s="37" t="s">
        <v>0</v>
      </c>
      <c r="X94" s="34" t="s">
        <v>86</v>
      </c>
      <c r="Y94" s="16"/>
      <c r="Z94" s="33">
        <v>0</v>
      </c>
      <c r="AB94" s="35">
        <v>23055</v>
      </c>
      <c r="AD94" s="35">
        <f t="shared" ref="AD94:AD95" si="15">AB94-T94</f>
        <v>0</v>
      </c>
    </row>
    <row r="95" spans="1:30" ht="14.25" x14ac:dyDescent="0.2">
      <c r="A95" s="9"/>
      <c r="B95" s="15"/>
      <c r="C95" s="15"/>
      <c r="D95" s="39" t="s">
        <v>64</v>
      </c>
      <c r="F95" s="56">
        <v>15</v>
      </c>
      <c r="G95" s="57" t="s">
        <v>0</v>
      </c>
      <c r="H95" s="58" t="s">
        <v>86</v>
      </c>
      <c r="I95" s="16"/>
      <c r="J95" s="38">
        <v>0</v>
      </c>
      <c r="L95" s="35"/>
      <c r="N95" s="36">
        <v>15</v>
      </c>
      <c r="O95" s="37" t="s">
        <v>0</v>
      </c>
      <c r="P95" s="34" t="s">
        <v>86</v>
      </c>
      <c r="Q95" s="16"/>
      <c r="R95" s="33">
        <v>0</v>
      </c>
      <c r="T95" s="35">
        <v>0</v>
      </c>
      <c r="V95" s="36">
        <v>15</v>
      </c>
      <c r="W95" s="37" t="s">
        <v>0</v>
      </c>
      <c r="X95" s="34" t="s">
        <v>86</v>
      </c>
      <c r="Y95" s="16"/>
      <c r="Z95" s="33">
        <v>0</v>
      </c>
      <c r="AB95" s="35">
        <v>0</v>
      </c>
      <c r="AD95" s="35">
        <f t="shared" si="15"/>
        <v>0</v>
      </c>
    </row>
    <row r="96" spans="1:30" x14ac:dyDescent="0.2">
      <c r="A96" s="9"/>
      <c r="B96" s="15"/>
      <c r="C96" s="15"/>
      <c r="D96" s="45" t="s">
        <v>72</v>
      </c>
      <c r="L96" s="35">
        <v>18320.440281000003</v>
      </c>
      <c r="T96" s="48">
        <f>SUBTOTAL(9,T94:T95)</f>
        <v>23055</v>
      </c>
      <c r="AB96" s="48">
        <f>SUBTOTAL(9,AB94:AB95)</f>
        <v>23055</v>
      </c>
      <c r="AD96" s="48">
        <f>SUBTOTAL(9,AD94:AD95)</f>
        <v>0</v>
      </c>
    </row>
    <row r="97" spans="1:30" x14ac:dyDescent="0.2">
      <c r="A97" s="9"/>
      <c r="B97" s="15"/>
      <c r="C97" s="15"/>
      <c r="D97" s="16"/>
      <c r="L97" s="49"/>
      <c r="T97" s="49"/>
      <c r="AB97" s="49"/>
      <c r="AD97" s="49"/>
    </row>
    <row r="98" spans="1:30" x14ac:dyDescent="0.2">
      <c r="A98" s="9"/>
      <c r="B98" s="9" t="s">
        <v>45</v>
      </c>
      <c r="C98" s="8"/>
      <c r="D98" s="9"/>
      <c r="L98" s="50">
        <f>SUBTOTAL(9,L32:L97)</f>
        <v>14410326.380479001</v>
      </c>
      <c r="T98" s="50">
        <f>SUBTOTAL(9,T32:T97)</f>
        <v>15198482</v>
      </c>
      <c r="AB98" s="50">
        <f>SUBTOTAL(9,AB32:AB97)</f>
        <v>15198482</v>
      </c>
      <c r="AD98" s="50">
        <f>SUBTOTAL(9,AD32:AD97)</f>
        <v>0</v>
      </c>
    </row>
    <row r="99" spans="1:30" x14ac:dyDescent="0.2">
      <c r="A99" s="5"/>
      <c r="B99" s="44"/>
      <c r="C99" s="44"/>
      <c r="D99" s="14"/>
      <c r="L99" s="51"/>
      <c r="T99" s="51"/>
      <c r="AB99" s="51"/>
      <c r="AD99" s="51"/>
    </row>
    <row r="100" spans="1:30" ht="13.5" thickBot="1" x14ac:dyDescent="0.25">
      <c r="A100" s="5" t="s">
        <v>2</v>
      </c>
      <c r="B100" s="8"/>
      <c r="C100" s="8"/>
      <c r="D100" s="9"/>
      <c r="L100" s="52">
        <f>SUBTOTAL(9,L15:L98)</f>
        <v>74828625.090792</v>
      </c>
      <c r="T100" s="52">
        <f>SUBTOTAL(9,T15:T98)</f>
        <v>83908526</v>
      </c>
      <c r="AB100" s="52">
        <f>SUBTOTAL(9,AB15:AB98)</f>
        <v>76354259</v>
      </c>
      <c r="AD100" s="52">
        <f>SUBTOTAL(9,AD15:AD98)</f>
        <v>-7554267</v>
      </c>
    </row>
    <row r="101" spans="1:30" ht="13.5" thickTop="1" x14ac:dyDescent="0.2"/>
    <row r="102" spans="1:30" x14ac:dyDescent="0.2">
      <c r="AD102" s="68"/>
    </row>
  </sheetData>
  <pageMargins left="0.7" right="0" top="0.75" bottom="0.25" header="0.3" footer="0.05"/>
  <pageSetup scale="57" fitToHeight="0" orientation="landscape" r:id="rId1"/>
  <rowBreaks count="1" manualBreakCount="1">
    <brk id="67" max="3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Summary of Impact</vt:lpstr>
      <vt:lpstr>'Summary of Impact'!Print_Area</vt:lpstr>
      <vt:lpstr>'Summary of Impact'!Print_Titles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Nass</dc:creator>
  <cp:lastModifiedBy>Fred Nass</cp:lastModifiedBy>
  <cp:lastPrinted>2019-06-25T20:55:36Z</cp:lastPrinted>
  <dcterms:created xsi:type="dcterms:W3CDTF">2000-10-06T17:29:46Z</dcterms:created>
  <dcterms:modified xsi:type="dcterms:W3CDTF">2019-06-27T14:06:06Z</dcterms:modified>
</cp:coreProperties>
</file>