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misc\11 thru 19\19docs\1999908\"/>
    </mc:Choice>
  </mc:AlternateContent>
  <bookViews>
    <workbookView xWindow="0" yWindow="0" windowWidth="19125" windowHeight="11520"/>
  </bookViews>
  <sheets>
    <sheet name="Month to Month" sheetId="3" r:id="rId1"/>
    <sheet name="Rate Chang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D15" i="3"/>
  <c r="N3" i="3" l="1"/>
  <c r="N4" i="3"/>
  <c r="N5" i="3"/>
  <c r="N6" i="3"/>
  <c r="N7" i="3"/>
  <c r="N8" i="3"/>
  <c r="N9" i="3"/>
  <c r="N10" i="3"/>
  <c r="N11" i="3"/>
  <c r="N12" i="3"/>
  <c r="N13" i="3"/>
  <c r="N17" i="3"/>
  <c r="N2" i="3"/>
  <c r="L3" i="3"/>
  <c r="L4" i="3"/>
  <c r="L5" i="3"/>
  <c r="L6" i="3"/>
  <c r="L7" i="3"/>
  <c r="L8" i="3"/>
  <c r="L9" i="3"/>
  <c r="L10" i="3"/>
  <c r="L11" i="3"/>
  <c r="L12" i="3"/>
  <c r="L13" i="3"/>
  <c r="L15" i="3"/>
  <c r="L16" i="3"/>
  <c r="L17" i="3"/>
  <c r="L2" i="3"/>
  <c r="E3" i="3"/>
  <c r="E4" i="3"/>
  <c r="E5" i="3"/>
  <c r="E6" i="3"/>
  <c r="E7" i="3"/>
  <c r="E8" i="3"/>
  <c r="E9" i="3"/>
  <c r="E10" i="3"/>
  <c r="E11" i="3"/>
  <c r="E12" i="3"/>
  <c r="E13" i="3"/>
  <c r="E15" i="3"/>
  <c r="E16" i="3"/>
  <c r="E17" i="3"/>
  <c r="E2" i="3"/>
  <c r="N16" i="3" l="1"/>
  <c r="N15" i="3"/>
</calcChain>
</file>

<file path=xl/sharedStrings.xml><?xml version="1.0" encoding="utf-8"?>
<sst xmlns="http://schemas.openxmlformats.org/spreadsheetml/2006/main" count="29" uniqueCount="26">
  <si>
    <t>May</t>
  </si>
  <si>
    <t>USF Contributions</t>
  </si>
  <si>
    <t>Other Adjustments</t>
  </si>
  <si>
    <t>Total Collected</t>
  </si>
  <si>
    <t>USF Paid Out</t>
  </si>
  <si>
    <t>Speech &amp; Hearing Impaired</t>
  </si>
  <si>
    <t>Lifeline</t>
  </si>
  <si>
    <t>Period 13</t>
  </si>
  <si>
    <t>Other</t>
  </si>
  <si>
    <t>Total Expenses</t>
  </si>
  <si>
    <t>Gain/Loss</t>
  </si>
  <si>
    <t>2019 Avg # Lines</t>
  </si>
  <si>
    <t>Rate</t>
  </si>
  <si>
    <t>USF Collected</t>
  </si>
  <si>
    <t>Yearly Projected Gan/Loss</t>
  </si>
  <si>
    <t>Jan.</t>
  </si>
  <si>
    <t>Feb.</t>
  </si>
  <si>
    <t>Mar.</t>
  </si>
  <si>
    <t>Apr.</t>
  </si>
  <si>
    <t>Jun.</t>
  </si>
  <si>
    <t>Jul.</t>
  </si>
  <si>
    <t>Aug.</t>
  </si>
  <si>
    <t>Sept.</t>
  </si>
  <si>
    <t>Oct.</t>
  </si>
  <si>
    <t>Nov.</t>
  </si>
  <si>
    <t>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</si>
</sst>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44" fontId="0" fillId="0" borderId="0" xfId="2" applyFont="1" applyAlignment="1">
      <alignment horizontal="center"/>
    </xf>
    <xf numFmtId="44" fontId="0" fillId="0" borderId="0" xfId="2" applyFont="1" applyAlignment="1"/>
    <xf numFmtId="44" fontId="0" fillId="0" borderId="0" xfId="2" applyFont="1" applyAlignment="1">
      <alignment wrapText="1"/>
    </xf>
    <xf numFmtId="0" fontId="2" fillId="0" borderId="0" xfId="0" applyFont="1"/>
    <xf numFmtId="43" fontId="0" fillId="0" borderId="0" xfId="1" applyFont="1" applyAlignment="1">
      <alignment horizontal="center"/>
    </xf>
    <xf numFmtId="44" fontId="0" fillId="0" borderId="0" xfId="2" applyFont="1"/>
    <xf numFmtId="43" fontId="0" fillId="0" borderId="0" xfId="1" applyFont="1" applyFill="1" applyAlignment="1">
      <alignment horizontal="center"/>
    </xf>
    <xf numFmtId="44" fontId="0" fillId="0" borderId="0" xfId="2" applyFont="1" applyFill="1"/>
    <xf numFmtId="43" fontId="0" fillId="2" borderId="0" xfId="1" applyFont="1" applyFill="1" applyAlignment="1">
      <alignment horizontal="center"/>
    </xf>
    <xf numFmtId="44" fontId="0" fillId="2" borderId="0" xfId="2" applyFont="1" applyFill="1"/>
    <xf numFmtId="44" fontId="2" fillId="0" borderId="0" xfId="2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4" fontId="1" fillId="0" borderId="0" xfId="2" applyFont="1" applyFill="1" applyBorder="1"/>
    <xf numFmtId="0" fontId="3" fillId="0" borderId="0" xfId="0" applyFont="1" applyAlignment="1">
      <alignment horizontal="center" vertical="center" textRotation="9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H28" sqref="H28"/>
    </sheetView>
  </sheetViews>
  <sheetFormatPr defaultRowHeight="15" x14ac:dyDescent="0.25"/>
  <cols>
    <col min="1" max="1" width="3.7109375" bestFit="1" customWidth="1"/>
    <col min="2" max="2" width="5.5703125" bestFit="1" customWidth="1"/>
    <col min="3" max="3" width="14.28515625" bestFit="1" customWidth="1"/>
    <col min="4" max="4" width="12.28515625" bestFit="1" customWidth="1"/>
    <col min="5" max="5" width="14.42578125" bestFit="1" customWidth="1"/>
    <col min="6" max="6" width="2.140625" customWidth="1"/>
    <col min="7" max="7" width="14.28515625" bestFit="1" customWidth="1"/>
    <col min="8" max="8" width="16.7109375" bestFit="1" customWidth="1"/>
    <col min="9" max="10" width="12.5703125" bestFit="1" customWidth="1"/>
    <col min="11" max="11" width="10.5703125" bestFit="1" customWidth="1"/>
    <col min="12" max="12" width="14.28515625" bestFit="1" customWidth="1"/>
    <col min="13" max="13" width="2.5703125" customWidth="1"/>
    <col min="14" max="14" width="13.42578125" bestFit="1" customWidth="1"/>
  </cols>
  <sheetData>
    <row r="1" spans="1:14" ht="30.75" customHeight="1" x14ac:dyDescent="0.25">
      <c r="C1" s="13" t="s">
        <v>1</v>
      </c>
      <c r="D1" s="13" t="s">
        <v>2</v>
      </c>
      <c r="E1" s="14" t="s">
        <v>3</v>
      </c>
      <c r="F1" s="13"/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4" t="s">
        <v>9</v>
      </c>
      <c r="M1" s="13"/>
      <c r="N1" s="14" t="s">
        <v>10</v>
      </c>
    </row>
    <row r="2" spans="1:14" x14ac:dyDescent="0.25">
      <c r="A2" s="16">
        <v>2019</v>
      </c>
      <c r="B2" s="5" t="s">
        <v>15</v>
      </c>
      <c r="C2" s="2">
        <v>1219620.0615999999</v>
      </c>
      <c r="D2" s="7"/>
      <c r="E2" s="12">
        <f>SUM(C2:D2)</f>
        <v>1219620.0615999999</v>
      </c>
      <c r="F2" s="7"/>
      <c r="G2" s="2">
        <v>1584263.08</v>
      </c>
      <c r="H2" s="2">
        <v>186042.99</v>
      </c>
      <c r="I2" s="7"/>
      <c r="J2" s="7"/>
      <c r="K2" s="7"/>
      <c r="L2" s="12">
        <f>SUM(G2:K2)</f>
        <v>1770306.07</v>
      </c>
      <c r="M2" s="7"/>
      <c r="N2" s="12">
        <f>E2-L2</f>
        <v>-550686.00840000017</v>
      </c>
    </row>
    <row r="3" spans="1:14" x14ac:dyDescent="0.25">
      <c r="A3" s="16"/>
      <c r="B3" s="5" t="s">
        <v>16</v>
      </c>
      <c r="C3" s="2">
        <v>866277.33</v>
      </c>
      <c r="D3" s="7"/>
      <c r="E3" s="12">
        <f t="shared" ref="E3:E17" si="0">SUM(C3:D3)</f>
        <v>866277.33</v>
      </c>
      <c r="F3" s="7"/>
      <c r="G3" s="2">
        <v>1584263.08</v>
      </c>
      <c r="H3" s="2">
        <v>27431.02</v>
      </c>
      <c r="I3" s="7"/>
      <c r="J3" s="7"/>
      <c r="K3" s="7"/>
      <c r="L3" s="12">
        <f t="shared" ref="L3:L17" si="1">SUM(G3:K3)</f>
        <v>1611694.1</v>
      </c>
      <c r="M3" s="7"/>
      <c r="N3" s="12">
        <f t="shared" ref="N3:N17" si="2">E3-L3</f>
        <v>-745416.77000000014</v>
      </c>
    </row>
    <row r="4" spans="1:14" x14ac:dyDescent="0.25">
      <c r="A4" s="16"/>
      <c r="B4" s="5" t="s">
        <v>17</v>
      </c>
      <c r="C4" s="2">
        <v>1465243.3699999996</v>
      </c>
      <c r="D4" s="7"/>
      <c r="E4" s="12">
        <f t="shared" si="0"/>
        <v>1465243.3699999996</v>
      </c>
      <c r="F4" s="7"/>
      <c r="G4" s="2">
        <v>1584263.08</v>
      </c>
      <c r="H4" s="2">
        <v>46568.13</v>
      </c>
      <c r="I4" s="2">
        <v>203416.5</v>
      </c>
      <c r="J4" s="7"/>
      <c r="K4" s="7"/>
      <c r="L4" s="12">
        <f t="shared" si="1"/>
        <v>1834247.71</v>
      </c>
      <c r="M4" s="7"/>
      <c r="N4" s="12">
        <f t="shared" si="2"/>
        <v>-369004.34000000032</v>
      </c>
    </row>
    <row r="5" spans="1:14" x14ac:dyDescent="0.25">
      <c r="A5" s="16"/>
      <c r="B5" s="5" t="s">
        <v>18</v>
      </c>
      <c r="C5" s="2">
        <v>1224807.4883999999</v>
      </c>
      <c r="D5" s="2">
        <v>-1611.36</v>
      </c>
      <c r="E5" s="12">
        <f t="shared" si="0"/>
        <v>1223196.1283999998</v>
      </c>
      <c r="F5" s="7"/>
      <c r="G5" s="2">
        <v>1584263.08</v>
      </c>
      <c r="H5" s="2">
        <v>75641.31</v>
      </c>
      <c r="I5" s="7"/>
      <c r="J5" s="7"/>
      <c r="K5" s="7"/>
      <c r="L5" s="12">
        <f t="shared" si="1"/>
        <v>1659904.3900000001</v>
      </c>
      <c r="M5" s="7"/>
      <c r="N5" s="12">
        <f t="shared" si="2"/>
        <v>-436708.26160000032</v>
      </c>
    </row>
    <row r="6" spans="1:14" x14ac:dyDescent="0.25">
      <c r="A6" s="16"/>
      <c r="B6" s="5" t="s">
        <v>0</v>
      </c>
      <c r="C6" s="2">
        <v>1213085.3696000003</v>
      </c>
      <c r="D6" s="2">
        <v>1611.36</v>
      </c>
      <c r="E6" s="12">
        <f t="shared" si="0"/>
        <v>1214696.7296000004</v>
      </c>
      <c r="F6" s="7"/>
      <c r="G6" s="2">
        <v>1584263.08</v>
      </c>
      <c r="H6" s="2">
        <v>65458.15</v>
      </c>
      <c r="I6" s="7"/>
      <c r="J6" s="7"/>
      <c r="K6" s="2">
        <v>5000</v>
      </c>
      <c r="L6" s="12">
        <f t="shared" si="1"/>
        <v>1654721.23</v>
      </c>
      <c r="M6" s="7"/>
      <c r="N6" s="12">
        <f t="shared" si="2"/>
        <v>-440024.50039999955</v>
      </c>
    </row>
    <row r="7" spans="1:14" x14ac:dyDescent="0.25">
      <c r="A7" s="16"/>
      <c r="B7" s="5" t="s">
        <v>19</v>
      </c>
      <c r="C7" s="2">
        <v>1816910.9892000002</v>
      </c>
      <c r="D7" s="7"/>
      <c r="E7" s="12">
        <f t="shared" si="0"/>
        <v>1816910.9892000002</v>
      </c>
      <c r="F7" s="7"/>
      <c r="G7" s="2">
        <v>1584263.08</v>
      </c>
      <c r="H7" s="2">
        <v>74073.58</v>
      </c>
      <c r="I7" s="7"/>
      <c r="J7" s="7"/>
      <c r="K7" s="7"/>
      <c r="L7" s="12">
        <f t="shared" si="1"/>
        <v>1658336.6600000001</v>
      </c>
      <c r="M7" s="7"/>
      <c r="N7" s="12">
        <f t="shared" si="2"/>
        <v>158574.32920000004</v>
      </c>
    </row>
    <row r="8" spans="1:14" x14ac:dyDescent="0.25">
      <c r="A8" s="16"/>
      <c r="B8" s="5" t="s">
        <v>20</v>
      </c>
      <c r="C8" s="2">
        <v>1886041.7979999997</v>
      </c>
      <c r="D8" s="2">
        <v>7141.38</v>
      </c>
      <c r="E8" s="12">
        <f t="shared" si="0"/>
        <v>1893183.1779999996</v>
      </c>
      <c r="F8" s="7"/>
      <c r="G8" s="2">
        <v>1584263.08</v>
      </c>
      <c r="H8" s="2">
        <v>9988.14</v>
      </c>
      <c r="I8" s="7"/>
      <c r="J8" s="2">
        <v>410948.35</v>
      </c>
      <c r="K8" s="7"/>
      <c r="L8" s="12">
        <f t="shared" si="1"/>
        <v>2005199.5699999998</v>
      </c>
      <c r="M8" s="7"/>
      <c r="N8" s="12">
        <f t="shared" si="2"/>
        <v>-112016.39200000023</v>
      </c>
    </row>
    <row r="9" spans="1:14" x14ac:dyDescent="0.25">
      <c r="A9" s="16"/>
      <c r="B9" s="5" t="s">
        <v>21</v>
      </c>
      <c r="C9" s="2">
        <v>2028665.79</v>
      </c>
      <c r="D9" s="2">
        <v>-6077.57</v>
      </c>
      <c r="E9" s="12">
        <f t="shared" si="0"/>
        <v>2022588.22</v>
      </c>
      <c r="F9" s="7"/>
      <c r="G9" s="2">
        <v>1584263.08</v>
      </c>
      <c r="H9" s="2">
        <v>60378.66</v>
      </c>
      <c r="I9" s="7"/>
      <c r="J9" s="7"/>
      <c r="K9" s="2">
        <v>-102.88</v>
      </c>
      <c r="L9" s="12">
        <f t="shared" si="1"/>
        <v>1644538.86</v>
      </c>
      <c r="M9" s="7"/>
      <c r="N9" s="12">
        <f t="shared" si="2"/>
        <v>378049.35999999987</v>
      </c>
    </row>
    <row r="10" spans="1:14" x14ac:dyDescent="0.25">
      <c r="A10" s="16"/>
      <c r="B10" s="5" t="s">
        <v>22</v>
      </c>
      <c r="C10" s="2">
        <v>2186869.2299999995</v>
      </c>
      <c r="D10" s="2">
        <v>-1063.82</v>
      </c>
      <c r="E10" s="12">
        <f t="shared" si="0"/>
        <v>2185805.4099999997</v>
      </c>
      <c r="F10" s="7"/>
      <c r="G10" s="2">
        <v>1584263.08</v>
      </c>
      <c r="H10" s="2">
        <v>71492.17</v>
      </c>
      <c r="I10" s="7"/>
      <c r="J10" s="7"/>
      <c r="K10" s="7"/>
      <c r="L10" s="12">
        <f t="shared" si="1"/>
        <v>1655755.25</v>
      </c>
      <c r="M10" s="7"/>
      <c r="N10" s="12">
        <f t="shared" si="2"/>
        <v>530050.15999999968</v>
      </c>
    </row>
    <row r="11" spans="1:14" x14ac:dyDescent="0.25">
      <c r="A11" s="16"/>
      <c r="B11" s="5" t="s">
        <v>23</v>
      </c>
      <c r="C11" s="2">
        <v>1838788.202</v>
      </c>
      <c r="D11" s="4">
        <v>-1885.16</v>
      </c>
      <c r="E11" s="12">
        <f t="shared" si="0"/>
        <v>1836903.0420000001</v>
      </c>
      <c r="F11" s="7"/>
      <c r="G11" s="2">
        <v>1584263.08</v>
      </c>
      <c r="H11" s="3">
        <v>78614.240000000005</v>
      </c>
      <c r="I11" s="7"/>
      <c r="J11" s="7"/>
      <c r="K11" s="3">
        <v>9</v>
      </c>
      <c r="L11" s="12">
        <f t="shared" si="1"/>
        <v>1662886.32</v>
      </c>
      <c r="M11" s="7"/>
      <c r="N11" s="12">
        <f t="shared" si="2"/>
        <v>174016.72200000007</v>
      </c>
    </row>
    <row r="12" spans="1:14" x14ac:dyDescent="0.25">
      <c r="A12" s="16"/>
      <c r="B12" s="5" t="s">
        <v>24</v>
      </c>
      <c r="C12" s="3">
        <v>2165771.0899999989</v>
      </c>
      <c r="D12" s="4">
        <v>1885.16</v>
      </c>
      <c r="E12" s="12">
        <f t="shared" si="0"/>
        <v>2167656.2499999991</v>
      </c>
      <c r="F12" s="7"/>
      <c r="G12" s="2">
        <v>1584263.08</v>
      </c>
      <c r="H12" s="3">
        <v>77430.22</v>
      </c>
      <c r="I12" s="7"/>
      <c r="J12" s="7"/>
      <c r="K12" s="3">
        <v>9</v>
      </c>
      <c r="L12" s="12">
        <f t="shared" si="1"/>
        <v>1661702.3</v>
      </c>
      <c r="M12" s="7"/>
      <c r="N12" s="12">
        <f t="shared" si="2"/>
        <v>505953.94999999902</v>
      </c>
    </row>
    <row r="13" spans="1:14" x14ac:dyDescent="0.25">
      <c r="A13" s="16"/>
      <c r="B13" s="5" t="s">
        <v>25</v>
      </c>
      <c r="C13" s="2">
        <v>1877514.35</v>
      </c>
      <c r="D13" s="4">
        <v>1565.26</v>
      </c>
      <c r="E13" s="12">
        <f t="shared" si="0"/>
        <v>1879079.61</v>
      </c>
      <c r="F13" s="7"/>
      <c r="G13" s="2">
        <v>1584263.08</v>
      </c>
      <c r="H13" s="3">
        <v>70210.539999999994</v>
      </c>
      <c r="I13" s="7"/>
      <c r="J13" s="7"/>
      <c r="K13" s="3">
        <v>6</v>
      </c>
      <c r="L13" s="12">
        <f t="shared" si="1"/>
        <v>1654479.62</v>
      </c>
      <c r="M13" s="7"/>
      <c r="N13" s="12">
        <f t="shared" si="2"/>
        <v>224599.99</v>
      </c>
    </row>
    <row r="14" spans="1:14" x14ac:dyDescent="0.25">
      <c r="B14" s="5"/>
      <c r="C14" s="7"/>
      <c r="D14" s="7"/>
      <c r="E14" s="12"/>
      <c r="F14" s="7"/>
      <c r="G14" s="7"/>
      <c r="H14" s="7"/>
      <c r="I14" s="7"/>
      <c r="J14" s="7"/>
      <c r="K14" s="7"/>
      <c r="L14" s="12"/>
      <c r="M14" s="7"/>
      <c r="N14" s="12"/>
    </row>
    <row r="15" spans="1:14" x14ac:dyDescent="0.25">
      <c r="A15" s="16">
        <v>2020</v>
      </c>
      <c r="B15" s="5" t="s">
        <v>15</v>
      </c>
      <c r="C15" s="7">
        <v>1856990.2</v>
      </c>
      <c r="D15" s="7">
        <f>-1565.26+91.2</f>
        <v>-1474.06</v>
      </c>
      <c r="E15" s="12">
        <f t="shared" si="0"/>
        <v>1855516.14</v>
      </c>
      <c r="F15" s="7"/>
      <c r="G15" s="7">
        <v>1346477.98</v>
      </c>
      <c r="H15" s="7">
        <v>42085.17</v>
      </c>
      <c r="I15" s="7"/>
      <c r="J15" s="7"/>
      <c r="K15" s="7">
        <v>57.5</v>
      </c>
      <c r="L15" s="12">
        <f t="shared" si="1"/>
        <v>1388620.65</v>
      </c>
      <c r="M15" s="7"/>
      <c r="N15" s="12">
        <f t="shared" si="2"/>
        <v>466895.49</v>
      </c>
    </row>
    <row r="16" spans="1:14" x14ac:dyDescent="0.25">
      <c r="A16" s="16"/>
      <c r="B16" s="5" t="s">
        <v>16</v>
      </c>
      <c r="C16" s="7">
        <v>1932791.33</v>
      </c>
      <c r="D16" s="7">
        <f>-939.73+15485.96+-91.2</f>
        <v>14455.029999999999</v>
      </c>
      <c r="E16" s="12">
        <f t="shared" si="0"/>
        <v>1947246.36</v>
      </c>
      <c r="F16" s="7"/>
      <c r="G16" s="7">
        <v>1346477.98</v>
      </c>
      <c r="H16" s="7">
        <v>87177.41</v>
      </c>
      <c r="I16" s="7">
        <v>297251.5</v>
      </c>
      <c r="J16" s="7"/>
      <c r="K16" s="7">
        <v>10</v>
      </c>
      <c r="L16" s="12">
        <f t="shared" si="1"/>
        <v>1730916.89</v>
      </c>
      <c r="M16" s="7"/>
      <c r="N16" s="12">
        <f t="shared" si="2"/>
        <v>216329.4700000002</v>
      </c>
    </row>
    <row r="17" spans="1:14" x14ac:dyDescent="0.25">
      <c r="A17" s="16"/>
      <c r="B17" s="5" t="s">
        <v>17</v>
      </c>
      <c r="C17" s="7"/>
      <c r="D17" s="7"/>
      <c r="E17" s="12">
        <f t="shared" si="0"/>
        <v>0</v>
      </c>
      <c r="F17" s="7"/>
      <c r="G17" s="7"/>
      <c r="H17" s="7"/>
      <c r="I17" s="7"/>
      <c r="J17" s="7"/>
      <c r="K17" s="7"/>
      <c r="L17" s="12">
        <f t="shared" si="1"/>
        <v>0</v>
      </c>
      <c r="M17" s="7"/>
      <c r="N17" s="12">
        <f t="shared" si="2"/>
        <v>0</v>
      </c>
    </row>
    <row r="18" spans="1:14" x14ac:dyDescent="0.25">
      <c r="G18" s="2"/>
    </row>
    <row r="22" spans="1:14" x14ac:dyDescent="0.25">
      <c r="K22" s="2"/>
      <c r="L22" s="2"/>
      <c r="N22" s="2"/>
    </row>
  </sheetData>
  <mergeCells count="2">
    <mergeCell ref="A2:A13"/>
    <mergeCell ref="A15:A1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27" sqref="D27"/>
    </sheetView>
  </sheetViews>
  <sheetFormatPr defaultColWidth="9.28515625" defaultRowHeight="15" x14ac:dyDescent="0.25"/>
  <cols>
    <col min="1" max="1" width="15.28515625" bestFit="1" customWidth="1"/>
    <col min="2" max="2" width="7" bestFit="1" customWidth="1"/>
    <col min="3" max="3" width="14.28515625" bestFit="1" customWidth="1"/>
    <col min="4" max="4" width="24.5703125" bestFit="1" customWidth="1"/>
  </cols>
  <sheetData>
    <row r="1" spans="1:4" x14ac:dyDescent="0.25">
      <c r="A1" s="1" t="s">
        <v>11</v>
      </c>
      <c r="B1" s="1" t="s">
        <v>12</v>
      </c>
      <c r="C1" s="1" t="s">
        <v>13</v>
      </c>
      <c r="D1" s="1" t="s">
        <v>14</v>
      </c>
    </row>
    <row r="2" spans="1:4" x14ac:dyDescent="0.25">
      <c r="A2" s="6">
        <v>2748554.8706666674</v>
      </c>
      <c r="B2" s="7">
        <v>0.6</v>
      </c>
      <c r="C2" s="7">
        <v>1649132.9224000003</v>
      </c>
      <c r="D2" s="7">
        <v>2068688.28</v>
      </c>
    </row>
    <row r="3" spans="1:4" x14ac:dyDescent="0.25">
      <c r="A3" s="8">
        <v>2748554.8706666674</v>
      </c>
      <c r="B3" s="15">
        <v>0.55000000000000004</v>
      </c>
      <c r="C3" s="9">
        <v>1511705.1788666672</v>
      </c>
      <c r="D3" s="7">
        <v>419555.39999999997</v>
      </c>
    </row>
    <row r="4" spans="1:4" x14ac:dyDescent="0.25">
      <c r="A4" s="10">
        <v>2748554.8706666674</v>
      </c>
      <c r="B4" s="11">
        <v>0.54</v>
      </c>
      <c r="C4" s="11">
        <v>1484219.6301600004</v>
      </c>
      <c r="D4" s="11">
        <v>89728.799999999988</v>
      </c>
    </row>
    <row r="5" spans="1:4" x14ac:dyDescent="0.25">
      <c r="A5" s="8">
        <v>2748554.8706666674</v>
      </c>
      <c r="B5" s="9">
        <v>0.53</v>
      </c>
      <c r="C5" s="9">
        <v>1456734.0814533338</v>
      </c>
      <c r="D5" s="7">
        <v>-240097.80000000002</v>
      </c>
    </row>
    <row r="6" spans="1:4" x14ac:dyDescent="0.25">
      <c r="A6" s="8">
        <v>2748554.8706666674</v>
      </c>
      <c r="B6" s="9">
        <v>0.52</v>
      </c>
      <c r="C6" s="9">
        <v>1429248.532746667</v>
      </c>
      <c r="D6" s="7">
        <v>-569924.39999999991</v>
      </c>
    </row>
    <row r="7" spans="1:4" x14ac:dyDescent="0.25">
      <c r="A7" s="6">
        <v>2748554.8706666674</v>
      </c>
      <c r="B7" s="7">
        <v>0.5</v>
      </c>
      <c r="C7" s="7">
        <v>1374277.4353333337</v>
      </c>
      <c r="D7" s="7">
        <v>-1229577.6000000001</v>
      </c>
    </row>
    <row r="8" spans="1:4" x14ac:dyDescent="0.25">
      <c r="A8" s="8">
        <v>2748554.8706666674</v>
      </c>
      <c r="B8" s="9">
        <v>0.45</v>
      </c>
      <c r="C8" s="9">
        <v>1236849.6918000004</v>
      </c>
      <c r="D8" s="7">
        <v>-2878710.48</v>
      </c>
    </row>
    <row r="9" spans="1:4" x14ac:dyDescent="0.25">
      <c r="A9" s="6">
        <v>2748554.8706666674</v>
      </c>
      <c r="B9" s="9">
        <v>0.44</v>
      </c>
      <c r="C9" s="9">
        <v>1209364.1430933336</v>
      </c>
      <c r="D9" s="7">
        <v>-3208537.08</v>
      </c>
    </row>
    <row r="10" spans="1:4" x14ac:dyDescent="0.25">
      <c r="A10" s="6">
        <v>2748554.8706666674</v>
      </c>
      <c r="B10" s="2">
        <v>0.4</v>
      </c>
      <c r="C10" s="7">
        <v>1099421.9482666671</v>
      </c>
      <c r="D10" s="7">
        <v>-4527843.4799999995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 to Month</vt:lpstr>
      <vt:lpstr>Rate Change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Hellewell</dc:creator>
  <cp:lastModifiedBy>Fred Nass</cp:lastModifiedBy>
  <dcterms:created xsi:type="dcterms:W3CDTF">2020-04-09T20:24:46Z</dcterms:created>
  <dcterms:modified xsi:type="dcterms:W3CDTF">2020-04-20T15:22:09Z</dcterms:modified>
</cp:coreProperties>
</file>