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4235" windowHeight="4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<sst xmlns="http://schemas.openxmlformats.org/spreadsheetml/2006/main" count="88" uniqueCount="32">
  <si>
    <t xml:space="preserve">Culinary Water Rate Comparison </t>
  </si>
  <si>
    <t xml:space="preserve">Utah Municipal Water Companies </t>
  </si>
  <si>
    <t xml:space="preserve">Commercial </t>
  </si>
  <si>
    <r>
      <t>American Fork</t>
    </r>
    <r>
      <rPr>
        <sz val="11"/>
        <color indexed="8"/>
        <rFont val="Calibri"/>
        <family val="2"/>
      </rPr>
      <t xml:space="preserve">                Aug-08</t>
    </r>
  </si>
  <si>
    <r>
      <t>Richmond**</t>
    </r>
    <r>
      <rPr>
        <sz val="11"/>
        <color indexed="8"/>
        <rFont val="Calibri"/>
        <family val="2"/>
      </rPr>
      <t xml:space="preserve">          Aug-08</t>
    </r>
  </si>
  <si>
    <t>Base Rate</t>
  </si>
  <si>
    <t>Overage Rate</t>
  </si>
  <si>
    <t xml:space="preserve">&lt; 9,000 gal </t>
  </si>
  <si>
    <t>&lt; 10,000 gal</t>
  </si>
  <si>
    <r>
      <t>Draper City</t>
    </r>
    <r>
      <rPr>
        <sz val="11"/>
        <color indexed="8"/>
        <rFont val="Calibri"/>
        <family val="2"/>
      </rPr>
      <t xml:space="preserve">        Oct-08</t>
    </r>
  </si>
  <si>
    <r>
      <t>Santa Clara*</t>
    </r>
    <r>
      <rPr>
        <sz val="11"/>
        <color indexed="8"/>
        <rFont val="Calibri"/>
        <family val="2"/>
      </rPr>
      <t xml:space="preserve">    May-06</t>
    </r>
  </si>
  <si>
    <t>&lt; 5,000 gal</t>
  </si>
  <si>
    <r>
      <t xml:space="preserve">Ephriam City** </t>
    </r>
    <r>
      <rPr>
        <sz val="11"/>
        <color indexed="8"/>
        <rFont val="Calibri"/>
        <family val="2"/>
      </rPr>
      <t xml:space="preserve">        March-03</t>
    </r>
  </si>
  <si>
    <r>
      <t>Snowbird*</t>
    </r>
    <r>
      <rPr>
        <sz val="11"/>
        <color indexed="8"/>
        <rFont val="Calibri"/>
        <family val="2"/>
      </rPr>
      <t xml:space="preserve">       June-07</t>
    </r>
  </si>
  <si>
    <t>&lt;7,000 gal</t>
  </si>
  <si>
    <t xml:space="preserve">&lt; 8,000 gal </t>
  </si>
  <si>
    <r>
      <t>Kanab</t>
    </r>
    <r>
      <rPr>
        <sz val="11"/>
        <color indexed="8"/>
        <rFont val="Calibri"/>
        <family val="2"/>
      </rPr>
      <t xml:space="preserve">              Feb-08</t>
    </r>
  </si>
  <si>
    <r>
      <t>South Jordan</t>
    </r>
    <r>
      <rPr>
        <sz val="11"/>
        <color indexed="8"/>
        <rFont val="Calibri"/>
        <family val="2"/>
      </rPr>
      <t xml:space="preserve">    Jan-08</t>
    </r>
  </si>
  <si>
    <t>&lt; 8,000 gal</t>
  </si>
  <si>
    <t>outlier</t>
  </si>
  <si>
    <r>
      <t>Milford City</t>
    </r>
    <r>
      <rPr>
        <sz val="11"/>
        <color indexed="8"/>
        <rFont val="Calibri"/>
        <family val="2"/>
      </rPr>
      <t xml:space="preserve">        June-08</t>
    </r>
  </si>
  <si>
    <r>
      <t>Weber</t>
    </r>
    <r>
      <rPr>
        <sz val="11"/>
        <color indexed="8"/>
        <rFont val="Calibri"/>
        <family val="2"/>
      </rPr>
      <t xml:space="preserve">              Oct-08</t>
    </r>
  </si>
  <si>
    <t>&lt; 6,000 gal</t>
  </si>
  <si>
    <t>Institutional</t>
  </si>
  <si>
    <t xml:space="preserve">Industrial </t>
  </si>
  <si>
    <r>
      <t>Snowbird*</t>
    </r>
    <r>
      <rPr>
        <sz val="11"/>
        <color indexed="8"/>
        <rFont val="Calibri"/>
        <family val="2"/>
      </rPr>
      <t xml:space="preserve">    June-07</t>
    </r>
  </si>
  <si>
    <r>
      <t xml:space="preserve">* </t>
    </r>
    <r>
      <rPr>
        <sz val="10"/>
        <rFont val="Arial"/>
        <family val="2"/>
      </rPr>
      <t>Rate is same for commercial and industrial or institutional</t>
    </r>
  </si>
  <si>
    <r>
      <t xml:space="preserve">** </t>
    </r>
    <r>
      <rPr>
        <sz val="10"/>
        <rFont val="Arial"/>
        <family val="2"/>
      </rPr>
      <t xml:space="preserve">Rate is same for commercial, industrial and institutional </t>
    </r>
  </si>
  <si>
    <t>Docket No. 08-2199-01</t>
  </si>
  <si>
    <t>Kasi Boede</t>
  </si>
  <si>
    <t>DPU Exhibit 2.3 page 1</t>
  </si>
  <si>
    <t>DPU Exhibit 2.3 page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</si>
</sst>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wrapText="1"/>
    </xf>
    <xf numFmtId="0" fontId="5" fillId="0" borderId="12" xfId="0" applyFont="1" applyBorder="1" applyAlignment="1">
      <alignment/>
    </xf>
    <xf numFmtId="4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64" fontId="5" fillId="0" borderId="12" xfId="0" applyNumberFormat="1" applyFont="1" applyBorder="1" applyAlignment="1">
      <alignment wrapText="1"/>
    </xf>
    <xf numFmtId="2" fontId="0" fillId="0" borderId="14" xfId="0" applyNumberFormat="1" applyBorder="1" applyAlignment="1">
      <alignment/>
    </xf>
    <xf numFmtId="0" fontId="6" fillId="0" borderId="0" xfId="0" applyFont="1" applyAlignment="1">
      <alignment horizontal="left"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Border="1" applyAlignment="1">
      <alignment horizontal="right"/>
    </xf>
    <xf numFmtId="2" fontId="0" fillId="22" borderId="18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2" fontId="0" fillId="22" borderId="17" xfId="0" applyNumberFormat="1" applyFill="1" applyBorder="1" applyAlignment="1">
      <alignment/>
    </xf>
    <xf numFmtId="3" fontId="0" fillId="0" borderId="0" xfId="0" applyNumberFormat="1" applyBorder="1" applyAlignment="1">
      <alignment horizontal="right"/>
    </xf>
    <xf numFmtId="16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64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2" fontId="0" fillId="0" borderId="22" xfId="0" applyNumberFormat="1" applyBorder="1" applyAlignment="1">
      <alignment/>
    </xf>
    <xf numFmtId="164" fontId="5" fillId="0" borderId="23" xfId="0" applyNumberFormat="1" applyFont="1" applyBorder="1" applyAlignment="1">
      <alignment wrapText="1"/>
    </xf>
    <xf numFmtId="0" fontId="5" fillId="0" borderId="24" xfId="0" applyFont="1" applyBorder="1" applyAlignment="1">
      <alignment/>
    </xf>
    <xf numFmtId="4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4" fontId="5" fillId="0" borderId="24" xfId="0" applyNumberFormat="1" applyFont="1" applyBorder="1" applyAlignment="1">
      <alignment wrapText="1"/>
    </xf>
    <xf numFmtId="2" fontId="0" fillId="22" borderId="2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64" fontId="5" fillId="0" borderId="23" xfId="0" applyNumberFormat="1" applyFont="1" applyFill="1" applyBorder="1" applyAlignment="1">
      <alignment wrapText="1"/>
    </xf>
    <xf numFmtId="3" fontId="0" fillId="0" borderId="24" xfId="0" applyNumberFormat="1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3" fontId="0" fillId="0" borderId="24" xfId="0" applyNumberFormat="1" applyBorder="1" applyAlignment="1">
      <alignment horizontal="right"/>
    </xf>
    <xf numFmtId="2" fontId="0" fillId="0" borderId="26" xfId="0" applyNumberFormat="1" applyBorder="1" applyAlignment="1">
      <alignment/>
    </xf>
    <xf numFmtId="164" fontId="0" fillId="0" borderId="16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2" fontId="0" fillId="22" borderId="22" xfId="0" applyNumberFormat="1" applyFill="1" applyBorder="1" applyAlignment="1">
      <alignment/>
    </xf>
    <xf numFmtId="0" fontId="5" fillId="0" borderId="23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5" fillId="0" borderId="27" xfId="0" applyNumberFormat="1" applyFont="1" applyBorder="1" applyAlignment="1">
      <alignment wrapText="1"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24" xfId="0" applyNumberFormat="1" applyBorder="1" applyAlignment="1">
      <alignment/>
    </xf>
    <xf numFmtId="4" fontId="5" fillId="0" borderId="24" xfId="0" applyNumberFormat="1" applyFont="1" applyBorder="1" applyAlignment="1">
      <alignment/>
    </xf>
    <xf numFmtId="2" fontId="0" fillId="22" borderId="0" xfId="0" applyNumberForma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3" fontId="0" fillId="0" borderId="31" xfId="0" applyNumberFormat="1" applyBorder="1" applyAlignment="1">
      <alignment horizontal="right"/>
    </xf>
    <xf numFmtId="4" fontId="0" fillId="0" borderId="31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6" fillId="0" borderId="32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6" fillId="0" borderId="0" xfId="0" applyFont="1" applyBorder="1" applyAlignment="1">
      <alignment horizontal="left"/>
    </xf>
    <xf numFmtId="164" fontId="5" fillId="0" borderId="11" xfId="0" applyNumberFormat="1" applyFont="1" applyFill="1" applyBorder="1" applyAlignment="1">
      <alignment wrapText="1"/>
    </xf>
    <xf numFmtId="3" fontId="0" fillId="0" borderId="12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4" fillId="0" borderId="11" xfId="0" applyFont="1" applyBorder="1" applyAlignment="1">
      <alignment horizontal="center"/>
    </xf>
    <xf numFmtId="2" fontId="0" fillId="0" borderId="18" xfId="0" applyNumberFormat="1" applyFill="1" applyBorder="1" applyAlignment="1">
      <alignment/>
    </xf>
    <xf numFmtId="2" fontId="0" fillId="0" borderId="33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2" fontId="0" fillId="22" borderId="33" xfId="0" applyNumberFormat="1" applyFill="1" applyBorder="1" applyAlignment="1">
      <alignment/>
    </xf>
    <xf numFmtId="0" fontId="0" fillId="0" borderId="30" xfId="0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14.140625" style="0" customWidth="1"/>
    <col min="6" max="6" width="11.140625" style="0" customWidth="1"/>
  </cols>
  <sheetData>
    <row r="1" spans="7:9" ht="15">
      <c r="G1" s="90" t="s">
        <v>28</v>
      </c>
      <c r="H1" s="90"/>
      <c r="I1" s="90"/>
    </row>
    <row r="2" spans="7:9" ht="15">
      <c r="G2" s="90" t="s">
        <v>29</v>
      </c>
      <c r="H2" s="90"/>
      <c r="I2" s="90"/>
    </row>
    <row r="3" spans="7:9" ht="15">
      <c r="G3" s="90" t="s">
        <v>30</v>
      </c>
      <c r="H3" s="90"/>
      <c r="I3" s="90"/>
    </row>
    <row r="5" spans="1:9" ht="18">
      <c r="A5" s="91" t="s">
        <v>0</v>
      </c>
      <c r="B5" s="91"/>
      <c r="C5" s="91"/>
      <c r="D5" s="91"/>
      <c r="E5" s="91"/>
      <c r="F5" s="92"/>
      <c r="G5" s="92"/>
      <c r="H5" s="92"/>
      <c r="I5" s="92"/>
    </row>
    <row r="6" spans="1:9" ht="14.25">
      <c r="A6" s="93" t="s">
        <v>1</v>
      </c>
      <c r="B6" s="93"/>
      <c r="C6" s="93"/>
      <c r="D6" s="93"/>
      <c r="E6" s="93"/>
      <c r="F6" s="92"/>
      <c r="G6" s="92"/>
      <c r="H6" s="92"/>
      <c r="I6" s="92"/>
    </row>
    <row r="7" spans="1:5" ht="18.75" thickBot="1">
      <c r="A7" s="1"/>
      <c r="B7" s="2"/>
      <c r="C7" s="1"/>
      <c r="D7" s="3"/>
      <c r="E7" s="4"/>
    </row>
    <row r="8" spans="1:10" ht="41.25">
      <c r="A8" s="5" t="s">
        <v>2</v>
      </c>
      <c r="B8" s="6" t="s">
        <v>3</v>
      </c>
      <c r="C8" s="7"/>
      <c r="D8" s="8"/>
      <c r="E8" s="9"/>
      <c r="F8" s="10" t="s">
        <v>4</v>
      </c>
      <c r="G8" s="7"/>
      <c r="H8" s="8"/>
      <c r="I8" s="11"/>
      <c r="J8" s="12"/>
    </row>
    <row r="9" spans="1:10" ht="14.25">
      <c r="A9" s="13"/>
      <c r="B9" s="14"/>
      <c r="C9" s="15" t="s">
        <v>5</v>
      </c>
      <c r="D9" s="16"/>
      <c r="E9" s="17">
        <v>14</v>
      </c>
      <c r="F9" s="18"/>
      <c r="G9" s="15" t="s">
        <v>5</v>
      </c>
      <c r="H9" s="16"/>
      <c r="I9" s="19">
        <v>27</v>
      </c>
      <c r="J9" s="12"/>
    </row>
    <row r="10" spans="1:10" ht="14.25">
      <c r="A10" s="13"/>
      <c r="B10" s="14"/>
      <c r="C10" s="15" t="s">
        <v>6</v>
      </c>
      <c r="D10" s="16"/>
      <c r="E10" s="17"/>
      <c r="F10" s="18"/>
      <c r="G10" s="15" t="s">
        <v>6</v>
      </c>
      <c r="H10" s="16"/>
      <c r="I10" s="19"/>
      <c r="J10" s="12"/>
    </row>
    <row r="11" spans="1:10" ht="14.25">
      <c r="A11" s="13"/>
      <c r="B11" s="14"/>
      <c r="C11" s="20" t="s">
        <v>7</v>
      </c>
      <c r="D11" s="16">
        <v>0</v>
      </c>
      <c r="E11" s="17">
        <f>E9+D11</f>
        <v>14</v>
      </c>
      <c r="F11" s="18"/>
      <c r="G11" s="20" t="s">
        <v>8</v>
      </c>
      <c r="H11" s="16">
        <v>0</v>
      </c>
      <c r="I11" s="21">
        <f>I9+H11</f>
        <v>27</v>
      </c>
      <c r="J11" s="12"/>
    </row>
    <row r="12" spans="1:10" ht="14.25">
      <c r="A12" s="13"/>
      <c r="B12" s="14"/>
      <c r="C12" s="22">
        <v>10000</v>
      </c>
      <c r="D12" s="16">
        <v>1.75</v>
      </c>
      <c r="E12" s="23">
        <f>E9+D12</f>
        <v>15.75</v>
      </c>
      <c r="F12" s="18"/>
      <c r="G12" s="24">
        <v>11000</v>
      </c>
      <c r="H12" s="16">
        <v>0.85</v>
      </c>
      <c r="I12" s="19">
        <f>I9+H12</f>
        <v>27.85</v>
      </c>
      <c r="J12" s="12"/>
    </row>
    <row r="13" spans="1:10" ht="14.25">
      <c r="A13" s="13"/>
      <c r="B13" s="14"/>
      <c r="C13" s="22">
        <v>20000</v>
      </c>
      <c r="D13" s="16">
        <v>19.25</v>
      </c>
      <c r="E13" s="17">
        <f>E9+D13</f>
        <v>33.25</v>
      </c>
      <c r="F13" s="18"/>
      <c r="G13" s="24">
        <v>12000</v>
      </c>
      <c r="H13" s="16">
        <f>2*0.85</f>
        <v>1.7</v>
      </c>
      <c r="I13" s="19">
        <f>I9+H13</f>
        <v>28.7</v>
      </c>
      <c r="J13" s="12"/>
    </row>
    <row r="14" spans="1:10" ht="14.25">
      <c r="A14" s="13"/>
      <c r="B14" s="25"/>
      <c r="C14" s="26">
        <v>30000</v>
      </c>
      <c r="D14" s="27">
        <v>36.75</v>
      </c>
      <c r="E14" s="28">
        <f>E9+D14</f>
        <v>50.75</v>
      </c>
      <c r="F14" s="29"/>
      <c r="G14" s="30">
        <v>13000</v>
      </c>
      <c r="H14" s="27">
        <f>3*0.85</f>
        <v>2.55</v>
      </c>
      <c r="I14" s="31">
        <f>I9+H14</f>
        <v>29.55</v>
      </c>
      <c r="J14" s="12"/>
    </row>
    <row r="15" spans="1:10" ht="41.25">
      <c r="A15" s="13"/>
      <c r="B15" s="32" t="s">
        <v>9</v>
      </c>
      <c r="C15" s="33"/>
      <c r="D15" s="34"/>
      <c r="E15" s="35"/>
      <c r="F15" s="36" t="s">
        <v>10</v>
      </c>
      <c r="G15" s="24"/>
      <c r="H15" s="16"/>
      <c r="I15" s="19"/>
      <c r="J15" s="12"/>
    </row>
    <row r="16" spans="1:10" ht="14.25">
      <c r="A16" s="13"/>
      <c r="B16" s="14"/>
      <c r="C16" s="15" t="s">
        <v>5</v>
      </c>
      <c r="D16" s="16"/>
      <c r="E16" s="17">
        <v>21.88</v>
      </c>
      <c r="F16" s="18"/>
      <c r="G16" s="15" t="s">
        <v>5</v>
      </c>
      <c r="H16" s="16"/>
      <c r="I16" s="19">
        <v>22</v>
      </c>
      <c r="J16" s="12"/>
    </row>
    <row r="17" spans="1:10" ht="14.25">
      <c r="A17" s="13"/>
      <c r="B17" s="14"/>
      <c r="C17" s="15" t="s">
        <v>6</v>
      </c>
      <c r="D17" s="16"/>
      <c r="E17" s="17"/>
      <c r="F17" s="18"/>
      <c r="G17" s="15" t="s">
        <v>6</v>
      </c>
      <c r="H17" s="16"/>
      <c r="I17" s="19"/>
      <c r="J17" s="12"/>
    </row>
    <row r="18" spans="1:10" ht="14.25">
      <c r="A18" s="13"/>
      <c r="B18" s="14"/>
      <c r="C18" s="20" t="s">
        <v>11</v>
      </c>
      <c r="D18" s="16">
        <v>0</v>
      </c>
      <c r="E18" s="17">
        <f>E16+D18</f>
        <v>21.88</v>
      </c>
      <c r="F18" s="18"/>
      <c r="G18" s="24" t="s">
        <v>7</v>
      </c>
      <c r="H18" s="16">
        <v>0</v>
      </c>
      <c r="I18" s="19">
        <f>I16+H18</f>
        <v>22</v>
      </c>
      <c r="J18" s="12"/>
    </row>
    <row r="19" spans="1:10" ht="14.25">
      <c r="A19" s="13"/>
      <c r="B19" s="14"/>
      <c r="C19" s="24">
        <v>6000</v>
      </c>
      <c r="D19" s="16">
        <v>1.63</v>
      </c>
      <c r="E19" s="17">
        <f>E16+D19</f>
        <v>23.509999999999998</v>
      </c>
      <c r="F19" s="18"/>
      <c r="G19" s="24">
        <v>10000</v>
      </c>
      <c r="H19" s="16">
        <v>0.82</v>
      </c>
      <c r="I19" s="21">
        <f>I16+H19</f>
        <v>22.82</v>
      </c>
      <c r="J19" s="12"/>
    </row>
    <row r="20" spans="1:10" ht="14.25">
      <c r="A20" s="13"/>
      <c r="B20" s="14"/>
      <c r="C20" s="24">
        <v>8000</v>
      </c>
      <c r="D20" s="16">
        <f>D19*3</f>
        <v>4.89</v>
      </c>
      <c r="E20" s="17">
        <f>E16+D20</f>
        <v>26.77</v>
      </c>
      <c r="F20" s="18"/>
      <c r="G20" s="24">
        <f>9000+7000</f>
        <v>16000</v>
      </c>
      <c r="H20" s="16">
        <f>0.82*7</f>
        <v>5.739999999999999</v>
      </c>
      <c r="I20" s="19">
        <f>I16+H20</f>
        <v>27.74</v>
      </c>
      <c r="J20" s="12"/>
    </row>
    <row r="21" spans="1:9" ht="14.25">
      <c r="A21" s="13"/>
      <c r="B21" s="25"/>
      <c r="C21" s="30">
        <v>10000</v>
      </c>
      <c r="D21" s="27">
        <f>D19*5</f>
        <v>8.149999999999999</v>
      </c>
      <c r="E21" s="37">
        <f>E16+D21</f>
        <v>30.029999999999998</v>
      </c>
      <c r="F21" s="38"/>
      <c r="G21" s="38"/>
      <c r="H21" s="38"/>
      <c r="I21" s="39"/>
    </row>
    <row r="22" spans="1:10" ht="41.25">
      <c r="A22" s="13"/>
      <c r="B22" s="40" t="s">
        <v>12</v>
      </c>
      <c r="C22" s="41"/>
      <c r="D22" s="42"/>
      <c r="E22" s="43"/>
      <c r="F22" s="36" t="s">
        <v>13</v>
      </c>
      <c r="G22" s="44"/>
      <c r="H22" s="34"/>
      <c r="I22" s="45"/>
      <c r="J22" s="12"/>
    </row>
    <row r="23" spans="1:10" ht="14.25">
      <c r="A23" s="13"/>
      <c r="B23" s="46"/>
      <c r="C23" s="47" t="s">
        <v>5</v>
      </c>
      <c r="D23" s="48"/>
      <c r="E23" s="49">
        <v>10.8</v>
      </c>
      <c r="F23" s="18"/>
      <c r="G23" s="15" t="s">
        <v>5</v>
      </c>
      <c r="H23" s="16"/>
      <c r="I23" s="19">
        <v>34.91</v>
      </c>
      <c r="J23" s="12"/>
    </row>
    <row r="24" spans="1:10" ht="14.25">
      <c r="A24" s="13"/>
      <c r="B24" s="46"/>
      <c r="C24" s="47" t="s">
        <v>6</v>
      </c>
      <c r="D24" s="48"/>
      <c r="E24" s="49"/>
      <c r="F24" s="18"/>
      <c r="G24" s="15" t="s">
        <v>6</v>
      </c>
      <c r="H24" s="16"/>
      <c r="I24" s="19"/>
      <c r="J24" s="12"/>
    </row>
    <row r="25" spans="1:9" ht="14.25">
      <c r="A25" s="13"/>
      <c r="B25" s="14"/>
      <c r="C25" s="50" t="s">
        <v>14</v>
      </c>
      <c r="D25" s="16">
        <v>0</v>
      </c>
      <c r="E25" s="49">
        <f>E23+D25</f>
        <v>10.8</v>
      </c>
      <c r="F25" s="18"/>
      <c r="G25" s="24" t="s">
        <v>15</v>
      </c>
      <c r="H25" s="16">
        <v>0</v>
      </c>
      <c r="I25" s="19">
        <f>I23+H25</f>
        <v>34.91</v>
      </c>
    </row>
    <row r="26" spans="1:10" ht="14.25">
      <c r="A26" s="13"/>
      <c r="B26" s="14"/>
      <c r="C26" s="51">
        <v>8000</v>
      </c>
      <c r="D26" s="16">
        <v>0.45</v>
      </c>
      <c r="E26" s="49">
        <f>E23+D26</f>
        <v>11.25</v>
      </c>
      <c r="F26" s="18"/>
      <c r="G26" s="24">
        <v>9000</v>
      </c>
      <c r="H26" s="16">
        <v>2</v>
      </c>
      <c r="I26" s="19">
        <f>I23+H26</f>
        <v>36.91</v>
      </c>
      <c r="J26" s="12"/>
    </row>
    <row r="27" spans="1:9" ht="14.25">
      <c r="A27" s="13"/>
      <c r="B27" s="25"/>
      <c r="C27" s="52">
        <v>10000</v>
      </c>
      <c r="D27" s="27">
        <f>0.45+0.45+0.45</f>
        <v>1.35</v>
      </c>
      <c r="E27" s="37">
        <f>E23+D27</f>
        <v>12.15</v>
      </c>
      <c r="F27" s="29"/>
      <c r="G27" s="30">
        <v>10000</v>
      </c>
      <c r="H27" s="27">
        <v>4</v>
      </c>
      <c r="I27" s="53">
        <f>I23+H27</f>
        <v>38.91</v>
      </c>
    </row>
    <row r="28" spans="1:9" ht="41.25">
      <c r="A28" s="13"/>
      <c r="B28" s="54" t="s">
        <v>16</v>
      </c>
      <c r="C28" s="55"/>
      <c r="D28" s="55"/>
      <c r="E28" s="56"/>
      <c r="F28" s="57" t="s">
        <v>17</v>
      </c>
      <c r="G28" s="33"/>
      <c r="H28" s="34"/>
      <c r="I28" s="45"/>
    </row>
    <row r="29" spans="1:9" ht="14.25">
      <c r="A29" s="13"/>
      <c r="B29" s="58"/>
      <c r="C29" s="15" t="s">
        <v>5</v>
      </c>
      <c r="D29" s="59"/>
      <c r="E29" s="17">
        <v>27</v>
      </c>
      <c r="F29" s="60"/>
      <c r="G29" s="15" t="s">
        <v>5</v>
      </c>
      <c r="H29" s="16"/>
      <c r="I29" s="19">
        <v>70.11</v>
      </c>
    </row>
    <row r="30" spans="1:9" ht="14.25">
      <c r="A30" s="13"/>
      <c r="B30" s="58"/>
      <c r="C30" s="15" t="s">
        <v>6</v>
      </c>
      <c r="D30" s="59"/>
      <c r="E30" s="17"/>
      <c r="F30" s="60"/>
      <c r="G30" s="15" t="s">
        <v>6</v>
      </c>
      <c r="H30" s="16"/>
      <c r="I30" s="19"/>
    </row>
    <row r="31" spans="1:10" ht="14.25">
      <c r="A31" s="13"/>
      <c r="B31" s="58"/>
      <c r="C31" s="20" t="s">
        <v>8</v>
      </c>
      <c r="D31" s="59">
        <v>0</v>
      </c>
      <c r="E31" s="23">
        <f>E29+D31</f>
        <v>27</v>
      </c>
      <c r="F31" s="60"/>
      <c r="G31" s="20" t="s">
        <v>18</v>
      </c>
      <c r="H31" s="16">
        <v>0</v>
      </c>
      <c r="I31" s="21">
        <f>I29+H31</f>
        <v>70.11</v>
      </c>
      <c r="J31" s="12" t="s">
        <v>19</v>
      </c>
    </row>
    <row r="32" spans="1:9" ht="14.25">
      <c r="A32" s="13"/>
      <c r="B32" s="58"/>
      <c r="C32" s="22">
        <v>11000</v>
      </c>
      <c r="D32" s="59">
        <v>1.1</v>
      </c>
      <c r="E32" s="17">
        <f>E29+D32</f>
        <v>28.1</v>
      </c>
      <c r="F32" s="60"/>
      <c r="G32" s="24">
        <v>25000</v>
      </c>
      <c r="H32" s="16">
        <v>1.74</v>
      </c>
      <c r="I32" s="19">
        <f>29.58+I29</f>
        <v>99.69</v>
      </c>
    </row>
    <row r="33" spans="1:9" ht="14.25">
      <c r="A33" s="13"/>
      <c r="B33" s="61"/>
      <c r="C33" s="26">
        <v>12000</v>
      </c>
      <c r="D33" s="62">
        <f>1.1*2</f>
        <v>2.2</v>
      </c>
      <c r="E33" s="28">
        <f>E29+D33</f>
        <v>29.2</v>
      </c>
      <c r="F33" s="60"/>
      <c r="G33" s="24">
        <v>50000</v>
      </c>
      <c r="H33" s="16">
        <v>1.89</v>
      </c>
      <c r="I33" s="19">
        <f>47.25+I32</f>
        <v>146.94</v>
      </c>
    </row>
    <row r="34" spans="1:9" ht="41.25">
      <c r="A34" s="13"/>
      <c r="B34" s="32" t="s">
        <v>20</v>
      </c>
      <c r="C34" s="33"/>
      <c r="D34" s="34"/>
      <c r="E34" s="63"/>
      <c r="F34" s="57" t="s">
        <v>21</v>
      </c>
      <c r="G34" s="64"/>
      <c r="H34" s="34"/>
      <c r="I34" s="45"/>
    </row>
    <row r="35" spans="1:9" ht="14.25">
      <c r="A35" s="13"/>
      <c r="B35" s="14"/>
      <c r="C35" s="15" t="s">
        <v>5</v>
      </c>
      <c r="D35" s="16"/>
      <c r="E35" s="59">
        <v>29</v>
      </c>
      <c r="F35" s="60"/>
      <c r="G35" s="15" t="s">
        <v>5</v>
      </c>
      <c r="H35" s="16"/>
      <c r="I35" s="19">
        <v>22</v>
      </c>
    </row>
    <row r="36" spans="1:9" ht="14.25">
      <c r="A36" s="13"/>
      <c r="B36" s="14"/>
      <c r="C36" s="15" t="s">
        <v>6</v>
      </c>
      <c r="D36" s="16"/>
      <c r="E36" s="59"/>
      <c r="F36" s="60"/>
      <c r="G36" s="15" t="s">
        <v>6</v>
      </c>
      <c r="H36" s="16"/>
      <c r="I36" s="19"/>
    </row>
    <row r="37" spans="1:9" ht="14.25">
      <c r="A37" s="13"/>
      <c r="B37" s="14"/>
      <c r="C37" s="20" t="s">
        <v>8</v>
      </c>
      <c r="D37" s="16">
        <v>0</v>
      </c>
      <c r="E37" s="65">
        <f>E35+D37</f>
        <v>29</v>
      </c>
      <c r="F37" s="60"/>
      <c r="G37" s="50" t="s">
        <v>22</v>
      </c>
      <c r="H37" s="16">
        <v>0</v>
      </c>
      <c r="I37" s="19">
        <f>I35+H37</f>
        <v>22</v>
      </c>
    </row>
    <row r="38" spans="1:9" ht="14.25">
      <c r="A38" s="13"/>
      <c r="B38" s="14"/>
      <c r="C38" s="24">
        <v>11000</v>
      </c>
      <c r="D38" s="16">
        <v>1</v>
      </c>
      <c r="E38" s="59">
        <f>E35+D38</f>
        <v>30</v>
      </c>
      <c r="F38" s="60"/>
      <c r="G38" s="66">
        <v>8000</v>
      </c>
      <c r="H38" s="16">
        <v>1.4</v>
      </c>
      <c r="I38" s="19">
        <f>I35+H38</f>
        <v>23.4</v>
      </c>
    </row>
    <row r="39" spans="1:9" ht="14.25">
      <c r="A39" s="13"/>
      <c r="C39" s="24">
        <v>12000</v>
      </c>
      <c r="D39" s="16">
        <v>2</v>
      </c>
      <c r="E39" s="59">
        <f>E35+D39</f>
        <v>31</v>
      </c>
      <c r="F39" s="60"/>
      <c r="H39" s="16">
        <v>1.75</v>
      </c>
      <c r="I39" s="21">
        <f>I35+H39</f>
        <v>23.75</v>
      </c>
    </row>
    <row r="40" spans="1:9" ht="15" thickBot="1">
      <c r="A40" s="14"/>
      <c r="B40" s="68"/>
      <c r="C40" s="69">
        <v>13000</v>
      </c>
      <c r="D40" s="70">
        <v>3</v>
      </c>
      <c r="E40" s="71">
        <f>E35+D40</f>
        <v>32</v>
      </c>
      <c r="F40" s="72"/>
      <c r="G40" s="73"/>
      <c r="H40" s="73"/>
      <c r="I40" s="74"/>
    </row>
    <row r="41" ht="14.25">
      <c r="A41" s="66">
        <v>10000</v>
      </c>
    </row>
  </sheetData>
  <sheetProtection/>
  <mergeCells count="2"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35">
      <selection activeCell="A41" sqref="A41"/>
    </sheetView>
  </sheetViews>
  <sheetFormatPr defaultColWidth="9.140625" defaultRowHeight="15"/>
  <cols>
    <col min="1" max="1" width="16.00390625" style="0" customWidth="1"/>
    <col min="6" max="6" width="16.28125" style="0" customWidth="1"/>
  </cols>
  <sheetData>
    <row r="1" ht="15">
      <c r="G1" s="90" t="s">
        <v>28</v>
      </c>
    </row>
    <row r="2" ht="15">
      <c r="G2" s="90" t="s">
        <v>29</v>
      </c>
    </row>
    <row r="3" ht="15">
      <c r="G3" s="90" t="s">
        <v>31</v>
      </c>
    </row>
    <row r="5" spans="1:9" ht="18">
      <c r="A5" s="91" t="s">
        <v>0</v>
      </c>
      <c r="B5" s="91"/>
      <c r="C5" s="91"/>
      <c r="D5" s="91"/>
      <c r="E5" s="91"/>
      <c r="F5" s="92"/>
      <c r="G5" s="92"/>
      <c r="H5" s="92"/>
      <c r="I5" s="92"/>
    </row>
    <row r="6" spans="1:9" ht="14.25">
      <c r="A6" s="93" t="s">
        <v>1</v>
      </c>
      <c r="B6" s="93"/>
      <c r="C6" s="93"/>
      <c r="D6" s="93"/>
      <c r="E6" s="93"/>
      <c r="F6" s="92"/>
      <c r="G6" s="92"/>
      <c r="H6" s="92"/>
      <c r="I6" s="92"/>
    </row>
    <row r="7" spans="1:5" ht="18">
      <c r="A7" s="1"/>
      <c r="B7" s="2"/>
      <c r="C7" s="1"/>
      <c r="D7" s="3"/>
      <c r="E7" s="4"/>
    </row>
    <row r="8" spans="1:9" ht="15" thickBot="1">
      <c r="A8" s="38"/>
      <c r="B8" s="18"/>
      <c r="C8" s="24"/>
      <c r="D8" s="16"/>
      <c r="E8" s="59"/>
      <c r="F8" s="75"/>
      <c r="G8" s="38"/>
      <c r="H8" s="38"/>
      <c r="I8" s="38"/>
    </row>
    <row r="9" spans="1:10" ht="41.25">
      <c r="A9" s="5" t="s">
        <v>23</v>
      </c>
      <c r="B9" s="76" t="s">
        <v>12</v>
      </c>
      <c r="C9" s="77"/>
      <c r="D9" s="78"/>
      <c r="E9" s="79"/>
      <c r="F9" s="80" t="s">
        <v>24</v>
      </c>
      <c r="G9" s="76" t="s">
        <v>12</v>
      </c>
      <c r="H9" s="77"/>
      <c r="I9" s="78"/>
      <c r="J9" s="79"/>
    </row>
    <row r="10" spans="1:10" ht="14.25">
      <c r="A10" s="13"/>
      <c r="B10" s="46"/>
      <c r="C10" s="47" t="s">
        <v>5</v>
      </c>
      <c r="D10" s="48"/>
      <c r="E10" s="81">
        <v>10.8</v>
      </c>
      <c r="F10" s="58"/>
      <c r="G10" s="46"/>
      <c r="H10" s="47" t="s">
        <v>5</v>
      </c>
      <c r="I10" s="48"/>
      <c r="J10" s="81">
        <v>10.8</v>
      </c>
    </row>
    <row r="11" spans="1:10" ht="14.25">
      <c r="A11" s="13"/>
      <c r="B11" s="46"/>
      <c r="C11" s="47" t="s">
        <v>6</v>
      </c>
      <c r="D11" s="48"/>
      <c r="E11" s="81"/>
      <c r="F11" s="58"/>
      <c r="G11" s="46"/>
      <c r="H11" s="47" t="s">
        <v>6</v>
      </c>
      <c r="I11" s="48"/>
      <c r="J11" s="81"/>
    </row>
    <row r="12" spans="1:10" ht="14.25">
      <c r="A12" s="13"/>
      <c r="B12" s="14"/>
      <c r="C12" s="50" t="s">
        <v>14</v>
      </c>
      <c r="D12" s="16">
        <v>0</v>
      </c>
      <c r="E12" s="81">
        <f>E10+D12</f>
        <v>10.8</v>
      </c>
      <c r="F12" s="58"/>
      <c r="G12" s="14"/>
      <c r="H12" s="50" t="s">
        <v>14</v>
      </c>
      <c r="I12" s="16">
        <v>0</v>
      </c>
      <c r="J12" s="81">
        <f>J10+I12</f>
        <v>10.8</v>
      </c>
    </row>
    <row r="13" spans="1:10" ht="14.25">
      <c r="A13" s="13"/>
      <c r="B13" s="14"/>
      <c r="C13" s="51">
        <v>8000</v>
      </c>
      <c r="D13" s="16">
        <v>0.45</v>
      </c>
      <c r="E13" s="81">
        <f>E10+D13</f>
        <v>11.25</v>
      </c>
      <c r="F13" s="58"/>
      <c r="G13" s="14"/>
      <c r="H13" s="51">
        <v>8000</v>
      </c>
      <c r="I13" s="16">
        <v>0.45</v>
      </c>
      <c r="J13" s="81">
        <f>J10+I13</f>
        <v>11.25</v>
      </c>
    </row>
    <row r="14" spans="1:10" ht="14.25">
      <c r="A14" s="13"/>
      <c r="B14" s="25"/>
      <c r="C14" s="52">
        <v>10000</v>
      </c>
      <c r="D14" s="27">
        <f>0.45+0.45+0.45</f>
        <v>1.35</v>
      </c>
      <c r="E14" s="53">
        <f>E10+D14</f>
        <v>12.15</v>
      </c>
      <c r="F14" s="58"/>
      <c r="G14" s="25"/>
      <c r="H14" s="52">
        <v>10000</v>
      </c>
      <c r="I14" s="27">
        <f>0.45+0.45+0.45</f>
        <v>1.35</v>
      </c>
      <c r="J14" s="53">
        <f>J10+I14</f>
        <v>12.15</v>
      </c>
    </row>
    <row r="15" spans="1:10" ht="41.25">
      <c r="A15" s="13"/>
      <c r="B15" s="32" t="s">
        <v>20</v>
      </c>
      <c r="C15" s="55"/>
      <c r="D15" s="34"/>
      <c r="E15" s="45"/>
      <c r="F15" s="58"/>
      <c r="G15" s="32" t="s">
        <v>20</v>
      </c>
      <c r="H15" s="55"/>
      <c r="I15" s="34"/>
      <c r="J15" s="45"/>
    </row>
    <row r="16" spans="1:10" ht="14.25">
      <c r="A16" s="13"/>
      <c r="B16" s="14"/>
      <c r="C16" s="15" t="s">
        <v>5</v>
      </c>
      <c r="D16" s="16"/>
      <c r="E16" s="19">
        <v>117</v>
      </c>
      <c r="F16" s="58"/>
      <c r="G16" s="14"/>
      <c r="H16" s="15" t="s">
        <v>5</v>
      </c>
      <c r="I16" s="16"/>
      <c r="J16" s="19">
        <v>139</v>
      </c>
    </row>
    <row r="17" spans="1:10" ht="14.25">
      <c r="A17" s="13"/>
      <c r="B17" s="14"/>
      <c r="C17" s="15" t="s">
        <v>6</v>
      </c>
      <c r="D17" s="16"/>
      <c r="E17" s="19"/>
      <c r="F17" s="58"/>
      <c r="G17" s="14"/>
      <c r="H17" s="15" t="s">
        <v>6</v>
      </c>
      <c r="I17" s="16"/>
      <c r="J17" s="19"/>
    </row>
    <row r="18" spans="1:10" ht="14.25">
      <c r="A18" s="13"/>
      <c r="B18" s="14"/>
      <c r="C18" s="20" t="s">
        <v>8</v>
      </c>
      <c r="D18" s="16">
        <v>0</v>
      </c>
      <c r="E18" s="21">
        <f>E16+D18</f>
        <v>117</v>
      </c>
      <c r="F18" s="58"/>
      <c r="G18" s="14"/>
      <c r="H18" s="20" t="s">
        <v>8</v>
      </c>
      <c r="I18" s="16">
        <v>0</v>
      </c>
      <c r="J18" s="21">
        <f>J16+I18</f>
        <v>139</v>
      </c>
    </row>
    <row r="19" spans="1:10" ht="14.25">
      <c r="A19" s="13"/>
      <c r="B19" s="25"/>
      <c r="C19" s="30">
        <v>11000</v>
      </c>
      <c r="D19" s="27">
        <v>1</v>
      </c>
      <c r="E19" s="31">
        <f>E16+D19</f>
        <v>118</v>
      </c>
      <c r="F19" s="58"/>
      <c r="G19" s="25"/>
      <c r="H19" s="30">
        <v>11000</v>
      </c>
      <c r="I19" s="27">
        <v>1</v>
      </c>
      <c r="J19" s="31">
        <f>J16+I19</f>
        <v>140</v>
      </c>
    </row>
    <row r="20" spans="1:10" ht="41.25">
      <c r="A20" s="13"/>
      <c r="B20" s="32" t="s">
        <v>4</v>
      </c>
      <c r="C20" s="33"/>
      <c r="D20" s="34"/>
      <c r="E20" s="45"/>
      <c r="F20" s="58"/>
      <c r="G20" s="32" t="s">
        <v>4</v>
      </c>
      <c r="H20" s="33"/>
      <c r="I20" s="34"/>
      <c r="J20" s="45"/>
    </row>
    <row r="21" spans="1:10" ht="14.25">
      <c r="A21" s="13"/>
      <c r="B21" s="14"/>
      <c r="C21" s="15" t="s">
        <v>5</v>
      </c>
      <c r="D21" s="16"/>
      <c r="E21" s="19">
        <v>27</v>
      </c>
      <c r="F21" s="58"/>
      <c r="G21" s="14"/>
      <c r="H21" s="15" t="s">
        <v>5</v>
      </c>
      <c r="I21" s="16"/>
      <c r="J21" s="19">
        <v>27</v>
      </c>
    </row>
    <row r="22" spans="1:10" ht="14.25">
      <c r="A22" s="13"/>
      <c r="B22" s="14"/>
      <c r="C22" s="15" t="s">
        <v>6</v>
      </c>
      <c r="D22" s="16"/>
      <c r="E22" s="19"/>
      <c r="F22" s="58"/>
      <c r="G22" s="14"/>
      <c r="H22" s="15" t="s">
        <v>6</v>
      </c>
      <c r="I22" s="16"/>
      <c r="J22" s="19"/>
    </row>
    <row r="23" spans="1:10" ht="14.25">
      <c r="A23" s="13"/>
      <c r="B23" s="14"/>
      <c r="C23" s="20" t="s">
        <v>8</v>
      </c>
      <c r="D23" s="16">
        <v>0</v>
      </c>
      <c r="E23" s="21">
        <f>E21+D23</f>
        <v>27</v>
      </c>
      <c r="F23" s="58"/>
      <c r="G23" s="14"/>
      <c r="H23" s="20" t="s">
        <v>8</v>
      </c>
      <c r="I23" s="16">
        <v>0</v>
      </c>
      <c r="J23" s="21">
        <f>J21+I23</f>
        <v>27</v>
      </c>
    </row>
    <row r="24" spans="1:10" ht="14.25">
      <c r="A24" s="13"/>
      <c r="B24" s="14"/>
      <c r="C24" s="24">
        <v>11000</v>
      </c>
      <c r="D24" s="16">
        <v>0.85</v>
      </c>
      <c r="E24" s="19">
        <f>E21+D24</f>
        <v>27.85</v>
      </c>
      <c r="F24" s="58"/>
      <c r="G24" s="14"/>
      <c r="H24" s="24">
        <v>11000</v>
      </c>
      <c r="I24" s="16">
        <v>0.85</v>
      </c>
      <c r="J24" s="19">
        <f>J21+I24</f>
        <v>27.85</v>
      </c>
    </row>
    <row r="25" spans="1:10" ht="14.25">
      <c r="A25" s="13"/>
      <c r="B25" s="14"/>
      <c r="C25" s="24">
        <v>12000</v>
      </c>
      <c r="D25" s="16">
        <f>2*0.85</f>
        <v>1.7</v>
      </c>
      <c r="E25" s="19">
        <f>E21+D25</f>
        <v>28.7</v>
      </c>
      <c r="F25" s="58"/>
      <c r="G25" s="14"/>
      <c r="H25" s="24">
        <v>12000</v>
      </c>
      <c r="I25" s="16">
        <f>2*0.85</f>
        <v>1.7</v>
      </c>
      <c r="J25" s="19">
        <f>J21+I25</f>
        <v>28.7</v>
      </c>
    </row>
    <row r="26" spans="1:10" ht="14.25">
      <c r="A26" s="13"/>
      <c r="B26" s="25"/>
      <c r="C26" s="30">
        <v>13000</v>
      </c>
      <c r="D26" s="27">
        <f>3*0.85</f>
        <v>2.55</v>
      </c>
      <c r="E26" s="31">
        <f>E21+D26</f>
        <v>29.55</v>
      </c>
      <c r="F26" s="58"/>
      <c r="G26" s="25"/>
      <c r="H26" s="30">
        <v>13000</v>
      </c>
      <c r="I26" s="27">
        <f>3*0.85</f>
        <v>2.55</v>
      </c>
      <c r="J26" s="31">
        <f>J21+I26</f>
        <v>29.55</v>
      </c>
    </row>
    <row r="27" spans="1:11" ht="41.25">
      <c r="A27" s="13"/>
      <c r="B27" s="32" t="s">
        <v>10</v>
      </c>
      <c r="C27" s="44"/>
      <c r="D27" s="34"/>
      <c r="E27" s="45"/>
      <c r="F27" s="58"/>
      <c r="G27" s="58"/>
      <c r="H27" s="38"/>
      <c r="I27" s="38"/>
      <c r="J27" s="39"/>
      <c r="K27" s="38"/>
    </row>
    <row r="28" spans="1:11" ht="14.25">
      <c r="A28" s="13"/>
      <c r="B28" s="14"/>
      <c r="C28" s="15" t="s">
        <v>5</v>
      </c>
      <c r="D28" s="16"/>
      <c r="E28" s="19">
        <v>22</v>
      </c>
      <c r="F28" s="58"/>
      <c r="G28" s="58"/>
      <c r="H28" s="38"/>
      <c r="I28" s="38"/>
      <c r="J28" s="39"/>
      <c r="K28" s="38"/>
    </row>
    <row r="29" spans="1:11" ht="14.25">
      <c r="A29" s="13"/>
      <c r="B29" s="14"/>
      <c r="C29" s="15" t="s">
        <v>6</v>
      </c>
      <c r="D29" s="16"/>
      <c r="E29" s="19"/>
      <c r="F29" s="58"/>
      <c r="G29" s="58"/>
      <c r="H29" s="38"/>
      <c r="I29" s="38"/>
      <c r="J29" s="39"/>
      <c r="K29" s="38"/>
    </row>
    <row r="30" spans="1:11" ht="14.25">
      <c r="A30" s="13"/>
      <c r="B30" s="14"/>
      <c r="C30" s="24" t="s">
        <v>7</v>
      </c>
      <c r="D30" s="16">
        <v>0</v>
      </c>
      <c r="E30" s="19">
        <f>E28+D30</f>
        <v>22</v>
      </c>
      <c r="F30" s="58"/>
      <c r="G30" s="58"/>
      <c r="H30" s="38"/>
      <c r="I30" s="38"/>
      <c r="J30" s="39"/>
      <c r="K30" s="38"/>
    </row>
    <row r="31" spans="1:11" ht="14.25">
      <c r="A31" s="13"/>
      <c r="B31" s="14"/>
      <c r="C31" s="24">
        <v>10000</v>
      </c>
      <c r="D31" s="16">
        <v>0.82</v>
      </c>
      <c r="E31" s="21">
        <f>E28+D31</f>
        <v>22.82</v>
      </c>
      <c r="F31" s="58"/>
      <c r="G31" s="58"/>
      <c r="H31" s="38"/>
      <c r="I31" s="38"/>
      <c r="J31" s="39"/>
      <c r="K31" s="38"/>
    </row>
    <row r="32" spans="1:11" ht="15" thickBot="1">
      <c r="A32" s="13"/>
      <c r="B32" s="68"/>
      <c r="C32" s="69">
        <f>9000+7000</f>
        <v>16000</v>
      </c>
      <c r="D32" s="70">
        <f>0.82*7</f>
        <v>5.739999999999999</v>
      </c>
      <c r="E32" s="82">
        <f>E28+D32</f>
        <v>27.74</v>
      </c>
      <c r="F32" s="58"/>
      <c r="G32" s="58"/>
      <c r="H32" s="38"/>
      <c r="I32" s="38"/>
      <c r="J32" s="39"/>
      <c r="K32" s="38"/>
    </row>
    <row r="33" spans="1:11" ht="41.25">
      <c r="A33" s="13"/>
      <c r="B33" s="6" t="s">
        <v>25</v>
      </c>
      <c r="C33" s="83"/>
      <c r="D33" s="8"/>
      <c r="E33" s="11"/>
      <c r="F33" s="58"/>
      <c r="G33" s="58"/>
      <c r="H33" s="38"/>
      <c r="I33" s="38"/>
      <c r="J33" s="39"/>
      <c r="K33" s="38"/>
    </row>
    <row r="34" spans="1:11" ht="14.25">
      <c r="A34" s="13"/>
      <c r="B34" s="14"/>
      <c r="C34" s="15" t="s">
        <v>5</v>
      </c>
      <c r="D34" s="16"/>
      <c r="E34" s="19">
        <v>34.91</v>
      </c>
      <c r="F34" s="58"/>
      <c r="G34" s="58"/>
      <c r="H34" s="38"/>
      <c r="I34" s="38"/>
      <c r="J34" s="39"/>
      <c r="K34" s="38"/>
    </row>
    <row r="35" spans="1:10" ht="14.25">
      <c r="A35" s="13"/>
      <c r="B35" s="14"/>
      <c r="C35" s="15" t="s">
        <v>6</v>
      </c>
      <c r="D35" s="16"/>
      <c r="E35" s="19"/>
      <c r="F35" s="58"/>
      <c r="G35" s="58"/>
      <c r="H35" s="38"/>
      <c r="I35" s="38"/>
      <c r="J35" s="39"/>
    </row>
    <row r="36" spans="1:10" ht="14.25">
      <c r="A36" s="13"/>
      <c r="B36" s="14"/>
      <c r="C36" s="24" t="s">
        <v>15</v>
      </c>
      <c r="D36" s="16">
        <v>0</v>
      </c>
      <c r="E36" s="19">
        <f>E34+D36</f>
        <v>34.91</v>
      </c>
      <c r="F36" s="58"/>
      <c r="G36" s="58"/>
      <c r="H36" s="38"/>
      <c r="I36" s="38"/>
      <c r="J36" s="39"/>
    </row>
    <row r="37" spans="1:10" ht="14.25">
      <c r="A37" s="13"/>
      <c r="B37" s="14"/>
      <c r="C37" s="24">
        <v>9000</v>
      </c>
      <c r="D37" s="16">
        <v>2</v>
      </c>
      <c r="E37" s="19">
        <f>E34+D37</f>
        <v>36.91</v>
      </c>
      <c r="F37" s="58"/>
      <c r="G37" s="58"/>
      <c r="H37" s="38"/>
      <c r="I37" s="38"/>
      <c r="J37" s="39"/>
    </row>
    <row r="38" spans="1:10" ht="15" thickBot="1">
      <c r="A38" s="67"/>
      <c r="B38" s="68"/>
      <c r="C38" s="69">
        <v>10000</v>
      </c>
      <c r="D38" s="70">
        <v>4</v>
      </c>
      <c r="E38" s="84">
        <f>E34+D38</f>
        <v>38.91</v>
      </c>
      <c r="F38" s="85"/>
      <c r="G38" s="85"/>
      <c r="H38" s="73"/>
      <c r="I38" s="73"/>
      <c r="J38" s="74"/>
    </row>
    <row r="39" spans="4:9" ht="14.25">
      <c r="D39" s="87"/>
      <c r="E39" s="88"/>
      <c r="H39" s="87"/>
      <c r="I39" s="88"/>
    </row>
    <row r="40" spans="1:9" ht="14.25">
      <c r="A40" s="86" t="s">
        <v>26</v>
      </c>
      <c r="B40" s="89"/>
      <c r="D40" s="87"/>
      <c r="E40" s="88"/>
      <c r="H40" s="87"/>
      <c r="I40" s="88"/>
    </row>
    <row r="41" ht="14.25">
      <c r="A41" s="86" t="s">
        <v>27</v>
      </c>
    </row>
  </sheetData>
  <sheetProtection/>
  <mergeCells count="2">
    <mergeCell ref="A5:I5"/>
    <mergeCell ref="A6:I6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SBenvegn</dc:creator>
  <cp:keywords/>
  <dc:description/>
  <cp:lastModifiedBy>sbintz</cp:lastModifiedBy>
  <cp:lastPrinted>2008-12-17T21:46:18Z</cp:lastPrinted>
  <dcterms:created xsi:type="dcterms:W3CDTF">2008-12-17T21:39:57Z</dcterms:created>
  <dcterms:modified xsi:type="dcterms:W3CDTF">2008-12-23T23:12:41Z</dcterms:modified>
  <cp:category>::ODMA\GRPWISE\ASPOSUPT.PUPSC.PUPSCDocs:60184.1</cp:category>
  <cp:version/>
  <cp:contentType/>
  <cp:contentStatus/>
</cp:coreProperties>
</file>