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75" windowWidth="15195" windowHeight="7350" activeTab="0"/>
  </bookViews>
  <sheets>
    <sheet name="Unforseen Expenses" sheetId="1" r:id="rId1"/>
  </sheets>
  <definedNames>
    <definedName name="_xlnm.Print_Area" localSheetId="0">'Unforseen Expenses'!$A$1:$K$128</definedName>
    <definedName name="_xlnm.Print_Titles" localSheetId="0">'Unforseen Expenses'!$1:$5</definedName>
  </definedNames>
  <calcPr fullCalcOnLoad="1"/>
</workbook>
</file>

<file path=xl/comments1.xml><?xml version="1.0" encoding="utf-8"?>
<comments xmlns="http://schemas.openxmlformats.org/spreadsheetml/2006/main">
  <authors>
    <author>KBoede</author>
  </authors>
  <commentList>
    <comment ref="E91" authorId="0">
      <text>
        <r>
          <rPr>
            <b/>
            <sz val="8"/>
            <rFont val="Tahoma"/>
            <family val="2"/>
          </rPr>
          <t>Notes:</t>
        </r>
        <r>
          <rPr>
            <sz val="8"/>
            <rFont val="Tahoma"/>
            <family val="2"/>
          </rPr>
          <t xml:space="preserve">
Nothing wrong with pump or reservoir. High water usage caused low pressure for lot#3 because it is at the highest point </t>
        </r>
      </text>
    </comment>
  </commentList>
</comments>
</file>

<file path=xl/sharedStrings.xml><?xml version="1.0" encoding="utf-8"?>
<sst xmlns="http://schemas.openxmlformats.org/spreadsheetml/2006/main" count="566" uniqueCount="198">
  <si>
    <t>Docket No. 08-2438-01</t>
  </si>
  <si>
    <t>Mark Long</t>
  </si>
  <si>
    <t>Ogden City Utilities</t>
  </si>
  <si>
    <t>For pump and installation for Stalling Ln</t>
  </si>
  <si>
    <t>Date</t>
  </si>
  <si>
    <t>Invoice No.</t>
  </si>
  <si>
    <t>Description</t>
  </si>
  <si>
    <t>PineView West Water Company</t>
  </si>
  <si>
    <t>Amount Requested</t>
  </si>
  <si>
    <t>Records Tracked to</t>
  </si>
  <si>
    <t>Invoice</t>
  </si>
  <si>
    <t>Reference</t>
  </si>
  <si>
    <t>Explaination</t>
  </si>
  <si>
    <t>0017489-1N</t>
  </si>
  <si>
    <t>Weber Basin Water</t>
  </si>
  <si>
    <t>2006-3a      2006-3b</t>
  </si>
  <si>
    <t>Water Charges from 3/13/07 - 4/13/07</t>
  </si>
  <si>
    <t>2007-1d</t>
  </si>
  <si>
    <t>The 89.4% increase from 2005-2006 was unforseen considering the typical 3% annual increase. $1,300.00 is reasonable.</t>
  </si>
  <si>
    <t>Annual Water Charges for 2008</t>
  </si>
  <si>
    <t>Water Charges from 5/13/07-6/13/07</t>
  </si>
  <si>
    <t>Special Assessment</t>
  </si>
  <si>
    <t>S&amp;S Cert. Operator</t>
  </si>
  <si>
    <t xml:space="preserve">2006-2a </t>
  </si>
  <si>
    <t>S&amp;S Excavating, Inc.</t>
  </si>
  <si>
    <t xml:space="preserve">Monthly Service Charges Doubled </t>
  </si>
  <si>
    <t>Shut Down Bosster Pump</t>
  </si>
  <si>
    <t>Power to Pump Out</t>
  </si>
  <si>
    <t>Reset Pumps after Power Interrupted</t>
  </si>
  <si>
    <t>2006-2e</t>
  </si>
  <si>
    <t>2006-2f</t>
  </si>
  <si>
    <t>2006-2i</t>
  </si>
  <si>
    <t>Checking for Leak</t>
  </si>
  <si>
    <t>Checked Well and Bosster Pump</t>
  </si>
  <si>
    <t>Waterline and Ran 200'</t>
  </si>
  <si>
    <t>2007-2a</t>
  </si>
  <si>
    <t>Hand Graded Trench</t>
  </si>
  <si>
    <t>Materials- Pipe and Parts</t>
  </si>
  <si>
    <t>Dug Up Waterline Looking for Leaks</t>
  </si>
  <si>
    <t>Dug Up Irrigation to Install Valve</t>
  </si>
  <si>
    <t>Transport Equipment- 315 trackhoe</t>
  </si>
  <si>
    <t>Install 4" Valve in Irrgation Line</t>
  </si>
  <si>
    <t>Dug Up Irrigation to Install Clamp</t>
  </si>
  <si>
    <t>Exposing Irrigation Lines and Repairs</t>
  </si>
  <si>
    <t>Exposing Irrigation Lines to Tie Together</t>
  </si>
  <si>
    <t>Digging Around Lines to Tie Together</t>
  </si>
  <si>
    <t>Dug to Locate Leak from Well #4</t>
  </si>
  <si>
    <t>2007-2b</t>
  </si>
  <si>
    <t>Turn on Pump at Well #4</t>
  </si>
  <si>
    <t xml:space="preserve">Watch for Utilities </t>
  </si>
  <si>
    <t>Dug Up Secondary Line at Known Fittings</t>
  </si>
  <si>
    <t>2007-2c</t>
  </si>
  <si>
    <t>W.R. White for Install at Well #3</t>
  </si>
  <si>
    <t>Johnson Electric Service Call</t>
  </si>
  <si>
    <t>2007-2d</t>
  </si>
  <si>
    <t>Backfill Pump Valve Hole on Ogden Water</t>
  </si>
  <si>
    <t>Johnson Electric - Bad Pump Well #3</t>
  </si>
  <si>
    <t>Johnson Electric - Pump and Replace #3</t>
  </si>
  <si>
    <t>Johnson Electric - Replace Deep Well Pump</t>
  </si>
  <si>
    <t>Install Water Jumper</t>
  </si>
  <si>
    <t>2007-2e</t>
  </si>
  <si>
    <t>Dug Up Waterline; Backfill</t>
  </si>
  <si>
    <t>2007-2f</t>
  </si>
  <si>
    <t>Hand Shovel/ Watch for Utilities</t>
  </si>
  <si>
    <t>Signs and Doors for Well #3</t>
  </si>
  <si>
    <t>Thaw Out Water Meter</t>
  </si>
  <si>
    <t>2007-2h</t>
  </si>
  <si>
    <t>2007-2g</t>
  </si>
  <si>
    <t>Seven Keys for Radford Hills System</t>
  </si>
  <si>
    <t>New Meter when Old One Broke Thawing</t>
  </si>
  <si>
    <t>2007-2i</t>
  </si>
  <si>
    <t>Take Apart Heck Valve in Well #4</t>
  </si>
  <si>
    <t>Dug up Fire Hydrant for Leak</t>
  </si>
  <si>
    <t>2007-2j</t>
  </si>
  <si>
    <t>Look for Utilities</t>
  </si>
  <si>
    <t>Fix Fire Hydrant</t>
  </si>
  <si>
    <t>Fire Hydrant Repair by Shane Palmer</t>
  </si>
  <si>
    <t>Materials and Parts - Main Valve Repair</t>
  </si>
  <si>
    <t xml:space="preserve">Shut Down Upper Culinary Water Tank </t>
  </si>
  <si>
    <t>Rural Water for Draw Downs #2 and #3</t>
  </si>
  <si>
    <t>2008-2a</t>
  </si>
  <si>
    <t>2008-2b</t>
  </si>
  <si>
    <t>Chlorinate Culinary Reservoir</t>
  </si>
  <si>
    <t>Remove Snow to find Water Meter</t>
  </si>
  <si>
    <t>2008-2c</t>
  </si>
  <si>
    <t xml:space="preserve">Trace Communication Line </t>
  </si>
  <si>
    <t>Well #3 Control Panel and Bosster Pump</t>
  </si>
  <si>
    <t>Adjust Floats</t>
  </si>
  <si>
    <t xml:space="preserve">Replaced Check Vavle on Well #4 </t>
  </si>
  <si>
    <t>Dug Trench for New Line Install and Backfill</t>
  </si>
  <si>
    <t xml:space="preserve">Hook in New Line </t>
  </si>
  <si>
    <t>Plow Snow to Well #3</t>
  </si>
  <si>
    <t>2008-2d</t>
  </si>
  <si>
    <t>Dug Up Waterline and Backfill</t>
  </si>
  <si>
    <t>2008-2e</t>
  </si>
  <si>
    <t>Leak on Water Sytem Not Surfaced</t>
  </si>
  <si>
    <t>Hand Dug Waterline and Repair</t>
  </si>
  <si>
    <t>Dug Up Broken Waterline</t>
  </si>
  <si>
    <t>Repair Waterline where HC Dug for Hydrant</t>
  </si>
  <si>
    <t>New Valve Box</t>
  </si>
  <si>
    <t>Emergency Response to Broken Waterline</t>
  </si>
  <si>
    <t>After Hours Emergency to Water Break</t>
  </si>
  <si>
    <t>Inspect Waterline Installation</t>
  </si>
  <si>
    <t xml:space="preserve">Low Pressure at Lot#3 in Crimsion Ridge </t>
  </si>
  <si>
    <t>Water Samples for DDW</t>
  </si>
  <si>
    <t>2006-2g</t>
  </si>
  <si>
    <t>Adjust Time on Secondary Water Well</t>
  </si>
  <si>
    <t>Labor Help to Adjust Time</t>
  </si>
  <si>
    <t>Materials Parts- Hose and Fittings</t>
  </si>
  <si>
    <t xml:space="preserve">Johnson Electric- Install Flow Meter </t>
  </si>
  <si>
    <t>Johnson Electric- Repair Booster Motor</t>
  </si>
  <si>
    <t>2006-2h</t>
  </si>
  <si>
    <t xml:space="preserve">Booster pump </t>
  </si>
  <si>
    <t xml:space="preserve">Labor for Low Culinary Water </t>
  </si>
  <si>
    <t xml:space="preserve">Pump #3 replaced </t>
  </si>
  <si>
    <t>Meter for Well #3 repalced pump</t>
  </si>
  <si>
    <t>Pump outage- resevoir may have been low and due for chlorination</t>
  </si>
  <si>
    <t>Communication line fixed</t>
  </si>
  <si>
    <t xml:space="preserve">Communication line fixed labor </t>
  </si>
  <si>
    <t xml:space="preserve">Pump outage- unforseen </t>
  </si>
  <si>
    <t xml:space="preserve">Pump Connected to Ogden City, used as backup </t>
  </si>
  <si>
    <t xml:space="preserve">Pump outage labor </t>
  </si>
  <si>
    <t>w-4328-07</t>
  </si>
  <si>
    <t>Shut Off Water and Pump</t>
  </si>
  <si>
    <t>H.C. Construction</t>
  </si>
  <si>
    <t>Waterleak in Waterline Repairs</t>
  </si>
  <si>
    <t>2008-3a</t>
  </si>
  <si>
    <t>W.R. White Supply</t>
  </si>
  <si>
    <t>s1244868</t>
  </si>
  <si>
    <t>2008-3b</t>
  </si>
  <si>
    <t>s1244677</t>
  </si>
  <si>
    <t>2008-3c</t>
  </si>
  <si>
    <t>Parts for Fire Hydrant- Crimsion Ridge</t>
  </si>
  <si>
    <t>s1237746</t>
  </si>
  <si>
    <t>Valve Box for Hydrant at Yatch Club</t>
  </si>
  <si>
    <t>2008-3d</t>
  </si>
  <si>
    <t>s1232934</t>
  </si>
  <si>
    <t>s1235462</t>
  </si>
  <si>
    <t>Connection for Lakeside dr- Larkin&amp;Kelson</t>
  </si>
  <si>
    <t>2008-3e</t>
  </si>
  <si>
    <t>2007-3a</t>
  </si>
  <si>
    <t>Johnson Electric</t>
  </si>
  <si>
    <t>Estimate</t>
  </si>
  <si>
    <t>Pump Well #2</t>
  </si>
  <si>
    <t>Legal Fees</t>
  </si>
  <si>
    <t>Additional Labor for Culinary Water</t>
  </si>
  <si>
    <t xml:space="preserve">Labor for Broken Splice </t>
  </si>
  <si>
    <t>Dug Up Waterline Leak on Yatch Club</t>
  </si>
  <si>
    <t>Get Parts to Repair Water Leak</t>
  </si>
  <si>
    <t>Additional Labor for Water Leak</t>
  </si>
  <si>
    <t xml:space="preserve">Checked Reservoirs and for Leaks </t>
  </si>
  <si>
    <t>Booster Pump Maintainence</t>
  </si>
  <si>
    <t>Hook-up Pump by Snowberry Inn</t>
  </si>
  <si>
    <t>Redig Water Break where it had Caved-in</t>
  </si>
  <si>
    <t>Johnson Electric- Booster Pump</t>
  </si>
  <si>
    <t>Smith Hartvigsen</t>
  </si>
  <si>
    <t>Check Pump House at Well #3 2.21</t>
  </si>
  <si>
    <t>Check Pump House at Well #3 2.28</t>
  </si>
  <si>
    <t>2007</t>
  </si>
  <si>
    <t>2008</t>
  </si>
  <si>
    <t xml:space="preserve">Not required to keep water system operating.  Use in rate case.  </t>
  </si>
  <si>
    <t>2007-5a,f</t>
  </si>
  <si>
    <t>2008-4a, c</t>
  </si>
  <si>
    <t>May 2007 - Aug 2007</t>
  </si>
  <si>
    <t xml:space="preserve">Float freeze in March 2007 was unforseen. Gallons used was over 2.5 time average.  </t>
  </si>
  <si>
    <t>Invoice indicated Crimsion Ridge related (request in rate case)</t>
  </si>
  <si>
    <t>Normal maintainance on system.  May request in rate case.</t>
  </si>
  <si>
    <t xml:space="preserve">Unforeseen higher water usage than average, although not to the extent requested.  The remainder to be requested in the rate case.  </t>
  </si>
  <si>
    <t>Government (B&amp;I) &amp; O&amp;M Replacement</t>
  </si>
  <si>
    <t>Waterline repairs</t>
  </si>
  <si>
    <t>Actual and Projected Expenses Qualifying for the Special Assessment</t>
  </si>
  <si>
    <t>Company Name</t>
  </si>
  <si>
    <r>
      <t xml:space="preserve">Period: 2006 through May 2009    </t>
    </r>
    <r>
      <rPr>
        <b/>
        <i/>
        <sz val="11"/>
        <color indexed="8"/>
        <rFont val="Calibri"/>
        <family val="2"/>
      </rPr>
      <t>(Sorted alphabetically by Company Name)</t>
    </r>
  </si>
  <si>
    <t>Waterleak - repairs</t>
  </si>
  <si>
    <t>Line break</t>
  </si>
  <si>
    <t>Pump outage</t>
  </si>
  <si>
    <t>Residence hook-up labor</t>
  </si>
  <si>
    <t>Cave-in of water well</t>
  </si>
  <si>
    <t>Residence hook-up materials</t>
  </si>
  <si>
    <t>Waterleak (fire hydrant)</t>
  </si>
  <si>
    <t>Repair waterleak- unforseen fire hydrant</t>
  </si>
  <si>
    <t>Work on vandalized Pump House</t>
  </si>
  <si>
    <t>Work to repair waterleak</t>
  </si>
  <si>
    <t>Pump outage/waterleak</t>
  </si>
  <si>
    <t>Work on broken waterline</t>
  </si>
  <si>
    <t>Work on pump outage</t>
  </si>
  <si>
    <t>Pump outage - labor</t>
  </si>
  <si>
    <t>Pump outage - meeting on well #2 and #3</t>
  </si>
  <si>
    <t>Amount ($300) is double what previous Pineview Water owner stated would be their monthly charges. [($300-$150) x 12 months]</t>
  </si>
  <si>
    <t>Amount Disallowed</t>
  </si>
  <si>
    <t xml:space="preserve">Repairs to waterline that Power Co Hit </t>
  </si>
  <si>
    <t>Power company broke water line during excavation work. Unreimbursed amount may be requested in the rate case.</t>
  </si>
  <si>
    <t>Work on pump</t>
  </si>
  <si>
    <t>Parts for well</t>
  </si>
  <si>
    <t>Prepared by: Mark Long</t>
  </si>
  <si>
    <t>The average price per gallon increased 61.94% from 2007 to 2008.  Since this increase was unforseen, the gallons consumed during 2008 (4,290,400) were multiplied by the 2007 average price per gallon ($.001755) and the difference between this ($7,529.65)and the actual 2008 charges ($12,194.50) is recommended as being included in the special assessment.  ($12,194.50 - $7,529.65 = 4,663.13)</t>
  </si>
  <si>
    <t>Exhibit DPU 2.2</t>
  </si>
  <si>
    <t>Amount Recommended [ToExhibit 
DPU 2.1]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</si>
</sst>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mmm\-yyyy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4" fontId="0" fillId="0" borderId="10" xfId="0" applyNumberFormat="1" applyFill="1" applyBorder="1" applyAlignment="1">
      <alignment/>
    </xf>
    <xf numFmtId="4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165" fontId="0" fillId="0" borderId="10" xfId="0" applyNumberFormat="1" applyBorder="1" applyAlignment="1">
      <alignment horizontal="right" wrapText="1"/>
    </xf>
    <xf numFmtId="43" fontId="0" fillId="0" borderId="10" xfId="0" applyNumberFormat="1" applyFill="1" applyBorder="1" applyAlignment="1">
      <alignment horizontal="center"/>
    </xf>
    <xf numFmtId="4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Border="1" applyAlignment="1" quotePrefix="1">
      <alignment horizontal="right"/>
    </xf>
    <xf numFmtId="3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43" fontId="0" fillId="0" borderId="11" xfId="0" applyNumberFormat="1" applyFill="1" applyBorder="1" applyAlignment="1">
      <alignment/>
    </xf>
    <xf numFmtId="43" fontId="0" fillId="0" borderId="11" xfId="0" applyNumberFormat="1" applyFill="1" applyBorder="1" applyAlignment="1">
      <alignment horizontal="right"/>
    </xf>
    <xf numFmtId="165" fontId="0" fillId="0" borderId="13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left" wrapText="1"/>
    </xf>
    <xf numFmtId="43" fontId="0" fillId="0" borderId="13" xfId="0" applyNumberForma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44" fontId="0" fillId="0" borderId="16" xfId="0" applyNumberFormat="1" applyFill="1" applyBorder="1" applyAlignment="1">
      <alignment/>
    </xf>
    <xf numFmtId="164" fontId="0" fillId="0" borderId="14" xfId="0" applyNumberFormat="1" applyBorder="1" applyAlignment="1">
      <alignment/>
    </xf>
    <xf numFmtId="0" fontId="6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44" fontId="0" fillId="0" borderId="20" xfId="0" applyNumberFormat="1" applyFill="1" applyBorder="1" applyAlignment="1">
      <alignment/>
    </xf>
    <xf numFmtId="44" fontId="0" fillId="0" borderId="20" xfId="0" applyNumberFormat="1" applyFill="1" applyBorder="1" applyAlignment="1">
      <alignment horizontal="right"/>
    </xf>
    <xf numFmtId="164" fontId="1" fillId="20" borderId="21" xfId="0" applyNumberFormat="1" applyFont="1" applyFill="1" applyBorder="1" applyAlignment="1">
      <alignment horizontal="center"/>
    </xf>
    <xf numFmtId="0" fontId="1" fillId="20" borderId="21" xfId="0" applyFont="1" applyFill="1" applyBorder="1" applyAlignment="1">
      <alignment horizontal="center"/>
    </xf>
    <xf numFmtId="0" fontId="1" fillId="20" borderId="21" xfId="0" applyFont="1" applyFill="1" applyBorder="1" applyAlignment="1">
      <alignment horizontal="left"/>
    </xf>
    <xf numFmtId="4" fontId="1" fillId="20" borderId="21" xfId="0" applyNumberFormat="1" applyFont="1" applyFill="1" applyBorder="1" applyAlignment="1">
      <alignment horizontal="right" wrapText="1"/>
    </xf>
    <xf numFmtId="44" fontId="1" fillId="20" borderId="21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121</xdr:row>
      <xdr:rowOff>114300</xdr:rowOff>
    </xdr:from>
    <xdr:to>
      <xdr:col>10</xdr:col>
      <xdr:colOff>1981200</xdr:colOff>
      <xdr:row>125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" y="29346525"/>
          <a:ext cx="104965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above expenses were submitted by Pineview West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Water Company indicating that they should be included in this special assessment.  The Division reviewed the invoice(s) for each entry above to verify that the expenditure was factual.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tabSelected="1" zoomScalePageLayoutView="0" workbookViewId="0" topLeftCell="G13">
      <selection activeCell="G2" sqref="G2"/>
    </sheetView>
  </sheetViews>
  <sheetFormatPr defaultColWidth="9.140625" defaultRowHeight="15"/>
  <cols>
    <col min="1" max="1" width="5.00390625" style="13" bestFit="1" customWidth="1"/>
    <col min="2" max="2" width="11.140625" style="9" customWidth="1"/>
    <col min="3" max="3" width="12.7109375" style="0" customWidth="1"/>
    <col min="4" max="4" width="21.57421875" style="0" customWidth="1"/>
    <col min="5" max="5" width="40.28125" style="0" bestFit="1" customWidth="1"/>
    <col min="6" max="6" width="12.7109375" style="2" bestFit="1" customWidth="1"/>
    <col min="7" max="7" width="14.421875" style="2" customWidth="1"/>
    <col min="8" max="8" width="14.57421875" style="2" customWidth="1"/>
    <col min="9" max="9" width="11.7109375" style="0" hidden="1" customWidth="1"/>
    <col min="10" max="10" width="10.7109375" style="0" hidden="1" customWidth="1"/>
    <col min="11" max="11" width="58.8515625" style="4" customWidth="1"/>
    <col min="13" max="13" width="10.57421875" style="0" bestFit="1" customWidth="1"/>
  </cols>
  <sheetData>
    <row r="1" spans="2:11" ht="15">
      <c r="B1" s="10" t="s">
        <v>7</v>
      </c>
      <c r="C1" s="1"/>
      <c r="D1" s="6"/>
      <c r="I1" s="11"/>
      <c r="K1" s="12" t="s">
        <v>196</v>
      </c>
    </row>
    <row r="2" spans="2:11" ht="15">
      <c r="B2" s="1" t="s">
        <v>170</v>
      </c>
      <c r="C2" s="1"/>
      <c r="D2" s="6"/>
      <c r="H2" s="11"/>
      <c r="I2" s="11" t="s">
        <v>1</v>
      </c>
      <c r="J2" s="11"/>
      <c r="K2" s="12" t="s">
        <v>0</v>
      </c>
    </row>
    <row r="3" spans="2:11" ht="15">
      <c r="B3" s="10" t="s">
        <v>172</v>
      </c>
      <c r="C3" s="1"/>
      <c r="D3" s="6"/>
      <c r="H3" s="11"/>
      <c r="I3" s="11"/>
      <c r="J3" s="11"/>
      <c r="K3" s="12" t="s">
        <v>194</v>
      </c>
    </row>
    <row r="4" spans="2:11" ht="6.75" customHeight="1" thickBot="1">
      <c r="B4" s="10"/>
      <c r="C4" s="1"/>
      <c r="D4" s="6"/>
      <c r="H4" s="11"/>
      <c r="I4" s="11" t="s">
        <v>1</v>
      </c>
      <c r="J4" s="11"/>
      <c r="K4" s="11"/>
    </row>
    <row r="5" spans="1:11" s="7" customFormat="1" ht="75.75" thickBot="1">
      <c r="A5" s="49"/>
      <c r="B5" s="55" t="s">
        <v>4</v>
      </c>
      <c r="C5" s="56" t="s">
        <v>5</v>
      </c>
      <c r="D5" s="57" t="s">
        <v>171</v>
      </c>
      <c r="E5" s="57" t="s">
        <v>6</v>
      </c>
      <c r="F5" s="58" t="s">
        <v>8</v>
      </c>
      <c r="G5" s="58" t="s">
        <v>197</v>
      </c>
      <c r="H5" s="58" t="s">
        <v>189</v>
      </c>
      <c r="I5" s="59" t="s">
        <v>9</v>
      </c>
      <c r="J5" s="59" t="s">
        <v>11</v>
      </c>
      <c r="K5" s="59" t="s">
        <v>12</v>
      </c>
    </row>
    <row r="6" spans="1:11" s="3" customFormat="1" ht="15.75">
      <c r="A6" s="14">
        <v>1</v>
      </c>
      <c r="B6" s="50" t="s">
        <v>124</v>
      </c>
      <c r="C6" s="51"/>
      <c r="D6" s="52"/>
      <c r="E6" s="52"/>
      <c r="F6" s="53"/>
      <c r="G6" s="53"/>
      <c r="H6" s="54"/>
      <c r="I6" s="52"/>
      <c r="J6" s="52"/>
      <c r="K6" s="65"/>
    </row>
    <row r="7" spans="1:11" s="3" customFormat="1" ht="15">
      <c r="A7" s="14">
        <v>2</v>
      </c>
      <c r="B7" s="23">
        <v>2008</v>
      </c>
      <c r="C7" s="18">
        <v>2008</v>
      </c>
      <c r="D7" s="19" t="s">
        <v>124</v>
      </c>
      <c r="E7" s="19" t="s">
        <v>169</v>
      </c>
      <c r="F7" s="20">
        <v>203</v>
      </c>
      <c r="G7" s="20">
        <v>203</v>
      </c>
      <c r="H7" s="21">
        <f>G7-F7</f>
        <v>0</v>
      </c>
      <c r="I7" s="19"/>
      <c r="J7" s="19"/>
      <c r="K7" s="22" t="s">
        <v>173</v>
      </c>
    </row>
    <row r="8" spans="1:11" ht="15">
      <c r="A8" s="14">
        <v>3</v>
      </c>
      <c r="B8" s="24">
        <v>39569</v>
      </c>
      <c r="C8" s="18">
        <v>1241</v>
      </c>
      <c r="D8" s="19" t="s">
        <v>124</v>
      </c>
      <c r="E8" s="19" t="s">
        <v>125</v>
      </c>
      <c r="F8" s="25">
        <v>145.44</v>
      </c>
      <c r="G8" s="25">
        <v>145.44</v>
      </c>
      <c r="H8" s="26">
        <f>G8-F8</f>
        <v>0</v>
      </c>
      <c r="I8" s="19" t="s">
        <v>10</v>
      </c>
      <c r="J8" s="19" t="s">
        <v>126</v>
      </c>
      <c r="K8" s="22" t="s">
        <v>173</v>
      </c>
    </row>
    <row r="9" spans="1:11" ht="15.75">
      <c r="A9" s="14">
        <v>4</v>
      </c>
      <c r="B9" s="35" t="s">
        <v>141</v>
      </c>
      <c r="C9" s="36"/>
      <c r="D9" s="34"/>
      <c r="E9" s="34"/>
      <c r="F9" s="37"/>
      <c r="G9" s="37"/>
      <c r="H9" s="38"/>
      <c r="I9" s="34"/>
      <c r="J9" s="34"/>
      <c r="K9" s="66"/>
    </row>
    <row r="10" spans="1:11" ht="15">
      <c r="A10" s="14">
        <v>5</v>
      </c>
      <c r="B10" s="24">
        <v>39753</v>
      </c>
      <c r="C10" s="18" t="s">
        <v>142</v>
      </c>
      <c r="D10" s="19" t="s">
        <v>141</v>
      </c>
      <c r="E10" s="19" t="s">
        <v>143</v>
      </c>
      <c r="F10" s="25">
        <v>3200</v>
      </c>
      <c r="G10" s="25">
        <v>3200</v>
      </c>
      <c r="H10" s="26">
        <f>G10-F10</f>
        <v>0</v>
      </c>
      <c r="I10" s="19"/>
      <c r="J10" s="19"/>
      <c r="K10" s="19" t="s">
        <v>3</v>
      </c>
    </row>
    <row r="11" spans="1:11" ht="15.75">
      <c r="A11" s="14">
        <v>6</v>
      </c>
      <c r="B11" s="35" t="s">
        <v>2</v>
      </c>
      <c r="C11" s="36"/>
      <c r="D11" s="34"/>
      <c r="E11" s="34"/>
      <c r="F11" s="37"/>
      <c r="G11" s="37"/>
      <c r="H11" s="38"/>
      <c r="I11" s="34"/>
      <c r="J11" s="34"/>
      <c r="K11" s="66"/>
    </row>
    <row r="12" spans="1:11" ht="32.25" customHeight="1">
      <c r="A12" s="14">
        <v>7</v>
      </c>
      <c r="B12" s="24">
        <v>39142</v>
      </c>
      <c r="C12" s="18"/>
      <c r="D12" s="19" t="s">
        <v>2</v>
      </c>
      <c r="E12" s="19" t="s">
        <v>16</v>
      </c>
      <c r="F12" s="25">
        <v>1400</v>
      </c>
      <c r="G12" s="25">
        <v>1400</v>
      </c>
      <c r="H12" s="26">
        <f>G12-F12</f>
        <v>0</v>
      </c>
      <c r="I12" s="19" t="s">
        <v>10</v>
      </c>
      <c r="J12" s="27" t="s">
        <v>17</v>
      </c>
      <c r="K12" s="67" t="s">
        <v>164</v>
      </c>
    </row>
    <row r="13" spans="1:13" ht="33" customHeight="1">
      <c r="A13" s="14">
        <v>8</v>
      </c>
      <c r="B13" s="28" t="s">
        <v>163</v>
      </c>
      <c r="C13" s="18"/>
      <c r="D13" s="19" t="s">
        <v>2</v>
      </c>
      <c r="E13" s="19" t="s">
        <v>20</v>
      </c>
      <c r="F13" s="29">
        <v>2000</v>
      </c>
      <c r="G13" s="30">
        <v>1000</v>
      </c>
      <c r="H13" s="26">
        <f>G13-F13</f>
        <v>-1000</v>
      </c>
      <c r="I13" s="31" t="s">
        <v>10</v>
      </c>
      <c r="J13" s="27"/>
      <c r="K13" s="67" t="s">
        <v>167</v>
      </c>
      <c r="M13" s="69"/>
    </row>
    <row r="14" spans="1:11" ht="15">
      <c r="A14" s="14">
        <v>9</v>
      </c>
      <c r="B14" s="24">
        <v>39264</v>
      </c>
      <c r="C14" s="18" t="s">
        <v>122</v>
      </c>
      <c r="D14" s="19" t="s">
        <v>2</v>
      </c>
      <c r="E14" s="19" t="s">
        <v>123</v>
      </c>
      <c r="F14" s="25">
        <v>2260</v>
      </c>
      <c r="G14" s="25">
        <v>2260</v>
      </c>
      <c r="H14" s="26">
        <f aca="true" t="shared" si="0" ref="H14:H46">G14-F14</f>
        <v>0</v>
      </c>
      <c r="I14" s="19" t="s">
        <v>10</v>
      </c>
      <c r="J14" s="19" t="s">
        <v>73</v>
      </c>
      <c r="K14" s="22" t="s">
        <v>174</v>
      </c>
    </row>
    <row r="15" spans="1:13" ht="120">
      <c r="A15" s="14">
        <v>10</v>
      </c>
      <c r="B15" s="24">
        <v>39783</v>
      </c>
      <c r="C15" s="18"/>
      <c r="D15" s="19" t="s">
        <v>2</v>
      </c>
      <c r="E15" s="19" t="s">
        <v>19</v>
      </c>
      <c r="F15" s="25">
        <f>12194.5</f>
        <v>12194.5</v>
      </c>
      <c r="G15" s="25">
        <v>4664.85</v>
      </c>
      <c r="H15" s="26">
        <f t="shared" si="0"/>
        <v>-7529.65</v>
      </c>
      <c r="I15" s="22" t="s">
        <v>21</v>
      </c>
      <c r="J15" s="22"/>
      <c r="K15" s="22" t="s">
        <v>195</v>
      </c>
      <c r="M15" s="70"/>
    </row>
    <row r="16" spans="1:11" ht="15.75">
      <c r="A16" s="14">
        <v>11</v>
      </c>
      <c r="B16" s="35" t="s">
        <v>24</v>
      </c>
      <c r="C16" s="36"/>
      <c r="D16" s="34"/>
      <c r="E16" s="34"/>
      <c r="F16" s="37"/>
      <c r="G16" s="37"/>
      <c r="H16" s="38"/>
      <c r="I16" s="34"/>
      <c r="J16" s="34"/>
      <c r="K16" s="66"/>
    </row>
    <row r="17" spans="1:11" ht="31.5" customHeight="1">
      <c r="A17" s="14">
        <v>12</v>
      </c>
      <c r="B17" s="24">
        <v>39052</v>
      </c>
      <c r="C17" s="18">
        <v>7553</v>
      </c>
      <c r="D17" s="19" t="s">
        <v>22</v>
      </c>
      <c r="E17" s="19" t="s">
        <v>25</v>
      </c>
      <c r="F17" s="25">
        <v>1800</v>
      </c>
      <c r="G17" s="25">
        <v>1800</v>
      </c>
      <c r="H17" s="26">
        <f t="shared" si="0"/>
        <v>0</v>
      </c>
      <c r="I17" s="19" t="s">
        <v>10</v>
      </c>
      <c r="J17" s="19" t="s">
        <v>23</v>
      </c>
      <c r="K17" s="22" t="s">
        <v>188</v>
      </c>
    </row>
    <row r="18" spans="1:11" ht="15">
      <c r="A18" s="14">
        <v>13</v>
      </c>
      <c r="B18" s="24">
        <v>38869</v>
      </c>
      <c r="C18" s="18">
        <v>7552</v>
      </c>
      <c r="D18" s="19" t="s">
        <v>24</v>
      </c>
      <c r="E18" s="19" t="s">
        <v>32</v>
      </c>
      <c r="F18" s="25">
        <v>405</v>
      </c>
      <c r="G18" s="25">
        <v>405</v>
      </c>
      <c r="H18" s="26">
        <f t="shared" si="0"/>
        <v>0</v>
      </c>
      <c r="I18" s="19" t="s">
        <v>10</v>
      </c>
      <c r="J18" s="19" t="s">
        <v>31</v>
      </c>
      <c r="K18" s="22" t="s">
        <v>175</v>
      </c>
    </row>
    <row r="19" spans="1:11" ht="15">
      <c r="A19" s="14">
        <v>14</v>
      </c>
      <c r="B19" s="24">
        <v>38869</v>
      </c>
      <c r="C19" s="18">
        <v>7552</v>
      </c>
      <c r="D19" s="19" t="s">
        <v>24</v>
      </c>
      <c r="E19" s="19" t="s">
        <v>33</v>
      </c>
      <c r="F19" s="25">
        <v>135</v>
      </c>
      <c r="G19" s="25">
        <v>135</v>
      </c>
      <c r="H19" s="26">
        <f t="shared" si="0"/>
        <v>0</v>
      </c>
      <c r="I19" s="19" t="s">
        <v>10</v>
      </c>
      <c r="J19" s="19" t="s">
        <v>31</v>
      </c>
      <c r="K19" s="22" t="s">
        <v>175</v>
      </c>
    </row>
    <row r="20" spans="1:11" ht="15">
      <c r="A20" s="14">
        <v>15</v>
      </c>
      <c r="B20" s="24">
        <v>38899</v>
      </c>
      <c r="C20" s="18">
        <v>7667</v>
      </c>
      <c r="D20" s="19" t="s">
        <v>24</v>
      </c>
      <c r="E20" s="19" t="s">
        <v>113</v>
      </c>
      <c r="F20" s="25">
        <v>270</v>
      </c>
      <c r="G20" s="25">
        <v>270</v>
      </c>
      <c r="H20" s="26">
        <f t="shared" si="0"/>
        <v>0</v>
      </c>
      <c r="I20" s="19" t="s">
        <v>10</v>
      </c>
      <c r="J20" s="19" t="s">
        <v>111</v>
      </c>
      <c r="K20" s="22" t="s">
        <v>175</v>
      </c>
    </row>
    <row r="21" spans="1:11" ht="15">
      <c r="A21" s="14">
        <v>16</v>
      </c>
      <c r="B21" s="24">
        <v>38899</v>
      </c>
      <c r="C21" s="18">
        <v>7667</v>
      </c>
      <c r="D21" s="19" t="s">
        <v>24</v>
      </c>
      <c r="E21" s="19" t="s">
        <v>145</v>
      </c>
      <c r="F21" s="25">
        <v>150</v>
      </c>
      <c r="G21" s="25">
        <v>150</v>
      </c>
      <c r="H21" s="26">
        <f t="shared" si="0"/>
        <v>0</v>
      </c>
      <c r="I21" s="19" t="s">
        <v>10</v>
      </c>
      <c r="J21" s="19" t="s">
        <v>111</v>
      </c>
      <c r="K21" s="22" t="s">
        <v>121</v>
      </c>
    </row>
    <row r="22" spans="1:11" ht="30">
      <c r="A22" s="14">
        <v>17</v>
      </c>
      <c r="B22" s="24">
        <v>38899</v>
      </c>
      <c r="C22" s="18">
        <v>7667</v>
      </c>
      <c r="D22" s="19" t="s">
        <v>24</v>
      </c>
      <c r="E22" s="19" t="s">
        <v>146</v>
      </c>
      <c r="F22" s="25">
        <v>150</v>
      </c>
      <c r="G22" s="25">
        <v>0</v>
      </c>
      <c r="H22" s="26">
        <f t="shared" si="0"/>
        <v>-150</v>
      </c>
      <c r="I22" s="19" t="s">
        <v>10</v>
      </c>
      <c r="J22" s="19" t="s">
        <v>111</v>
      </c>
      <c r="K22" s="22" t="s">
        <v>165</v>
      </c>
    </row>
    <row r="23" spans="1:11" ht="30">
      <c r="A23" s="14">
        <v>18</v>
      </c>
      <c r="B23" s="24">
        <v>38899</v>
      </c>
      <c r="C23" s="18">
        <v>7667</v>
      </c>
      <c r="D23" s="19" t="s">
        <v>24</v>
      </c>
      <c r="E23" s="19" t="s">
        <v>147</v>
      </c>
      <c r="F23" s="25">
        <v>260</v>
      </c>
      <c r="G23" s="25">
        <v>0</v>
      </c>
      <c r="H23" s="26">
        <f t="shared" si="0"/>
        <v>-260</v>
      </c>
      <c r="I23" s="19" t="s">
        <v>10</v>
      </c>
      <c r="J23" s="19" t="s">
        <v>111</v>
      </c>
      <c r="K23" s="22" t="s">
        <v>165</v>
      </c>
    </row>
    <row r="24" spans="1:11" ht="30">
      <c r="A24" s="14">
        <v>19</v>
      </c>
      <c r="B24" s="24">
        <v>38899</v>
      </c>
      <c r="C24" s="18">
        <v>7667</v>
      </c>
      <c r="D24" s="19" t="s">
        <v>24</v>
      </c>
      <c r="E24" s="19" t="s">
        <v>148</v>
      </c>
      <c r="F24" s="25">
        <v>90</v>
      </c>
      <c r="G24" s="25">
        <v>0</v>
      </c>
      <c r="H24" s="26">
        <f t="shared" si="0"/>
        <v>-90</v>
      </c>
      <c r="I24" s="19" t="s">
        <v>10</v>
      </c>
      <c r="J24" s="19" t="s">
        <v>111</v>
      </c>
      <c r="K24" s="22" t="s">
        <v>165</v>
      </c>
    </row>
    <row r="25" spans="1:11" ht="30">
      <c r="A25" s="14">
        <v>20</v>
      </c>
      <c r="B25" s="24">
        <v>38899</v>
      </c>
      <c r="C25" s="18">
        <v>7667</v>
      </c>
      <c r="D25" s="19" t="s">
        <v>24</v>
      </c>
      <c r="E25" s="19" t="s">
        <v>149</v>
      </c>
      <c r="F25" s="25">
        <v>125</v>
      </c>
      <c r="G25" s="25">
        <v>0</v>
      </c>
      <c r="H25" s="26">
        <f t="shared" si="0"/>
        <v>-125</v>
      </c>
      <c r="I25" s="19" t="s">
        <v>10</v>
      </c>
      <c r="J25" s="19" t="s">
        <v>111</v>
      </c>
      <c r="K25" s="22" t="s">
        <v>165</v>
      </c>
    </row>
    <row r="26" spans="1:11" ht="30">
      <c r="A26" s="14">
        <v>21</v>
      </c>
      <c r="B26" s="24">
        <v>38899</v>
      </c>
      <c r="C26" s="18">
        <v>7667</v>
      </c>
      <c r="D26" s="19" t="s">
        <v>24</v>
      </c>
      <c r="E26" s="19" t="s">
        <v>150</v>
      </c>
      <c r="F26" s="25">
        <v>90</v>
      </c>
      <c r="G26" s="25">
        <v>0</v>
      </c>
      <c r="H26" s="26">
        <f t="shared" si="0"/>
        <v>-90</v>
      </c>
      <c r="I26" s="19" t="s">
        <v>10</v>
      </c>
      <c r="J26" s="19" t="s">
        <v>111</v>
      </c>
      <c r="K26" s="22" t="s">
        <v>165</v>
      </c>
    </row>
    <row r="27" spans="1:11" ht="15">
      <c r="A27" s="14">
        <v>22</v>
      </c>
      <c r="B27" s="24">
        <v>38899</v>
      </c>
      <c r="C27" s="18">
        <v>7667</v>
      </c>
      <c r="D27" s="19" t="s">
        <v>24</v>
      </c>
      <c r="E27" s="19" t="s">
        <v>151</v>
      </c>
      <c r="F27" s="25">
        <v>135</v>
      </c>
      <c r="G27" s="25">
        <v>135</v>
      </c>
      <c r="H27" s="26">
        <f t="shared" si="0"/>
        <v>0</v>
      </c>
      <c r="I27" s="19" t="s">
        <v>10</v>
      </c>
      <c r="J27" s="19" t="s">
        <v>111</v>
      </c>
      <c r="K27" s="22" t="s">
        <v>112</v>
      </c>
    </row>
    <row r="28" spans="1:11" ht="15">
      <c r="A28" s="14">
        <v>23</v>
      </c>
      <c r="B28" s="24">
        <v>38899</v>
      </c>
      <c r="C28" s="18">
        <v>7667</v>
      </c>
      <c r="D28" s="19" t="s">
        <v>24</v>
      </c>
      <c r="E28" s="19" t="s">
        <v>152</v>
      </c>
      <c r="F28" s="25">
        <v>90</v>
      </c>
      <c r="G28" s="25">
        <v>90</v>
      </c>
      <c r="H28" s="26">
        <f t="shared" si="0"/>
        <v>0</v>
      </c>
      <c r="I28" s="19" t="s">
        <v>10</v>
      </c>
      <c r="J28" s="19" t="s">
        <v>111</v>
      </c>
      <c r="K28" s="22" t="s">
        <v>176</v>
      </c>
    </row>
    <row r="29" spans="1:11" ht="15">
      <c r="A29" s="14">
        <v>24</v>
      </c>
      <c r="B29" s="24">
        <v>38899</v>
      </c>
      <c r="C29" s="18">
        <v>7667</v>
      </c>
      <c r="D29" s="19" t="s">
        <v>24</v>
      </c>
      <c r="E29" s="19" t="s">
        <v>153</v>
      </c>
      <c r="F29" s="25">
        <v>162.5</v>
      </c>
      <c r="G29" s="25">
        <v>162.5</v>
      </c>
      <c r="H29" s="26">
        <f t="shared" si="0"/>
        <v>0</v>
      </c>
      <c r="I29" s="19" t="s">
        <v>10</v>
      </c>
      <c r="J29" s="19" t="s">
        <v>111</v>
      </c>
      <c r="K29" s="22" t="s">
        <v>177</v>
      </c>
    </row>
    <row r="30" spans="1:11" ht="15">
      <c r="A30" s="14">
        <v>25</v>
      </c>
      <c r="B30" s="24">
        <v>38899</v>
      </c>
      <c r="C30" s="18">
        <v>7667</v>
      </c>
      <c r="D30" s="19" t="s">
        <v>24</v>
      </c>
      <c r="E30" s="19" t="s">
        <v>154</v>
      </c>
      <c r="F30" s="25">
        <v>240</v>
      </c>
      <c r="G30" s="25">
        <v>240</v>
      </c>
      <c r="H30" s="26">
        <f t="shared" si="0"/>
        <v>0</v>
      </c>
      <c r="I30" s="19" t="s">
        <v>10</v>
      </c>
      <c r="J30" s="19" t="s">
        <v>111</v>
      </c>
      <c r="K30" s="22" t="s">
        <v>175</v>
      </c>
    </row>
    <row r="31" spans="1:11" ht="15" customHeight="1">
      <c r="A31" s="14">
        <v>26</v>
      </c>
      <c r="B31" s="24">
        <v>38961</v>
      </c>
      <c r="C31" s="18">
        <v>7870</v>
      </c>
      <c r="D31" s="19" t="s">
        <v>24</v>
      </c>
      <c r="E31" s="19" t="s">
        <v>82</v>
      </c>
      <c r="F31" s="25">
        <v>90</v>
      </c>
      <c r="G31" s="25">
        <v>90</v>
      </c>
      <c r="H31" s="26">
        <f t="shared" si="0"/>
        <v>0</v>
      </c>
      <c r="I31" s="19" t="s">
        <v>10</v>
      </c>
      <c r="J31" s="19" t="s">
        <v>105</v>
      </c>
      <c r="K31" s="22" t="s">
        <v>116</v>
      </c>
    </row>
    <row r="32" spans="1:11" ht="15">
      <c r="A32" s="14">
        <v>27</v>
      </c>
      <c r="B32" s="24">
        <v>38961</v>
      </c>
      <c r="C32" s="18">
        <v>7870</v>
      </c>
      <c r="D32" s="19" t="s">
        <v>24</v>
      </c>
      <c r="E32" s="19" t="s">
        <v>106</v>
      </c>
      <c r="F32" s="25">
        <v>135</v>
      </c>
      <c r="G32" s="25">
        <v>135</v>
      </c>
      <c r="H32" s="26">
        <f t="shared" si="0"/>
        <v>0</v>
      </c>
      <c r="I32" s="19" t="s">
        <v>10</v>
      </c>
      <c r="J32" s="19" t="s">
        <v>105</v>
      </c>
      <c r="K32" s="22" t="s">
        <v>117</v>
      </c>
    </row>
    <row r="33" spans="1:11" ht="15">
      <c r="A33" s="14">
        <v>28</v>
      </c>
      <c r="B33" s="24">
        <v>38961</v>
      </c>
      <c r="C33" s="18">
        <v>7870</v>
      </c>
      <c r="D33" s="19" t="s">
        <v>24</v>
      </c>
      <c r="E33" s="19" t="s">
        <v>107</v>
      </c>
      <c r="F33" s="25">
        <v>90</v>
      </c>
      <c r="G33" s="25">
        <v>90</v>
      </c>
      <c r="H33" s="26">
        <f t="shared" si="0"/>
        <v>0</v>
      </c>
      <c r="I33" s="19" t="s">
        <v>10</v>
      </c>
      <c r="J33" s="19" t="s">
        <v>105</v>
      </c>
      <c r="K33" s="22" t="s">
        <v>118</v>
      </c>
    </row>
    <row r="34" spans="1:11" ht="15">
      <c r="A34" s="14">
        <v>29</v>
      </c>
      <c r="B34" s="24">
        <v>38961</v>
      </c>
      <c r="C34" s="18">
        <v>7870</v>
      </c>
      <c r="D34" s="19" t="s">
        <v>24</v>
      </c>
      <c r="E34" s="19" t="s">
        <v>108</v>
      </c>
      <c r="F34" s="25">
        <v>39.24</v>
      </c>
      <c r="G34" s="25">
        <v>39.24</v>
      </c>
      <c r="H34" s="26">
        <f t="shared" si="0"/>
        <v>0</v>
      </c>
      <c r="I34" s="19" t="s">
        <v>10</v>
      </c>
      <c r="J34" s="19" t="s">
        <v>105</v>
      </c>
      <c r="K34" s="22" t="s">
        <v>178</v>
      </c>
    </row>
    <row r="35" spans="1:11" ht="15">
      <c r="A35" s="14">
        <v>30</v>
      </c>
      <c r="B35" s="24">
        <v>38961</v>
      </c>
      <c r="C35" s="18">
        <v>7870</v>
      </c>
      <c r="D35" s="19" t="s">
        <v>24</v>
      </c>
      <c r="E35" s="19" t="s">
        <v>109</v>
      </c>
      <c r="F35" s="25">
        <v>89.72</v>
      </c>
      <c r="G35" s="25">
        <v>89.72</v>
      </c>
      <c r="H35" s="26">
        <f t="shared" si="0"/>
        <v>0</v>
      </c>
      <c r="I35" s="19" t="s">
        <v>10</v>
      </c>
      <c r="J35" s="19" t="s">
        <v>105</v>
      </c>
      <c r="K35" s="22" t="s">
        <v>119</v>
      </c>
    </row>
    <row r="36" spans="1:11" ht="15">
      <c r="A36" s="14">
        <v>31</v>
      </c>
      <c r="B36" s="24">
        <v>38961</v>
      </c>
      <c r="C36" s="18">
        <v>7870</v>
      </c>
      <c r="D36" s="19" t="s">
        <v>24</v>
      </c>
      <c r="E36" s="19" t="s">
        <v>110</v>
      </c>
      <c r="F36" s="25">
        <v>768.79</v>
      </c>
      <c r="G36" s="25">
        <v>768.79</v>
      </c>
      <c r="H36" s="26">
        <f t="shared" si="0"/>
        <v>0</v>
      </c>
      <c r="I36" s="19" t="s">
        <v>10</v>
      </c>
      <c r="J36" s="19" t="s">
        <v>105</v>
      </c>
      <c r="K36" s="22" t="s">
        <v>120</v>
      </c>
    </row>
    <row r="37" spans="1:11" ht="15">
      <c r="A37" s="14">
        <v>32</v>
      </c>
      <c r="B37" s="24">
        <v>38991</v>
      </c>
      <c r="C37" s="18">
        <v>7970</v>
      </c>
      <c r="D37" s="19" t="s">
        <v>24</v>
      </c>
      <c r="E37" s="19" t="s">
        <v>28</v>
      </c>
      <c r="F37" s="25">
        <v>75</v>
      </c>
      <c r="G37" s="25">
        <v>75</v>
      </c>
      <c r="H37" s="26">
        <f t="shared" si="0"/>
        <v>0</v>
      </c>
      <c r="I37" s="19" t="s">
        <v>10</v>
      </c>
      <c r="J37" s="19" t="s">
        <v>30</v>
      </c>
      <c r="K37" s="22" t="s">
        <v>175</v>
      </c>
    </row>
    <row r="38" spans="1:11" ht="15">
      <c r="A38" s="14">
        <v>33</v>
      </c>
      <c r="B38" s="24">
        <v>39022</v>
      </c>
      <c r="C38" s="18">
        <v>8094</v>
      </c>
      <c r="D38" s="19" t="s">
        <v>24</v>
      </c>
      <c r="E38" s="19" t="s">
        <v>26</v>
      </c>
      <c r="F38" s="25">
        <v>270</v>
      </c>
      <c r="G38" s="25">
        <v>270</v>
      </c>
      <c r="H38" s="26">
        <f t="shared" si="0"/>
        <v>0</v>
      </c>
      <c r="I38" s="19" t="s">
        <v>10</v>
      </c>
      <c r="J38" s="19" t="s">
        <v>29</v>
      </c>
      <c r="K38" s="22" t="s">
        <v>175</v>
      </c>
    </row>
    <row r="39" spans="1:11" ht="15">
      <c r="A39" s="14">
        <v>34</v>
      </c>
      <c r="B39" s="24">
        <v>39022</v>
      </c>
      <c r="C39" s="18">
        <v>8094</v>
      </c>
      <c r="D39" s="19" t="s">
        <v>24</v>
      </c>
      <c r="E39" s="19" t="s">
        <v>27</v>
      </c>
      <c r="F39" s="25">
        <v>67.5</v>
      </c>
      <c r="G39" s="25">
        <v>67.5</v>
      </c>
      <c r="H39" s="26">
        <f t="shared" si="0"/>
        <v>0</v>
      </c>
      <c r="I39" s="19" t="s">
        <v>10</v>
      </c>
      <c r="J39" s="19" t="s">
        <v>29</v>
      </c>
      <c r="K39" s="22" t="s">
        <v>175</v>
      </c>
    </row>
    <row r="40" spans="1:11" ht="15">
      <c r="A40" s="14">
        <v>35</v>
      </c>
      <c r="B40" s="24">
        <v>39083</v>
      </c>
      <c r="C40" s="18">
        <v>8312</v>
      </c>
      <c r="D40" s="19" t="s">
        <v>24</v>
      </c>
      <c r="E40" s="19" t="s">
        <v>72</v>
      </c>
      <c r="F40" s="25">
        <v>225</v>
      </c>
      <c r="G40" s="25">
        <v>225</v>
      </c>
      <c r="H40" s="26">
        <f t="shared" si="0"/>
        <v>0</v>
      </c>
      <c r="I40" s="19" t="s">
        <v>10</v>
      </c>
      <c r="J40" s="19" t="s">
        <v>73</v>
      </c>
      <c r="K40" s="22" t="s">
        <v>179</v>
      </c>
    </row>
    <row r="41" spans="1:11" ht="15">
      <c r="A41" s="14">
        <v>36</v>
      </c>
      <c r="B41" s="24">
        <v>39083</v>
      </c>
      <c r="C41" s="18">
        <v>8312</v>
      </c>
      <c r="D41" s="19" t="s">
        <v>24</v>
      </c>
      <c r="E41" s="19" t="s">
        <v>74</v>
      </c>
      <c r="F41" s="25">
        <v>135</v>
      </c>
      <c r="G41" s="25">
        <v>135</v>
      </c>
      <c r="H41" s="26">
        <f t="shared" si="0"/>
        <v>0</v>
      </c>
      <c r="I41" s="19" t="s">
        <v>10</v>
      </c>
      <c r="J41" s="19" t="s">
        <v>73</v>
      </c>
      <c r="K41" s="22" t="s">
        <v>180</v>
      </c>
    </row>
    <row r="42" spans="1:11" ht="15">
      <c r="A42" s="14">
        <v>37</v>
      </c>
      <c r="B42" s="24">
        <v>39083</v>
      </c>
      <c r="C42" s="18">
        <v>8312</v>
      </c>
      <c r="D42" s="19" t="s">
        <v>24</v>
      </c>
      <c r="E42" s="19" t="s">
        <v>75</v>
      </c>
      <c r="F42" s="25">
        <v>67.5</v>
      </c>
      <c r="G42" s="25">
        <v>67.5</v>
      </c>
      <c r="H42" s="26">
        <f t="shared" si="0"/>
        <v>0</v>
      </c>
      <c r="I42" s="19" t="s">
        <v>10</v>
      </c>
      <c r="J42" s="19" t="s">
        <v>73</v>
      </c>
      <c r="K42" s="22" t="s">
        <v>180</v>
      </c>
    </row>
    <row r="43" spans="1:11" ht="15">
      <c r="A43" s="14">
        <v>38</v>
      </c>
      <c r="B43" s="24">
        <v>39083</v>
      </c>
      <c r="C43" s="18">
        <v>8312</v>
      </c>
      <c r="D43" s="19" t="s">
        <v>24</v>
      </c>
      <c r="E43" s="19" t="s">
        <v>76</v>
      </c>
      <c r="F43" s="25">
        <v>57.5</v>
      </c>
      <c r="G43" s="25">
        <v>57.5</v>
      </c>
      <c r="H43" s="26">
        <f t="shared" si="0"/>
        <v>0</v>
      </c>
      <c r="I43" s="19" t="s">
        <v>10</v>
      </c>
      <c r="J43" s="19" t="s">
        <v>73</v>
      </c>
      <c r="K43" s="22" t="s">
        <v>180</v>
      </c>
    </row>
    <row r="44" spans="1:11" ht="15">
      <c r="A44" s="14">
        <v>39</v>
      </c>
      <c r="B44" s="24">
        <v>39083</v>
      </c>
      <c r="C44" s="18">
        <v>8312</v>
      </c>
      <c r="D44" s="19" t="s">
        <v>24</v>
      </c>
      <c r="E44" s="19" t="s">
        <v>77</v>
      </c>
      <c r="F44" s="25">
        <v>268.5</v>
      </c>
      <c r="G44" s="25">
        <v>268.5</v>
      </c>
      <c r="H44" s="26">
        <f t="shared" si="0"/>
        <v>0</v>
      </c>
      <c r="I44" s="19" t="s">
        <v>10</v>
      </c>
      <c r="J44" s="19" t="s">
        <v>73</v>
      </c>
      <c r="K44" s="22" t="s">
        <v>180</v>
      </c>
    </row>
    <row r="45" spans="1:11" ht="30">
      <c r="A45" s="14">
        <v>40</v>
      </c>
      <c r="B45" s="24">
        <v>39114</v>
      </c>
      <c r="C45" s="18">
        <v>8381</v>
      </c>
      <c r="D45" s="19" t="s">
        <v>24</v>
      </c>
      <c r="E45" s="19" t="s">
        <v>69</v>
      </c>
      <c r="F45" s="25">
        <v>135</v>
      </c>
      <c r="G45" s="25">
        <v>0</v>
      </c>
      <c r="H45" s="26">
        <f t="shared" si="0"/>
        <v>-135</v>
      </c>
      <c r="I45" s="19" t="s">
        <v>10</v>
      </c>
      <c r="J45" s="19" t="s">
        <v>70</v>
      </c>
      <c r="K45" s="22" t="s">
        <v>166</v>
      </c>
    </row>
    <row r="46" spans="1:11" ht="30">
      <c r="A46" s="14">
        <v>41</v>
      </c>
      <c r="B46" s="24">
        <v>39114</v>
      </c>
      <c r="C46" s="18">
        <v>8381</v>
      </c>
      <c r="D46" s="19" t="s">
        <v>24</v>
      </c>
      <c r="E46" s="19" t="s">
        <v>37</v>
      </c>
      <c r="F46" s="25">
        <v>46.51</v>
      </c>
      <c r="G46" s="25">
        <v>0</v>
      </c>
      <c r="H46" s="26">
        <f t="shared" si="0"/>
        <v>-46.51</v>
      </c>
      <c r="I46" s="19" t="s">
        <v>10</v>
      </c>
      <c r="J46" s="19" t="s">
        <v>70</v>
      </c>
      <c r="K46" s="22" t="s">
        <v>166</v>
      </c>
    </row>
    <row r="47" spans="1:11" ht="30">
      <c r="A47" s="14">
        <v>42</v>
      </c>
      <c r="B47" s="24">
        <v>39142</v>
      </c>
      <c r="C47" s="18">
        <v>8464</v>
      </c>
      <c r="D47" s="19" t="s">
        <v>24</v>
      </c>
      <c r="E47" s="19" t="s">
        <v>65</v>
      </c>
      <c r="F47" s="25">
        <v>90</v>
      </c>
      <c r="G47" s="25">
        <v>0</v>
      </c>
      <c r="H47" s="26">
        <f aca="true" t="shared" si="1" ref="H47:H78">G47-F47</f>
        <v>-90</v>
      </c>
      <c r="I47" s="19" t="s">
        <v>10</v>
      </c>
      <c r="J47" s="19" t="s">
        <v>66</v>
      </c>
      <c r="K47" s="22" t="s">
        <v>166</v>
      </c>
    </row>
    <row r="48" spans="1:11" ht="30">
      <c r="A48" s="14">
        <v>43</v>
      </c>
      <c r="B48" s="24">
        <v>39142</v>
      </c>
      <c r="C48" s="18">
        <v>8464</v>
      </c>
      <c r="D48" s="19" t="s">
        <v>24</v>
      </c>
      <c r="E48" s="19" t="s">
        <v>68</v>
      </c>
      <c r="F48" s="25">
        <v>15.36</v>
      </c>
      <c r="G48" s="25">
        <v>0</v>
      </c>
      <c r="H48" s="26">
        <f t="shared" si="1"/>
        <v>-15.36</v>
      </c>
      <c r="I48" s="19" t="s">
        <v>10</v>
      </c>
      <c r="J48" s="19" t="s">
        <v>66</v>
      </c>
      <c r="K48" s="22" t="s">
        <v>166</v>
      </c>
    </row>
    <row r="49" spans="1:11" ht="15">
      <c r="A49" s="14">
        <v>44</v>
      </c>
      <c r="B49" s="24">
        <v>39173</v>
      </c>
      <c r="C49" s="18">
        <v>8593</v>
      </c>
      <c r="D49" s="19" t="s">
        <v>24</v>
      </c>
      <c r="E49" s="19" t="s">
        <v>64</v>
      </c>
      <c r="F49" s="25">
        <v>180</v>
      </c>
      <c r="G49" s="25">
        <v>180</v>
      </c>
      <c r="H49" s="26">
        <f t="shared" si="1"/>
        <v>0</v>
      </c>
      <c r="I49" s="19" t="s">
        <v>10</v>
      </c>
      <c r="J49" s="19" t="s">
        <v>67</v>
      </c>
      <c r="K49" s="22" t="s">
        <v>181</v>
      </c>
    </row>
    <row r="50" spans="1:11" ht="15">
      <c r="A50" s="14">
        <v>45</v>
      </c>
      <c r="B50" s="24">
        <v>39203</v>
      </c>
      <c r="C50" s="18">
        <v>8722</v>
      </c>
      <c r="D50" s="19" t="s">
        <v>24</v>
      </c>
      <c r="E50" s="19" t="s">
        <v>61</v>
      </c>
      <c r="F50" s="25">
        <v>150</v>
      </c>
      <c r="G50" s="25">
        <v>150</v>
      </c>
      <c r="H50" s="26">
        <f t="shared" si="1"/>
        <v>0</v>
      </c>
      <c r="I50" s="19" t="s">
        <v>10</v>
      </c>
      <c r="J50" s="19" t="s">
        <v>62</v>
      </c>
      <c r="K50" s="22" t="s">
        <v>182</v>
      </c>
    </row>
    <row r="51" spans="1:11" ht="15">
      <c r="A51" s="14">
        <v>46</v>
      </c>
      <c r="B51" s="24">
        <v>39203</v>
      </c>
      <c r="C51" s="18">
        <v>8722</v>
      </c>
      <c r="D51" s="19" t="s">
        <v>24</v>
      </c>
      <c r="E51" s="19" t="s">
        <v>63</v>
      </c>
      <c r="F51" s="25">
        <v>90</v>
      </c>
      <c r="G51" s="25">
        <v>90</v>
      </c>
      <c r="H51" s="26">
        <f t="shared" si="1"/>
        <v>0</v>
      </c>
      <c r="I51" s="19" t="s">
        <v>10</v>
      </c>
      <c r="J51" s="19" t="s">
        <v>62</v>
      </c>
      <c r="K51" s="22" t="s">
        <v>182</v>
      </c>
    </row>
    <row r="52" spans="1:11" ht="15">
      <c r="A52" s="14">
        <v>47</v>
      </c>
      <c r="B52" s="24">
        <v>39234</v>
      </c>
      <c r="C52" s="18">
        <v>8833</v>
      </c>
      <c r="D52" s="19" t="s">
        <v>24</v>
      </c>
      <c r="E52" s="19" t="s">
        <v>59</v>
      </c>
      <c r="F52" s="25">
        <v>90</v>
      </c>
      <c r="G52" s="25">
        <v>90</v>
      </c>
      <c r="H52" s="26">
        <f t="shared" si="1"/>
        <v>0</v>
      </c>
      <c r="I52" s="19" t="s">
        <v>10</v>
      </c>
      <c r="J52" s="19" t="s">
        <v>60</v>
      </c>
      <c r="K52" s="22" t="s">
        <v>176</v>
      </c>
    </row>
    <row r="53" spans="1:11" ht="15">
      <c r="A53" s="14">
        <v>48</v>
      </c>
      <c r="B53" s="24">
        <v>39234</v>
      </c>
      <c r="C53" s="18">
        <v>8833</v>
      </c>
      <c r="D53" s="19" t="s">
        <v>24</v>
      </c>
      <c r="E53" s="19" t="s">
        <v>37</v>
      </c>
      <c r="F53" s="25">
        <v>49.62</v>
      </c>
      <c r="G53" s="25">
        <v>49.62</v>
      </c>
      <c r="H53" s="26">
        <f t="shared" si="1"/>
        <v>0</v>
      </c>
      <c r="I53" s="19" t="s">
        <v>10</v>
      </c>
      <c r="J53" s="19" t="s">
        <v>60</v>
      </c>
      <c r="K53" s="22" t="s">
        <v>176</v>
      </c>
    </row>
    <row r="54" spans="1:11" ht="15">
      <c r="A54" s="14">
        <v>49</v>
      </c>
      <c r="B54" s="24">
        <v>39264</v>
      </c>
      <c r="C54" s="18">
        <v>9027</v>
      </c>
      <c r="D54" s="19" t="s">
        <v>24</v>
      </c>
      <c r="E54" s="19" t="s">
        <v>53</v>
      </c>
      <c r="F54" s="25">
        <v>75</v>
      </c>
      <c r="G54" s="25">
        <v>75</v>
      </c>
      <c r="H54" s="26">
        <f t="shared" si="1"/>
        <v>0</v>
      </c>
      <c r="I54" s="19" t="s">
        <v>10</v>
      </c>
      <c r="J54" s="19" t="s">
        <v>54</v>
      </c>
      <c r="K54" s="22" t="s">
        <v>114</v>
      </c>
    </row>
    <row r="55" spans="1:11" ht="15">
      <c r="A55" s="14">
        <v>50</v>
      </c>
      <c r="B55" s="24">
        <v>39264</v>
      </c>
      <c r="C55" s="18" t="s">
        <v>136</v>
      </c>
      <c r="D55" s="19" t="s">
        <v>24</v>
      </c>
      <c r="E55" s="19" t="s">
        <v>115</v>
      </c>
      <c r="F55" s="25">
        <v>460</v>
      </c>
      <c r="G55" s="25">
        <v>460</v>
      </c>
      <c r="H55" s="26">
        <f t="shared" si="1"/>
        <v>0</v>
      </c>
      <c r="I55" s="19" t="s">
        <v>10</v>
      </c>
      <c r="J55" s="19" t="s">
        <v>54</v>
      </c>
      <c r="K55" s="22" t="s">
        <v>114</v>
      </c>
    </row>
    <row r="56" spans="1:11" ht="15">
      <c r="A56" s="14">
        <v>51</v>
      </c>
      <c r="B56" s="24">
        <v>39270</v>
      </c>
      <c r="C56" s="18">
        <v>9027</v>
      </c>
      <c r="D56" s="19" t="s">
        <v>24</v>
      </c>
      <c r="E56" s="19" t="s">
        <v>55</v>
      </c>
      <c r="F56" s="25">
        <v>112.5</v>
      </c>
      <c r="G56" s="25">
        <v>112.5</v>
      </c>
      <c r="H56" s="26">
        <f t="shared" si="1"/>
        <v>0</v>
      </c>
      <c r="I56" s="19" t="s">
        <v>10</v>
      </c>
      <c r="J56" s="19" t="s">
        <v>54</v>
      </c>
      <c r="K56" s="22" t="s">
        <v>114</v>
      </c>
    </row>
    <row r="57" spans="1:11" ht="15">
      <c r="A57" s="14">
        <v>52</v>
      </c>
      <c r="B57" s="24">
        <v>39276</v>
      </c>
      <c r="C57" s="18">
        <v>9027</v>
      </c>
      <c r="D57" s="19" t="s">
        <v>24</v>
      </c>
      <c r="E57" s="19" t="s">
        <v>56</v>
      </c>
      <c r="F57" s="25">
        <v>45</v>
      </c>
      <c r="G57" s="25">
        <v>45</v>
      </c>
      <c r="H57" s="26">
        <f t="shared" si="1"/>
        <v>0</v>
      </c>
      <c r="I57" s="19" t="s">
        <v>10</v>
      </c>
      <c r="J57" s="19" t="s">
        <v>54</v>
      </c>
      <c r="K57" s="22" t="s">
        <v>114</v>
      </c>
    </row>
    <row r="58" spans="1:11" ht="15">
      <c r="A58" s="14">
        <v>53</v>
      </c>
      <c r="B58" s="24">
        <v>39282</v>
      </c>
      <c r="C58" s="18">
        <v>9027</v>
      </c>
      <c r="D58" s="19" t="s">
        <v>24</v>
      </c>
      <c r="E58" s="19" t="s">
        <v>57</v>
      </c>
      <c r="F58" s="25">
        <v>787.5</v>
      </c>
      <c r="G58" s="25">
        <v>787.5</v>
      </c>
      <c r="H58" s="26">
        <f t="shared" si="1"/>
        <v>0</v>
      </c>
      <c r="I58" s="19" t="s">
        <v>10</v>
      </c>
      <c r="J58" s="19" t="s">
        <v>54</v>
      </c>
      <c r="K58" s="22" t="s">
        <v>114</v>
      </c>
    </row>
    <row r="59" spans="1:11" ht="15">
      <c r="A59" s="14">
        <v>54</v>
      </c>
      <c r="B59" s="24">
        <v>39288</v>
      </c>
      <c r="C59" s="18">
        <v>9027</v>
      </c>
      <c r="D59" s="19" t="s">
        <v>24</v>
      </c>
      <c r="E59" s="19" t="s">
        <v>58</v>
      </c>
      <c r="F59" s="25">
        <v>4171.86</v>
      </c>
      <c r="G59" s="25">
        <v>4171.86</v>
      </c>
      <c r="H59" s="26">
        <f t="shared" si="1"/>
        <v>0</v>
      </c>
      <c r="I59" s="19" t="s">
        <v>10</v>
      </c>
      <c r="J59" s="19" t="s">
        <v>54</v>
      </c>
      <c r="K59" s="22" t="s">
        <v>114</v>
      </c>
    </row>
    <row r="60" spans="1:11" ht="15">
      <c r="A60" s="14">
        <v>55</v>
      </c>
      <c r="B60" s="24">
        <v>39295</v>
      </c>
      <c r="C60" s="18">
        <v>9145</v>
      </c>
      <c r="D60" s="19" t="s">
        <v>24</v>
      </c>
      <c r="E60" s="19" t="s">
        <v>50</v>
      </c>
      <c r="F60" s="25">
        <v>150</v>
      </c>
      <c r="G60" s="25">
        <v>150</v>
      </c>
      <c r="H60" s="26">
        <f t="shared" si="1"/>
        <v>0</v>
      </c>
      <c r="I60" s="19" t="s">
        <v>10</v>
      </c>
      <c r="J60" s="19" t="s">
        <v>51</v>
      </c>
      <c r="K60" s="22" t="s">
        <v>182</v>
      </c>
    </row>
    <row r="61" spans="1:11" ht="15">
      <c r="A61" s="14">
        <v>56</v>
      </c>
      <c r="B61" s="24">
        <v>39295</v>
      </c>
      <c r="C61" s="18">
        <v>9145</v>
      </c>
      <c r="D61" s="19" t="s">
        <v>24</v>
      </c>
      <c r="E61" s="19" t="s">
        <v>52</v>
      </c>
      <c r="F61" s="25">
        <v>270</v>
      </c>
      <c r="G61" s="25">
        <v>270</v>
      </c>
      <c r="H61" s="26">
        <f t="shared" si="1"/>
        <v>0</v>
      </c>
      <c r="I61" s="19" t="s">
        <v>10</v>
      </c>
      <c r="J61" s="19" t="s">
        <v>51</v>
      </c>
      <c r="K61" s="22" t="s">
        <v>182</v>
      </c>
    </row>
    <row r="62" spans="1:11" ht="15">
      <c r="A62" s="14">
        <v>57</v>
      </c>
      <c r="B62" s="24">
        <v>39326</v>
      </c>
      <c r="C62" s="18">
        <v>9252</v>
      </c>
      <c r="D62" s="19" t="s">
        <v>24</v>
      </c>
      <c r="E62" s="19" t="s">
        <v>46</v>
      </c>
      <c r="F62" s="25">
        <v>150</v>
      </c>
      <c r="G62" s="25">
        <v>150</v>
      </c>
      <c r="H62" s="26">
        <f t="shared" si="1"/>
        <v>0</v>
      </c>
      <c r="I62" s="19" t="s">
        <v>10</v>
      </c>
      <c r="J62" s="19" t="s">
        <v>47</v>
      </c>
      <c r="K62" s="22" t="s">
        <v>183</v>
      </c>
    </row>
    <row r="63" spans="1:11" ht="15">
      <c r="A63" s="14">
        <v>58</v>
      </c>
      <c r="B63" s="24">
        <v>39326</v>
      </c>
      <c r="C63" s="18">
        <v>9252</v>
      </c>
      <c r="D63" s="19" t="s">
        <v>24</v>
      </c>
      <c r="E63" s="19" t="s">
        <v>48</v>
      </c>
      <c r="F63" s="25">
        <v>135</v>
      </c>
      <c r="G63" s="25">
        <v>135</v>
      </c>
      <c r="H63" s="26">
        <f t="shared" si="1"/>
        <v>0</v>
      </c>
      <c r="I63" s="19" t="s">
        <v>10</v>
      </c>
      <c r="J63" s="19" t="s">
        <v>47</v>
      </c>
      <c r="K63" s="22" t="s">
        <v>183</v>
      </c>
    </row>
    <row r="64" spans="1:11" ht="15">
      <c r="A64" s="14">
        <v>59</v>
      </c>
      <c r="B64" s="24">
        <v>39326</v>
      </c>
      <c r="C64" s="18">
        <v>9252</v>
      </c>
      <c r="D64" s="19" t="s">
        <v>24</v>
      </c>
      <c r="E64" s="19" t="s">
        <v>49</v>
      </c>
      <c r="F64" s="25">
        <v>90</v>
      </c>
      <c r="G64" s="25">
        <v>90</v>
      </c>
      <c r="H64" s="26">
        <f t="shared" si="1"/>
        <v>0</v>
      </c>
      <c r="I64" s="19" t="s">
        <v>10</v>
      </c>
      <c r="J64" s="19" t="s">
        <v>47</v>
      </c>
      <c r="K64" s="22" t="s">
        <v>183</v>
      </c>
    </row>
    <row r="65" spans="1:11" ht="15">
      <c r="A65" s="14">
        <v>60</v>
      </c>
      <c r="B65" s="24">
        <v>39326</v>
      </c>
      <c r="C65" s="18">
        <v>9252</v>
      </c>
      <c r="D65" s="19" t="s">
        <v>24</v>
      </c>
      <c r="E65" s="19" t="s">
        <v>71</v>
      </c>
      <c r="F65" s="25">
        <v>90</v>
      </c>
      <c r="G65" s="25">
        <v>90</v>
      </c>
      <c r="H65" s="26">
        <f t="shared" si="1"/>
        <v>0</v>
      </c>
      <c r="I65" s="19" t="s">
        <v>10</v>
      </c>
      <c r="J65" s="19" t="s">
        <v>47</v>
      </c>
      <c r="K65" s="22" t="s">
        <v>183</v>
      </c>
    </row>
    <row r="66" spans="1:11" ht="15">
      <c r="A66" s="14">
        <v>61</v>
      </c>
      <c r="B66" s="24">
        <v>39356</v>
      </c>
      <c r="C66" s="18">
        <v>9368</v>
      </c>
      <c r="D66" s="19" t="s">
        <v>24</v>
      </c>
      <c r="E66" s="19" t="s">
        <v>34</v>
      </c>
      <c r="F66" s="25">
        <v>675</v>
      </c>
      <c r="G66" s="25">
        <v>675</v>
      </c>
      <c r="H66" s="26">
        <f t="shared" si="1"/>
        <v>0</v>
      </c>
      <c r="I66" s="19" t="s">
        <v>10</v>
      </c>
      <c r="J66" s="19" t="s">
        <v>35</v>
      </c>
      <c r="K66" s="22" t="s">
        <v>176</v>
      </c>
    </row>
    <row r="67" spans="1:11" ht="15">
      <c r="A67" s="14">
        <v>62</v>
      </c>
      <c r="B67" s="24">
        <v>39356</v>
      </c>
      <c r="C67" s="18">
        <v>9368</v>
      </c>
      <c r="D67" s="19" t="s">
        <v>24</v>
      </c>
      <c r="E67" s="19" t="s">
        <v>36</v>
      </c>
      <c r="F67" s="25">
        <v>405</v>
      </c>
      <c r="G67" s="25">
        <v>405</v>
      </c>
      <c r="H67" s="26">
        <f t="shared" si="1"/>
        <v>0</v>
      </c>
      <c r="I67" s="19" t="s">
        <v>10</v>
      </c>
      <c r="J67" s="19" t="s">
        <v>35</v>
      </c>
      <c r="K67" s="22" t="s">
        <v>176</v>
      </c>
    </row>
    <row r="68" spans="1:11" ht="15">
      <c r="A68" s="14">
        <v>63</v>
      </c>
      <c r="B68" s="24">
        <v>39356</v>
      </c>
      <c r="C68" s="18">
        <v>9368</v>
      </c>
      <c r="D68" s="19" t="s">
        <v>24</v>
      </c>
      <c r="E68" s="19" t="s">
        <v>37</v>
      </c>
      <c r="F68" s="25">
        <v>894.48</v>
      </c>
      <c r="G68" s="25">
        <v>894.48</v>
      </c>
      <c r="H68" s="26">
        <f t="shared" si="1"/>
        <v>0</v>
      </c>
      <c r="I68" s="19" t="s">
        <v>10</v>
      </c>
      <c r="J68" s="19" t="s">
        <v>35</v>
      </c>
      <c r="K68" s="22" t="s">
        <v>176</v>
      </c>
    </row>
    <row r="69" spans="1:11" ht="15">
      <c r="A69" s="14">
        <v>64</v>
      </c>
      <c r="B69" s="24">
        <v>39356</v>
      </c>
      <c r="C69" s="18">
        <v>9368</v>
      </c>
      <c r="D69" s="19" t="s">
        <v>24</v>
      </c>
      <c r="E69" s="19" t="s">
        <v>38</v>
      </c>
      <c r="F69" s="25">
        <v>360</v>
      </c>
      <c r="G69" s="25">
        <v>360</v>
      </c>
      <c r="H69" s="26">
        <f t="shared" si="1"/>
        <v>0</v>
      </c>
      <c r="I69" s="19" t="s">
        <v>10</v>
      </c>
      <c r="J69" s="19" t="s">
        <v>35</v>
      </c>
      <c r="K69" s="22" t="s">
        <v>182</v>
      </c>
    </row>
    <row r="70" spans="1:11" ht="15">
      <c r="A70" s="14">
        <v>65</v>
      </c>
      <c r="B70" s="24">
        <v>39356</v>
      </c>
      <c r="C70" s="18">
        <v>9368</v>
      </c>
      <c r="D70" s="19" t="s">
        <v>24</v>
      </c>
      <c r="E70" s="19" t="s">
        <v>38</v>
      </c>
      <c r="F70" s="25">
        <v>300</v>
      </c>
      <c r="G70" s="25">
        <v>300</v>
      </c>
      <c r="H70" s="26">
        <f t="shared" si="1"/>
        <v>0</v>
      </c>
      <c r="I70" s="19" t="s">
        <v>10</v>
      </c>
      <c r="J70" s="19" t="s">
        <v>35</v>
      </c>
      <c r="K70" s="22" t="s">
        <v>182</v>
      </c>
    </row>
    <row r="71" spans="1:11" ht="15">
      <c r="A71" s="14">
        <v>66</v>
      </c>
      <c r="B71" s="24">
        <v>39356</v>
      </c>
      <c r="C71" s="18">
        <v>9368</v>
      </c>
      <c r="D71" s="19" t="s">
        <v>24</v>
      </c>
      <c r="E71" s="19" t="s">
        <v>39</v>
      </c>
      <c r="F71" s="25">
        <v>150</v>
      </c>
      <c r="G71" s="25">
        <v>150</v>
      </c>
      <c r="H71" s="26">
        <f t="shared" si="1"/>
        <v>0</v>
      </c>
      <c r="I71" s="19" t="s">
        <v>10</v>
      </c>
      <c r="J71" s="19" t="s">
        <v>35</v>
      </c>
      <c r="K71" s="22" t="s">
        <v>182</v>
      </c>
    </row>
    <row r="72" spans="1:11" ht="15">
      <c r="A72" s="14">
        <v>67</v>
      </c>
      <c r="B72" s="24">
        <v>39356</v>
      </c>
      <c r="C72" s="18">
        <v>9368</v>
      </c>
      <c r="D72" s="19" t="s">
        <v>24</v>
      </c>
      <c r="E72" s="19" t="s">
        <v>40</v>
      </c>
      <c r="F72" s="25">
        <v>125</v>
      </c>
      <c r="G72" s="25">
        <v>125</v>
      </c>
      <c r="H72" s="26">
        <f t="shared" si="1"/>
        <v>0</v>
      </c>
      <c r="I72" s="19" t="s">
        <v>10</v>
      </c>
      <c r="J72" s="19" t="s">
        <v>35</v>
      </c>
      <c r="K72" s="22" t="s">
        <v>182</v>
      </c>
    </row>
    <row r="73" spans="1:11" ht="15">
      <c r="A73" s="14">
        <v>68</v>
      </c>
      <c r="B73" s="24">
        <v>39356</v>
      </c>
      <c r="C73" s="18">
        <v>9368</v>
      </c>
      <c r="D73" s="19" t="s">
        <v>24</v>
      </c>
      <c r="E73" s="19" t="s">
        <v>38</v>
      </c>
      <c r="F73" s="25">
        <v>315</v>
      </c>
      <c r="G73" s="25">
        <v>315</v>
      </c>
      <c r="H73" s="26">
        <f t="shared" si="1"/>
        <v>0</v>
      </c>
      <c r="I73" s="19" t="s">
        <v>10</v>
      </c>
      <c r="J73" s="19" t="s">
        <v>35</v>
      </c>
      <c r="K73" s="22" t="s">
        <v>182</v>
      </c>
    </row>
    <row r="74" spans="1:11" ht="15">
      <c r="A74" s="14">
        <v>69</v>
      </c>
      <c r="B74" s="24">
        <v>39356</v>
      </c>
      <c r="C74" s="18">
        <v>9368</v>
      </c>
      <c r="D74" s="19" t="s">
        <v>24</v>
      </c>
      <c r="E74" s="19" t="s">
        <v>41</v>
      </c>
      <c r="F74" s="25">
        <v>450</v>
      </c>
      <c r="G74" s="25">
        <v>450</v>
      </c>
      <c r="H74" s="26">
        <f t="shared" si="1"/>
        <v>0</v>
      </c>
      <c r="I74" s="19" t="s">
        <v>10</v>
      </c>
      <c r="J74" s="19" t="s">
        <v>35</v>
      </c>
      <c r="K74" s="22" t="s">
        <v>182</v>
      </c>
    </row>
    <row r="75" spans="1:11" ht="15">
      <c r="A75" s="14">
        <v>70</v>
      </c>
      <c r="B75" s="24">
        <v>39356</v>
      </c>
      <c r="C75" s="18">
        <v>9368</v>
      </c>
      <c r="D75" s="19" t="s">
        <v>24</v>
      </c>
      <c r="E75" s="19" t="s">
        <v>37</v>
      </c>
      <c r="F75" s="25">
        <v>29.9</v>
      </c>
      <c r="G75" s="25">
        <v>29.9</v>
      </c>
      <c r="H75" s="26">
        <f t="shared" si="1"/>
        <v>0</v>
      </c>
      <c r="I75" s="19" t="s">
        <v>10</v>
      </c>
      <c r="J75" s="19" t="s">
        <v>35</v>
      </c>
      <c r="K75" s="22" t="s">
        <v>182</v>
      </c>
    </row>
    <row r="76" spans="1:11" ht="15">
      <c r="A76" s="14">
        <v>71</v>
      </c>
      <c r="B76" s="24">
        <v>39356</v>
      </c>
      <c r="C76" s="18">
        <v>9368</v>
      </c>
      <c r="D76" s="19" t="s">
        <v>24</v>
      </c>
      <c r="E76" s="19" t="s">
        <v>42</v>
      </c>
      <c r="F76" s="25">
        <v>150</v>
      </c>
      <c r="G76" s="25">
        <v>150</v>
      </c>
      <c r="H76" s="26">
        <f t="shared" si="1"/>
        <v>0</v>
      </c>
      <c r="I76" s="19" t="s">
        <v>10</v>
      </c>
      <c r="J76" s="19" t="s">
        <v>35</v>
      </c>
      <c r="K76" s="22" t="s">
        <v>183</v>
      </c>
    </row>
    <row r="77" spans="1:11" ht="15">
      <c r="A77" s="14">
        <v>72</v>
      </c>
      <c r="B77" s="24">
        <v>39356</v>
      </c>
      <c r="C77" s="18">
        <v>9368</v>
      </c>
      <c r="D77" s="19" t="s">
        <v>24</v>
      </c>
      <c r="E77" s="19" t="s">
        <v>43</v>
      </c>
      <c r="F77" s="25">
        <v>360</v>
      </c>
      <c r="G77" s="25">
        <v>360</v>
      </c>
      <c r="H77" s="26">
        <f t="shared" si="1"/>
        <v>0</v>
      </c>
      <c r="I77" s="19" t="s">
        <v>10</v>
      </c>
      <c r="J77" s="19" t="s">
        <v>35</v>
      </c>
      <c r="K77" s="22" t="s">
        <v>183</v>
      </c>
    </row>
    <row r="78" spans="1:11" ht="15">
      <c r="A78" s="14">
        <v>73</v>
      </c>
      <c r="B78" s="24">
        <v>39356</v>
      </c>
      <c r="C78" s="18">
        <v>9368</v>
      </c>
      <c r="D78" s="19" t="s">
        <v>24</v>
      </c>
      <c r="E78" s="19" t="s">
        <v>37</v>
      </c>
      <c r="F78" s="25">
        <v>136.62</v>
      </c>
      <c r="G78" s="25">
        <v>136.62</v>
      </c>
      <c r="H78" s="26">
        <f t="shared" si="1"/>
        <v>0</v>
      </c>
      <c r="I78" s="19" t="s">
        <v>10</v>
      </c>
      <c r="J78" s="19" t="s">
        <v>35</v>
      </c>
      <c r="K78" s="22" t="s">
        <v>183</v>
      </c>
    </row>
    <row r="79" spans="1:11" ht="30">
      <c r="A79" s="14">
        <v>74</v>
      </c>
      <c r="B79" s="24">
        <v>39356</v>
      </c>
      <c r="C79" s="18">
        <v>9368</v>
      </c>
      <c r="D79" s="19" t="s">
        <v>24</v>
      </c>
      <c r="E79" s="19" t="s">
        <v>44</v>
      </c>
      <c r="F79" s="25">
        <v>150</v>
      </c>
      <c r="G79" s="25">
        <v>0</v>
      </c>
      <c r="H79" s="26">
        <f aca="true" t="shared" si="2" ref="H79:H106">G79-F79</f>
        <v>-150</v>
      </c>
      <c r="I79" s="19" t="s">
        <v>10</v>
      </c>
      <c r="J79" s="19" t="s">
        <v>35</v>
      </c>
      <c r="K79" s="22" t="s">
        <v>166</v>
      </c>
    </row>
    <row r="80" spans="1:11" ht="30">
      <c r="A80" s="14">
        <v>75</v>
      </c>
      <c r="B80" s="24">
        <v>39356</v>
      </c>
      <c r="C80" s="18">
        <v>9368</v>
      </c>
      <c r="D80" s="19" t="s">
        <v>24</v>
      </c>
      <c r="E80" s="19" t="s">
        <v>45</v>
      </c>
      <c r="F80" s="25">
        <v>225</v>
      </c>
      <c r="G80" s="25">
        <v>0</v>
      </c>
      <c r="H80" s="26">
        <f t="shared" si="2"/>
        <v>-225</v>
      </c>
      <c r="I80" s="19" t="s">
        <v>10</v>
      </c>
      <c r="J80" s="19" t="s">
        <v>35</v>
      </c>
      <c r="K80" s="22" t="s">
        <v>166</v>
      </c>
    </row>
    <row r="81" spans="1:11" ht="15">
      <c r="A81" s="14">
        <v>76</v>
      </c>
      <c r="B81" s="24">
        <v>39448</v>
      </c>
      <c r="C81" s="18">
        <v>9617</v>
      </c>
      <c r="D81" s="19" t="s">
        <v>24</v>
      </c>
      <c r="E81" s="19" t="s">
        <v>93</v>
      </c>
      <c r="F81" s="25">
        <v>225</v>
      </c>
      <c r="G81" s="25">
        <v>225</v>
      </c>
      <c r="H81" s="26">
        <f t="shared" si="2"/>
        <v>0</v>
      </c>
      <c r="I81" s="19" t="s">
        <v>10</v>
      </c>
      <c r="J81" s="19" t="s">
        <v>94</v>
      </c>
      <c r="K81" s="22" t="s">
        <v>182</v>
      </c>
    </row>
    <row r="82" spans="1:11" ht="15">
      <c r="A82" s="14">
        <v>77</v>
      </c>
      <c r="B82" s="24">
        <v>39448</v>
      </c>
      <c r="C82" s="18">
        <v>9617</v>
      </c>
      <c r="D82" s="19" t="s">
        <v>24</v>
      </c>
      <c r="E82" s="19" t="s">
        <v>96</v>
      </c>
      <c r="F82" s="25">
        <v>135</v>
      </c>
      <c r="G82" s="25">
        <v>135</v>
      </c>
      <c r="H82" s="26">
        <f t="shared" si="2"/>
        <v>0</v>
      </c>
      <c r="I82" s="19" t="s">
        <v>10</v>
      </c>
      <c r="J82" s="19" t="s">
        <v>94</v>
      </c>
      <c r="K82" s="22" t="s">
        <v>182</v>
      </c>
    </row>
    <row r="83" spans="1:11" ht="15">
      <c r="A83" s="14">
        <v>78</v>
      </c>
      <c r="B83" s="24">
        <v>39448</v>
      </c>
      <c r="C83" s="18">
        <v>9617</v>
      </c>
      <c r="D83" s="19" t="s">
        <v>24</v>
      </c>
      <c r="E83" s="19" t="s">
        <v>37</v>
      </c>
      <c r="F83" s="25">
        <v>8.11</v>
      </c>
      <c r="G83" s="25">
        <v>8.11</v>
      </c>
      <c r="H83" s="26">
        <f t="shared" si="2"/>
        <v>0</v>
      </c>
      <c r="I83" s="19" t="s">
        <v>10</v>
      </c>
      <c r="J83" s="19" t="s">
        <v>94</v>
      </c>
      <c r="K83" s="22" t="s">
        <v>182</v>
      </c>
    </row>
    <row r="84" spans="1:11" ht="15">
      <c r="A84" s="14">
        <v>79</v>
      </c>
      <c r="B84" s="24">
        <v>39448</v>
      </c>
      <c r="C84" s="18">
        <v>9617</v>
      </c>
      <c r="D84" s="19" t="s">
        <v>24</v>
      </c>
      <c r="E84" s="19" t="s">
        <v>97</v>
      </c>
      <c r="F84" s="25">
        <v>150</v>
      </c>
      <c r="G84" s="25">
        <v>150</v>
      </c>
      <c r="H84" s="26">
        <f t="shared" si="2"/>
        <v>0</v>
      </c>
      <c r="I84" s="19" t="s">
        <v>10</v>
      </c>
      <c r="J84" s="19" t="s">
        <v>94</v>
      </c>
      <c r="K84" s="22" t="s">
        <v>182</v>
      </c>
    </row>
    <row r="85" spans="1:11" ht="15">
      <c r="A85" s="14">
        <v>80</v>
      </c>
      <c r="B85" s="24">
        <v>39448</v>
      </c>
      <c r="C85" s="18">
        <v>9617</v>
      </c>
      <c r="D85" s="19" t="s">
        <v>24</v>
      </c>
      <c r="E85" s="19" t="s">
        <v>98</v>
      </c>
      <c r="F85" s="25">
        <v>360</v>
      </c>
      <c r="G85" s="25">
        <v>360</v>
      </c>
      <c r="H85" s="26">
        <f t="shared" si="2"/>
        <v>0</v>
      </c>
      <c r="I85" s="19" t="s">
        <v>10</v>
      </c>
      <c r="J85" s="19" t="s">
        <v>94</v>
      </c>
      <c r="K85" s="22" t="s">
        <v>182</v>
      </c>
    </row>
    <row r="86" spans="1:11" ht="15">
      <c r="A86" s="14">
        <v>81</v>
      </c>
      <c r="B86" s="24">
        <v>39448</v>
      </c>
      <c r="C86" s="18">
        <v>9617</v>
      </c>
      <c r="D86" s="19" t="s">
        <v>24</v>
      </c>
      <c r="E86" s="19" t="s">
        <v>37</v>
      </c>
      <c r="F86" s="25">
        <v>45.53</v>
      </c>
      <c r="G86" s="25">
        <v>45.53</v>
      </c>
      <c r="H86" s="26">
        <f t="shared" si="2"/>
        <v>0</v>
      </c>
      <c r="I86" s="19" t="s">
        <v>10</v>
      </c>
      <c r="J86" s="19" t="s">
        <v>94</v>
      </c>
      <c r="K86" s="22" t="s">
        <v>182</v>
      </c>
    </row>
    <row r="87" spans="1:11" ht="30">
      <c r="A87" s="14">
        <v>82</v>
      </c>
      <c r="B87" s="24">
        <v>39448</v>
      </c>
      <c r="C87" s="18">
        <v>9617</v>
      </c>
      <c r="D87" s="19" t="s">
        <v>24</v>
      </c>
      <c r="E87" s="19" t="s">
        <v>99</v>
      </c>
      <c r="F87" s="25">
        <v>135</v>
      </c>
      <c r="G87" s="25">
        <v>0</v>
      </c>
      <c r="H87" s="26">
        <f t="shared" si="2"/>
        <v>-135</v>
      </c>
      <c r="I87" s="19" t="s">
        <v>10</v>
      </c>
      <c r="J87" s="19" t="s">
        <v>94</v>
      </c>
      <c r="K87" s="22" t="s">
        <v>166</v>
      </c>
    </row>
    <row r="88" spans="1:11" ht="15">
      <c r="A88" s="14">
        <v>83</v>
      </c>
      <c r="B88" s="24">
        <v>39448</v>
      </c>
      <c r="C88" s="18">
        <v>9617</v>
      </c>
      <c r="D88" s="19" t="s">
        <v>24</v>
      </c>
      <c r="E88" s="19" t="s">
        <v>100</v>
      </c>
      <c r="F88" s="25">
        <v>225</v>
      </c>
      <c r="G88" s="25">
        <v>225</v>
      </c>
      <c r="H88" s="26">
        <f t="shared" si="2"/>
        <v>0</v>
      </c>
      <c r="I88" s="19" t="s">
        <v>10</v>
      </c>
      <c r="J88" s="19" t="s">
        <v>94</v>
      </c>
      <c r="K88" s="22" t="s">
        <v>184</v>
      </c>
    </row>
    <row r="89" spans="1:11" ht="15">
      <c r="A89" s="14">
        <v>84</v>
      </c>
      <c r="B89" s="24">
        <v>39448</v>
      </c>
      <c r="C89" s="18">
        <v>9617</v>
      </c>
      <c r="D89" s="19" t="s">
        <v>24</v>
      </c>
      <c r="E89" s="19" t="s">
        <v>101</v>
      </c>
      <c r="F89" s="25">
        <v>270</v>
      </c>
      <c r="G89" s="25">
        <v>270</v>
      </c>
      <c r="H89" s="26">
        <f t="shared" si="2"/>
        <v>0</v>
      </c>
      <c r="I89" s="19" t="s">
        <v>10</v>
      </c>
      <c r="J89" s="19" t="s">
        <v>94</v>
      </c>
      <c r="K89" s="22" t="s">
        <v>184</v>
      </c>
    </row>
    <row r="90" spans="1:11" ht="15">
      <c r="A90" s="14">
        <v>85</v>
      </c>
      <c r="B90" s="24">
        <v>39448</v>
      </c>
      <c r="C90" s="18">
        <v>9617</v>
      </c>
      <c r="D90" s="19" t="s">
        <v>24</v>
      </c>
      <c r="E90" s="19" t="s">
        <v>102</v>
      </c>
      <c r="F90" s="25">
        <v>157.5</v>
      </c>
      <c r="G90" s="25">
        <v>157.5</v>
      </c>
      <c r="H90" s="26">
        <f t="shared" si="2"/>
        <v>0</v>
      </c>
      <c r="I90" s="19" t="s">
        <v>10</v>
      </c>
      <c r="J90" s="19" t="s">
        <v>94</v>
      </c>
      <c r="K90" s="22" t="s">
        <v>184</v>
      </c>
    </row>
    <row r="91" spans="1:11" ht="15">
      <c r="A91" s="14">
        <v>86</v>
      </c>
      <c r="B91" s="24">
        <v>39448</v>
      </c>
      <c r="C91" s="18">
        <v>9617</v>
      </c>
      <c r="D91" s="19" t="s">
        <v>24</v>
      </c>
      <c r="E91" s="19" t="s">
        <v>103</v>
      </c>
      <c r="F91" s="25">
        <v>135</v>
      </c>
      <c r="G91" s="25">
        <v>135</v>
      </c>
      <c r="H91" s="26">
        <f t="shared" si="2"/>
        <v>0</v>
      </c>
      <c r="I91" s="19" t="s">
        <v>10</v>
      </c>
      <c r="J91" s="19" t="s">
        <v>94</v>
      </c>
      <c r="K91" s="22" t="s">
        <v>184</v>
      </c>
    </row>
    <row r="92" spans="1:11" ht="30">
      <c r="A92" s="14">
        <v>87</v>
      </c>
      <c r="B92" s="24">
        <v>39448</v>
      </c>
      <c r="C92" s="18">
        <v>9617</v>
      </c>
      <c r="D92" s="19" t="s">
        <v>24</v>
      </c>
      <c r="E92" s="19" t="s">
        <v>104</v>
      </c>
      <c r="F92" s="25">
        <v>135</v>
      </c>
      <c r="G92" s="25">
        <v>0</v>
      </c>
      <c r="H92" s="26">
        <f t="shared" si="2"/>
        <v>-135</v>
      </c>
      <c r="I92" s="19" t="s">
        <v>10</v>
      </c>
      <c r="J92" s="19" t="s">
        <v>94</v>
      </c>
      <c r="K92" s="22" t="s">
        <v>166</v>
      </c>
    </row>
    <row r="93" spans="1:11" ht="30">
      <c r="A93" s="14">
        <v>88</v>
      </c>
      <c r="B93" s="24">
        <v>39508</v>
      </c>
      <c r="C93" s="18">
        <v>9892</v>
      </c>
      <c r="D93" s="19" t="s">
        <v>24</v>
      </c>
      <c r="E93" s="19" t="s">
        <v>91</v>
      </c>
      <c r="F93" s="25">
        <v>187.5</v>
      </c>
      <c r="G93" s="25">
        <v>0</v>
      </c>
      <c r="H93" s="26">
        <f t="shared" si="2"/>
        <v>-187.5</v>
      </c>
      <c r="I93" s="19" t="s">
        <v>10</v>
      </c>
      <c r="J93" s="19" t="s">
        <v>92</v>
      </c>
      <c r="K93" s="22" t="s">
        <v>166</v>
      </c>
    </row>
    <row r="94" spans="1:11" ht="30">
      <c r="A94" s="14">
        <v>89</v>
      </c>
      <c r="B94" s="24">
        <v>39508</v>
      </c>
      <c r="C94" s="18">
        <v>9892</v>
      </c>
      <c r="D94" s="19" t="s">
        <v>24</v>
      </c>
      <c r="E94" s="19" t="s">
        <v>156</v>
      </c>
      <c r="F94" s="25">
        <v>67.5</v>
      </c>
      <c r="G94" s="25">
        <v>0</v>
      </c>
      <c r="H94" s="26">
        <f t="shared" si="2"/>
        <v>-67.5</v>
      </c>
      <c r="I94" s="19" t="s">
        <v>10</v>
      </c>
      <c r="J94" s="19" t="s">
        <v>92</v>
      </c>
      <c r="K94" s="22" t="s">
        <v>166</v>
      </c>
    </row>
    <row r="95" spans="1:11" ht="30">
      <c r="A95" s="14">
        <v>90</v>
      </c>
      <c r="B95" s="24">
        <v>39508</v>
      </c>
      <c r="C95" s="18">
        <v>9892</v>
      </c>
      <c r="D95" s="19" t="s">
        <v>24</v>
      </c>
      <c r="E95" s="19" t="s">
        <v>157</v>
      </c>
      <c r="F95" s="25">
        <v>67.5</v>
      </c>
      <c r="G95" s="25">
        <v>0</v>
      </c>
      <c r="H95" s="26">
        <f t="shared" si="2"/>
        <v>-67.5</v>
      </c>
      <c r="I95" s="19" t="s">
        <v>10</v>
      </c>
      <c r="J95" s="19" t="s">
        <v>92</v>
      </c>
      <c r="K95" s="22" t="s">
        <v>166</v>
      </c>
    </row>
    <row r="96" spans="1:11" ht="30">
      <c r="A96" s="14">
        <v>91</v>
      </c>
      <c r="B96" s="24">
        <v>39508</v>
      </c>
      <c r="C96" s="18">
        <v>9892</v>
      </c>
      <c r="D96" s="19" t="s">
        <v>24</v>
      </c>
      <c r="E96" s="19" t="s">
        <v>95</v>
      </c>
      <c r="F96" s="25">
        <v>90</v>
      </c>
      <c r="G96" s="25">
        <v>0</v>
      </c>
      <c r="H96" s="26">
        <f t="shared" si="2"/>
        <v>-90</v>
      </c>
      <c r="I96" s="19" t="s">
        <v>10</v>
      </c>
      <c r="J96" s="19" t="s">
        <v>92</v>
      </c>
      <c r="K96" s="22" t="s">
        <v>166</v>
      </c>
    </row>
    <row r="97" spans="1:11" ht="15">
      <c r="A97" s="14">
        <v>92</v>
      </c>
      <c r="B97" s="24">
        <v>39630</v>
      </c>
      <c r="C97" s="18">
        <v>10160</v>
      </c>
      <c r="D97" s="19" t="s">
        <v>24</v>
      </c>
      <c r="E97" s="19" t="s">
        <v>83</v>
      </c>
      <c r="F97" s="25">
        <v>170</v>
      </c>
      <c r="G97" s="25">
        <v>170</v>
      </c>
      <c r="H97" s="26">
        <f t="shared" si="2"/>
        <v>0</v>
      </c>
      <c r="I97" s="19" t="s">
        <v>10</v>
      </c>
      <c r="J97" s="19" t="s">
        <v>84</v>
      </c>
      <c r="K97" s="22" t="s">
        <v>182</v>
      </c>
    </row>
    <row r="98" spans="1:11" ht="15">
      <c r="A98" s="14">
        <v>93</v>
      </c>
      <c r="B98" s="24">
        <v>39630</v>
      </c>
      <c r="C98" s="18">
        <v>10160</v>
      </c>
      <c r="D98" s="19" t="s">
        <v>24</v>
      </c>
      <c r="E98" s="19" t="s">
        <v>85</v>
      </c>
      <c r="F98" s="25">
        <v>450</v>
      </c>
      <c r="G98" s="25">
        <v>450</v>
      </c>
      <c r="H98" s="26">
        <f t="shared" si="2"/>
        <v>0</v>
      </c>
      <c r="I98" s="19" t="s">
        <v>10</v>
      </c>
      <c r="J98" s="19" t="s">
        <v>84</v>
      </c>
      <c r="K98" s="22" t="s">
        <v>185</v>
      </c>
    </row>
    <row r="99" spans="1:11" ht="15">
      <c r="A99" s="14">
        <v>94</v>
      </c>
      <c r="B99" s="24">
        <v>39630</v>
      </c>
      <c r="C99" s="18">
        <v>10160</v>
      </c>
      <c r="D99" s="19" t="s">
        <v>24</v>
      </c>
      <c r="E99" s="19" t="s">
        <v>86</v>
      </c>
      <c r="F99" s="25">
        <v>315</v>
      </c>
      <c r="G99" s="25">
        <v>315</v>
      </c>
      <c r="H99" s="26">
        <f t="shared" si="2"/>
        <v>0</v>
      </c>
      <c r="I99" s="19" t="s">
        <v>10</v>
      </c>
      <c r="J99" s="19" t="s">
        <v>84</v>
      </c>
      <c r="K99" s="22" t="s">
        <v>185</v>
      </c>
    </row>
    <row r="100" spans="1:11" ht="15">
      <c r="A100" s="14">
        <v>95</v>
      </c>
      <c r="B100" s="24">
        <v>39630</v>
      </c>
      <c r="C100" s="18">
        <v>10160</v>
      </c>
      <c r="D100" s="19" t="s">
        <v>24</v>
      </c>
      <c r="E100" s="19" t="s">
        <v>87</v>
      </c>
      <c r="F100" s="25">
        <v>112.5</v>
      </c>
      <c r="G100" s="25">
        <v>112.5</v>
      </c>
      <c r="H100" s="26">
        <f t="shared" si="2"/>
        <v>0</v>
      </c>
      <c r="I100" s="19" t="s">
        <v>10</v>
      </c>
      <c r="J100" s="19" t="s">
        <v>84</v>
      </c>
      <c r="K100" s="22" t="s">
        <v>186</v>
      </c>
    </row>
    <row r="101" spans="1:11" ht="15">
      <c r="A101" s="14">
        <v>96</v>
      </c>
      <c r="B101" s="24">
        <v>39630</v>
      </c>
      <c r="C101" s="18">
        <v>10160</v>
      </c>
      <c r="D101" s="19" t="s">
        <v>24</v>
      </c>
      <c r="E101" s="19" t="s">
        <v>88</v>
      </c>
      <c r="F101" s="25">
        <v>360</v>
      </c>
      <c r="G101" s="25">
        <v>360</v>
      </c>
      <c r="H101" s="26">
        <f t="shared" si="2"/>
        <v>0</v>
      </c>
      <c r="I101" s="19" t="s">
        <v>10</v>
      </c>
      <c r="J101" s="19" t="s">
        <v>84</v>
      </c>
      <c r="K101" s="22" t="s">
        <v>186</v>
      </c>
    </row>
    <row r="102" spans="1:11" ht="14.25">
      <c r="A102" s="14">
        <v>97</v>
      </c>
      <c r="B102" s="24">
        <v>39630</v>
      </c>
      <c r="C102" s="18">
        <v>10160</v>
      </c>
      <c r="D102" s="19" t="s">
        <v>24</v>
      </c>
      <c r="E102" s="19" t="s">
        <v>89</v>
      </c>
      <c r="F102" s="25">
        <v>552</v>
      </c>
      <c r="G102" s="25">
        <v>552</v>
      </c>
      <c r="H102" s="26">
        <f t="shared" si="2"/>
        <v>0</v>
      </c>
      <c r="I102" s="19" t="s">
        <v>10</v>
      </c>
      <c r="J102" s="19" t="s">
        <v>84</v>
      </c>
      <c r="K102" s="22" t="s">
        <v>176</v>
      </c>
    </row>
    <row r="103" spans="1:11" ht="14.25">
      <c r="A103" s="14">
        <v>98</v>
      </c>
      <c r="B103" s="24">
        <v>39630</v>
      </c>
      <c r="C103" s="18">
        <v>10160</v>
      </c>
      <c r="D103" s="19" t="s">
        <v>24</v>
      </c>
      <c r="E103" s="19" t="s">
        <v>90</v>
      </c>
      <c r="F103" s="25">
        <v>630</v>
      </c>
      <c r="G103" s="25">
        <v>630</v>
      </c>
      <c r="H103" s="26">
        <f t="shared" si="2"/>
        <v>0</v>
      </c>
      <c r="I103" s="19" t="s">
        <v>10</v>
      </c>
      <c r="J103" s="19" t="s">
        <v>84</v>
      </c>
      <c r="K103" s="22" t="s">
        <v>176</v>
      </c>
    </row>
    <row r="104" spans="1:11" ht="14.25">
      <c r="A104" s="14">
        <v>99</v>
      </c>
      <c r="B104" s="24">
        <v>39630</v>
      </c>
      <c r="C104" s="18">
        <v>10160</v>
      </c>
      <c r="D104" s="19" t="s">
        <v>24</v>
      </c>
      <c r="E104" s="19" t="s">
        <v>37</v>
      </c>
      <c r="F104" s="25">
        <v>158.99</v>
      </c>
      <c r="G104" s="25">
        <v>158.99</v>
      </c>
      <c r="H104" s="26">
        <f t="shared" si="2"/>
        <v>0</v>
      </c>
      <c r="I104" s="19" t="s">
        <v>10</v>
      </c>
      <c r="J104" s="19" t="s">
        <v>84</v>
      </c>
      <c r="K104" s="22" t="s">
        <v>176</v>
      </c>
    </row>
    <row r="105" spans="1:11" ht="14.25">
      <c r="A105" s="14">
        <v>100</v>
      </c>
      <c r="B105" s="24">
        <v>39722</v>
      </c>
      <c r="C105" s="18">
        <v>10269</v>
      </c>
      <c r="D105" s="19" t="s">
        <v>24</v>
      </c>
      <c r="E105" s="19" t="s">
        <v>79</v>
      </c>
      <c r="F105" s="25">
        <v>67.5</v>
      </c>
      <c r="G105" s="25">
        <v>67.5</v>
      </c>
      <c r="H105" s="26">
        <f t="shared" si="2"/>
        <v>0</v>
      </c>
      <c r="I105" s="19" t="s">
        <v>10</v>
      </c>
      <c r="J105" s="19" t="s">
        <v>81</v>
      </c>
      <c r="K105" s="22" t="s">
        <v>187</v>
      </c>
    </row>
    <row r="106" spans="1:11" ht="28.5">
      <c r="A106" s="14">
        <v>104</v>
      </c>
      <c r="B106" s="24">
        <v>39722</v>
      </c>
      <c r="C106" s="18">
        <v>10269</v>
      </c>
      <c r="D106" s="19" t="s">
        <v>24</v>
      </c>
      <c r="E106" s="19" t="s">
        <v>190</v>
      </c>
      <c r="F106" s="25">
        <v>612.24</v>
      </c>
      <c r="G106" s="25">
        <v>0</v>
      </c>
      <c r="H106" s="26">
        <f t="shared" si="2"/>
        <v>-612.24</v>
      </c>
      <c r="I106" s="19" t="s">
        <v>10</v>
      </c>
      <c r="J106" s="19" t="s">
        <v>81</v>
      </c>
      <c r="K106" s="22" t="s">
        <v>191</v>
      </c>
    </row>
    <row r="107" spans="1:11" ht="14.25">
      <c r="A107" s="14">
        <v>106</v>
      </c>
      <c r="B107" s="24">
        <v>39753</v>
      </c>
      <c r="C107" s="18">
        <v>10324</v>
      </c>
      <c r="D107" s="19" t="s">
        <v>24</v>
      </c>
      <c r="E107" s="19" t="s">
        <v>78</v>
      </c>
      <c r="F107" s="25">
        <v>405</v>
      </c>
      <c r="G107" s="25">
        <v>405</v>
      </c>
      <c r="H107" s="26">
        <f aca="true" t="shared" si="3" ref="H107:H119">G107-F107</f>
        <v>0</v>
      </c>
      <c r="I107" s="19" t="s">
        <v>10</v>
      </c>
      <c r="J107" s="19" t="s">
        <v>80</v>
      </c>
      <c r="K107" s="22" t="s">
        <v>185</v>
      </c>
    </row>
    <row r="108" spans="1:11" ht="14.25">
      <c r="A108" s="14">
        <v>107</v>
      </c>
      <c r="B108" s="24">
        <v>39756</v>
      </c>
      <c r="C108" s="18">
        <v>10324</v>
      </c>
      <c r="D108" s="19" t="s">
        <v>24</v>
      </c>
      <c r="E108" s="19" t="s">
        <v>37</v>
      </c>
      <c r="F108" s="25">
        <v>49.16</v>
      </c>
      <c r="G108" s="25">
        <v>49.16</v>
      </c>
      <c r="H108" s="26">
        <f t="shared" si="3"/>
        <v>0</v>
      </c>
      <c r="I108" s="19" t="s">
        <v>10</v>
      </c>
      <c r="J108" s="19" t="s">
        <v>80</v>
      </c>
      <c r="K108" s="22" t="s">
        <v>185</v>
      </c>
    </row>
    <row r="109" spans="1:11" ht="15.75">
      <c r="A109" s="14">
        <v>108</v>
      </c>
      <c r="B109" s="35" t="s">
        <v>155</v>
      </c>
      <c r="C109" s="36"/>
      <c r="D109" s="34"/>
      <c r="E109" s="34"/>
      <c r="F109" s="37"/>
      <c r="G109" s="37"/>
      <c r="H109" s="38"/>
      <c r="I109" s="34"/>
      <c r="J109" s="34"/>
      <c r="K109" s="66"/>
    </row>
    <row r="110" spans="1:11" ht="14.25">
      <c r="A110" s="14">
        <v>109</v>
      </c>
      <c r="B110" s="32" t="s">
        <v>158</v>
      </c>
      <c r="C110" s="33"/>
      <c r="D110" s="19" t="s">
        <v>155</v>
      </c>
      <c r="E110" s="19" t="s">
        <v>144</v>
      </c>
      <c r="F110" s="25">
        <v>2894</v>
      </c>
      <c r="G110" s="25">
        <v>0</v>
      </c>
      <c r="H110" s="26">
        <f t="shared" si="3"/>
        <v>-2894</v>
      </c>
      <c r="I110" s="19" t="s">
        <v>10</v>
      </c>
      <c r="J110" s="22" t="s">
        <v>161</v>
      </c>
      <c r="K110" s="22" t="s">
        <v>160</v>
      </c>
    </row>
    <row r="111" spans="1:11" ht="14.25">
      <c r="A111" s="14">
        <v>110</v>
      </c>
      <c r="B111" s="32" t="s">
        <v>159</v>
      </c>
      <c r="C111" s="18"/>
      <c r="D111" s="19" t="s">
        <v>155</v>
      </c>
      <c r="E111" s="19" t="s">
        <v>144</v>
      </c>
      <c r="F111" s="25">
        <v>6933</v>
      </c>
      <c r="G111" s="25">
        <v>0</v>
      </c>
      <c r="H111" s="26">
        <f t="shared" si="3"/>
        <v>-6933</v>
      </c>
      <c r="I111" s="19" t="s">
        <v>10</v>
      </c>
      <c r="J111" s="22" t="s">
        <v>162</v>
      </c>
      <c r="K111" s="22" t="s">
        <v>160</v>
      </c>
    </row>
    <row r="112" spans="1:11" ht="15.75">
      <c r="A112" s="14">
        <v>111</v>
      </c>
      <c r="B112" s="35" t="s">
        <v>127</v>
      </c>
      <c r="C112" s="36"/>
      <c r="D112" s="34"/>
      <c r="E112" s="34"/>
      <c r="F112" s="37"/>
      <c r="G112" s="37"/>
      <c r="H112" s="38"/>
      <c r="I112" s="34"/>
      <c r="J112" s="34"/>
      <c r="K112" s="66"/>
    </row>
    <row r="113" spans="1:11" ht="14.25">
      <c r="A113" s="14">
        <v>112</v>
      </c>
      <c r="B113" s="24">
        <v>39315</v>
      </c>
      <c r="C113" s="18" t="s">
        <v>136</v>
      </c>
      <c r="D113" s="19" t="s">
        <v>127</v>
      </c>
      <c r="E113" s="19" t="s">
        <v>115</v>
      </c>
      <c r="F113" s="25">
        <v>460.09</v>
      </c>
      <c r="G113" s="25">
        <v>460.09</v>
      </c>
      <c r="H113" s="26">
        <f t="shared" si="3"/>
        <v>0</v>
      </c>
      <c r="I113" s="19" t="s">
        <v>10</v>
      </c>
      <c r="J113" s="19" t="s">
        <v>140</v>
      </c>
      <c r="K113" s="22" t="s">
        <v>185</v>
      </c>
    </row>
    <row r="114" spans="1:11" ht="14.25">
      <c r="A114" s="14">
        <v>113</v>
      </c>
      <c r="B114" s="24">
        <v>39356</v>
      </c>
      <c r="C114" s="18" t="s">
        <v>137</v>
      </c>
      <c r="D114" s="19" t="s">
        <v>127</v>
      </c>
      <c r="E114" s="19" t="s">
        <v>138</v>
      </c>
      <c r="F114" s="25">
        <v>493.33</v>
      </c>
      <c r="G114" s="25">
        <v>493.33</v>
      </c>
      <c r="H114" s="26">
        <f t="shared" si="3"/>
        <v>0</v>
      </c>
      <c r="I114" s="19" t="s">
        <v>10</v>
      </c>
      <c r="J114" s="19" t="s">
        <v>139</v>
      </c>
      <c r="K114" s="22" t="s">
        <v>178</v>
      </c>
    </row>
    <row r="115" spans="1:11" ht="14.25">
      <c r="A115" s="14">
        <v>114</v>
      </c>
      <c r="B115" s="24">
        <v>39387</v>
      </c>
      <c r="C115" s="18" t="s">
        <v>133</v>
      </c>
      <c r="D115" s="19" t="s">
        <v>127</v>
      </c>
      <c r="E115" s="19" t="s">
        <v>134</v>
      </c>
      <c r="F115" s="25">
        <v>53.73</v>
      </c>
      <c r="G115" s="25">
        <v>0</v>
      </c>
      <c r="H115" s="26">
        <f t="shared" si="3"/>
        <v>-53.73</v>
      </c>
      <c r="I115" s="19" t="s">
        <v>10</v>
      </c>
      <c r="J115" s="19" t="s">
        <v>135</v>
      </c>
      <c r="K115" s="22" t="s">
        <v>166</v>
      </c>
    </row>
    <row r="116" spans="1:11" ht="14.25">
      <c r="A116" s="14">
        <v>115</v>
      </c>
      <c r="B116" s="24">
        <v>39600</v>
      </c>
      <c r="C116" s="18" t="s">
        <v>130</v>
      </c>
      <c r="D116" s="19" t="s">
        <v>127</v>
      </c>
      <c r="E116" s="19" t="s">
        <v>132</v>
      </c>
      <c r="F116" s="25">
        <v>244.25</v>
      </c>
      <c r="G116" s="25">
        <v>0</v>
      </c>
      <c r="H116" s="26">
        <f t="shared" si="3"/>
        <v>-244.25</v>
      </c>
      <c r="I116" s="19" t="s">
        <v>10</v>
      </c>
      <c r="J116" s="19" t="s">
        <v>131</v>
      </c>
      <c r="K116" s="22" t="s">
        <v>165</v>
      </c>
    </row>
    <row r="117" spans="1:11" ht="14.25">
      <c r="A117" s="14">
        <v>116</v>
      </c>
      <c r="B117" s="24">
        <v>39630</v>
      </c>
      <c r="C117" s="18" t="s">
        <v>128</v>
      </c>
      <c r="D117" s="19" t="s">
        <v>127</v>
      </c>
      <c r="E117" s="19" t="s">
        <v>193</v>
      </c>
      <c r="F117" s="25">
        <v>292.26</v>
      </c>
      <c r="G117" s="25">
        <v>292.26</v>
      </c>
      <c r="H117" s="26">
        <f t="shared" si="3"/>
        <v>0</v>
      </c>
      <c r="I117" s="19" t="s">
        <v>10</v>
      </c>
      <c r="J117" s="19" t="s">
        <v>129</v>
      </c>
      <c r="K117" s="22" t="s">
        <v>192</v>
      </c>
    </row>
    <row r="118" spans="1:11" ht="15.75">
      <c r="A118" s="14">
        <v>117</v>
      </c>
      <c r="B118" s="35" t="s">
        <v>14</v>
      </c>
      <c r="C118" s="36"/>
      <c r="D118" s="34"/>
      <c r="E118" s="34"/>
      <c r="F118" s="37"/>
      <c r="G118" s="37"/>
      <c r="H118" s="38"/>
      <c r="I118" s="34"/>
      <c r="J118" s="34"/>
      <c r="K118" s="66"/>
    </row>
    <row r="119" spans="1:11" ht="28.5">
      <c r="A119" s="14">
        <v>118</v>
      </c>
      <c r="B119" s="39">
        <v>38937</v>
      </c>
      <c r="C119" s="40" t="s">
        <v>13</v>
      </c>
      <c r="D119" s="41" t="s">
        <v>14</v>
      </c>
      <c r="E119" s="42" t="s">
        <v>168</v>
      </c>
      <c r="F119" s="43">
        <v>1300</v>
      </c>
      <c r="G119" s="43">
        <v>1300</v>
      </c>
      <c r="H119" s="43">
        <f t="shared" si="3"/>
        <v>0</v>
      </c>
      <c r="I119" s="41" t="s">
        <v>10</v>
      </c>
      <c r="J119" s="42" t="s">
        <v>15</v>
      </c>
      <c r="K119" s="68" t="s">
        <v>18</v>
      </c>
    </row>
    <row r="120" spans="1:11" ht="15" thickBot="1">
      <c r="A120" s="14">
        <v>119</v>
      </c>
      <c r="B120" s="48"/>
      <c r="C120" s="44"/>
      <c r="D120" s="45"/>
      <c r="E120" s="46"/>
      <c r="F120" s="47">
        <f>SUM(F6:F119)</f>
        <v>58940.23000000001</v>
      </c>
      <c r="G120" s="47">
        <f>SUM(G6:G119)</f>
        <v>37613.990000000005</v>
      </c>
      <c r="H120" s="47">
        <f>SUM(H6:H119)</f>
        <v>-21326.24</v>
      </c>
      <c r="I120" s="45"/>
      <c r="J120" s="45"/>
      <c r="K120" s="63"/>
    </row>
    <row r="121" spans="1:11" ht="15" thickTop="1">
      <c r="A121" s="14"/>
      <c r="B121" s="61"/>
      <c r="C121" s="16"/>
      <c r="D121" s="16"/>
      <c r="E121" s="16"/>
      <c r="F121" s="62"/>
      <c r="G121" s="62"/>
      <c r="H121" s="62"/>
      <c r="I121" s="16"/>
      <c r="J121" s="16"/>
      <c r="K121" s="64"/>
    </row>
    <row r="122" spans="1:11" ht="14.25">
      <c r="A122" s="14"/>
      <c r="C122" s="3"/>
      <c r="D122" s="3"/>
      <c r="E122" s="3"/>
      <c r="F122" s="8"/>
      <c r="G122" s="8"/>
      <c r="H122" s="8"/>
      <c r="I122" s="3"/>
      <c r="J122" s="3"/>
      <c r="K122" s="5"/>
    </row>
    <row r="123" spans="1:11" ht="14.25">
      <c r="A123" s="14"/>
      <c r="C123" s="3"/>
      <c r="D123" s="3"/>
      <c r="E123" s="3"/>
      <c r="F123" s="8"/>
      <c r="G123" s="8"/>
      <c r="H123" s="8"/>
      <c r="I123" s="3"/>
      <c r="J123" s="3"/>
      <c r="K123" s="5"/>
    </row>
    <row r="124" spans="1:11" ht="14.25">
      <c r="A124" s="60"/>
      <c r="C124" s="3"/>
      <c r="D124" s="3"/>
      <c r="E124" s="3"/>
      <c r="F124" s="8"/>
      <c r="G124" s="8"/>
      <c r="H124" s="8"/>
      <c r="I124" s="3"/>
      <c r="J124" s="3"/>
      <c r="K124" s="5"/>
    </row>
    <row r="130" spans="1:7" ht="15">
      <c r="A130" s="14"/>
      <c r="B130" s="15"/>
      <c r="C130" s="16"/>
      <c r="D130" s="16"/>
      <c r="E130" s="17"/>
      <c r="F130" s="17"/>
      <c r="G130" s="17"/>
    </row>
  </sheetData>
  <sheetProtection/>
  <printOptions/>
  <pageMargins left="0.7" right="0.7" top="0.75" bottom="0.75" header="0.3" footer="0.3"/>
  <pageSetup fitToHeight="6" fitToWidth="1" horizontalDpi="600" verticalDpi="600" orientation="landscape" scale="63" r:id="rId4"/>
  <headerFooter alignWithMargins="0">
    <oddFooter>&amp;CPage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MLong</dc:creator>
  <cp:keywords/>
  <dc:description/>
  <cp:lastModifiedBy>sbintz</cp:lastModifiedBy>
  <cp:lastPrinted>2009-01-21T21:59:08Z</cp:lastPrinted>
  <dcterms:created xsi:type="dcterms:W3CDTF">2008-12-30T15:47:56Z</dcterms:created>
  <dcterms:modified xsi:type="dcterms:W3CDTF">2009-01-29T20:49:47Z</dcterms:modified>
  <cp:category>::ODMA\GRPWISE\ASPOSUPT.PUPSC.PUPSCDocs:60517.1</cp:category>
  <cp:version/>
  <cp:contentType/>
  <cp:contentStatus/>
</cp:coreProperties>
</file>