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14\"/>
    </mc:Choice>
  </mc:AlternateContent>
  <bookViews>
    <workbookView xWindow="0" yWindow="0" windowWidth="19200" windowHeight="7035" activeTab="1"/>
  </bookViews>
  <sheets>
    <sheet name="Figure 7" sheetId="3" r:id="rId1"/>
    <sheet name="Figure 7 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R4" i="1"/>
  <c r="Q6" i="1" l="1"/>
  <c r="Q5" i="1"/>
  <c r="Q9" i="1"/>
  <c r="Q8" i="1"/>
  <c r="R9" i="1" l="1"/>
  <c r="R6" i="1"/>
  <c r="AC3" i="1"/>
  <c r="AA3" i="1"/>
  <c r="AA2" i="1"/>
  <c r="AB3" i="1"/>
  <c r="AB2" i="1"/>
  <c r="Z3" i="1"/>
  <c r="Z2" i="1"/>
</calcChain>
</file>

<file path=xl/sharedStrings.xml><?xml version="1.0" encoding="utf-8"?>
<sst xmlns="http://schemas.openxmlformats.org/spreadsheetml/2006/main" count="17" uniqueCount="12">
  <si>
    <t>Before rooftop solar</t>
    <phoneticPr fontId="1" type="noConversion"/>
  </si>
  <si>
    <t>After rooftop solar</t>
    <phoneticPr fontId="1" type="noConversion"/>
  </si>
  <si>
    <t>Day</t>
    <phoneticPr fontId="1" type="noConversion"/>
  </si>
  <si>
    <t>Month</t>
    <phoneticPr fontId="1" type="noConversion"/>
  </si>
  <si>
    <t>Year</t>
    <phoneticPr fontId="1" type="noConversion"/>
  </si>
  <si>
    <t>3-8pm</t>
    <phoneticPr fontId="1" type="noConversion"/>
  </si>
  <si>
    <t>less consumption</t>
    <phoneticPr fontId="1" type="noConversion"/>
  </si>
  <si>
    <t>1-8pm</t>
    <phoneticPr fontId="1" type="noConversion"/>
  </si>
  <si>
    <t>RMP response to OCS 5.3 – deliveries to NEM’s and exports by NEM’s, for all 52 NEM customers in the load research study</t>
    <phoneticPr fontId="1" type="noConversion"/>
  </si>
  <si>
    <t>RMP response to Vivint Solar 2.1-3 – full-requirements for NEM customers, for only the 36 NEM customers in the load research study that had both a load meter and a production meter</t>
    <phoneticPr fontId="1" type="noConversion"/>
  </si>
  <si>
    <t>Source:</t>
    <phoneticPr fontId="1" type="noConversion"/>
  </si>
  <si>
    <t xml:space="preserve">load reduction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</si>
</sst>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Fill="1"/>
    <xf numFmtId="164" fontId="0" fillId="0" borderId="0" xfId="2" applyNumberFormat="1" applyFont="1" applyAlignment="1"/>
    <xf numFmtId="9" fontId="0" fillId="0" borderId="0" xfId="3" applyFont="1" applyAlignment="1"/>
    <xf numFmtId="0" fontId="4" fillId="0" borderId="0" xfId="0" applyFont="1" applyAlignment="1">
      <alignment horizontal="left" vertical="center" indent="3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 Data'!$A$2</c:f>
              <c:strCache>
                <c:ptCount val="1"/>
                <c:pt idx="0">
                  <c:v>Before rooftop solar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7 Data'!$B$2:$Y$2</c:f>
              <c:numCache>
                <c:formatCode>General</c:formatCode>
                <c:ptCount val="24"/>
                <c:pt idx="0">
                  <c:v>1.0646805768277217</c:v>
                </c:pt>
                <c:pt idx="1">
                  <c:v>0.98677942996183121</c:v>
                </c:pt>
                <c:pt idx="2">
                  <c:v>0.93199098701916561</c:v>
                </c:pt>
                <c:pt idx="3">
                  <c:v>0.93242434209953828</c:v>
                </c:pt>
                <c:pt idx="4">
                  <c:v>0.9695348096084393</c:v>
                </c:pt>
                <c:pt idx="5">
                  <c:v>1.0988027713972828</c:v>
                </c:pt>
                <c:pt idx="6">
                  <c:v>1.2078428011492901</c:v>
                </c:pt>
                <c:pt idx="7">
                  <c:v>1.2773916540809733</c:v>
                </c:pt>
                <c:pt idx="8">
                  <c:v>1.2595275870652809</c:v>
                </c:pt>
                <c:pt idx="9">
                  <c:v>1.2671073375903581</c:v>
                </c:pt>
                <c:pt idx="10">
                  <c:v>1.3050814869044833</c:v>
                </c:pt>
                <c:pt idx="11">
                  <c:v>1.3199861456323143</c:v>
                </c:pt>
                <c:pt idx="12">
                  <c:v>1.3514435163414462</c:v>
                </c:pt>
                <c:pt idx="13">
                  <c:v>1.3665062522005846</c:v>
                </c:pt>
                <c:pt idx="14">
                  <c:v>1.4266304346034566</c:v>
                </c:pt>
                <c:pt idx="15">
                  <c:v>1.5035117076231099</c:v>
                </c:pt>
                <c:pt idx="16">
                  <c:v>1.6264172950652416</c:v>
                </c:pt>
                <c:pt idx="17">
                  <c:v>1.778939096903412</c:v>
                </c:pt>
                <c:pt idx="18">
                  <c:v>1.8500353495745223</c:v>
                </c:pt>
                <c:pt idx="19">
                  <c:v>1.783714174511019</c:v>
                </c:pt>
                <c:pt idx="20">
                  <c:v>1.7224287153448663</c:v>
                </c:pt>
                <c:pt idx="21">
                  <c:v>1.6530015748515992</c:v>
                </c:pt>
                <c:pt idx="22">
                  <c:v>1.4958188446010461</c:v>
                </c:pt>
                <c:pt idx="23">
                  <c:v>1.2358521193701237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73-4053-8B4E-E175D0BCE306}"/>
            </c:ext>
          </c:extLst>
        </c:ser>
        <c:ser>
          <c:idx val="1"/>
          <c:order val="1"/>
          <c:tx>
            <c:strRef>
              <c:f>'Figure 7 Data'!$A$3</c:f>
              <c:strCache>
                <c:ptCount val="1"/>
                <c:pt idx="0">
                  <c:v>After rooftop solar</c:v>
                </c:pt>
              </c:strCache>
            </c:strRef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7 Data'!$B$3:$Y$3</c:f>
              <c:numCache>
                <c:formatCode>General</c:formatCode>
                <c:ptCount val="24"/>
                <c:pt idx="0">
                  <c:v>1.064374191780822</c:v>
                </c:pt>
                <c:pt idx="1">
                  <c:v>0.98646090410958776</c:v>
                </c:pt>
                <c:pt idx="2">
                  <c:v>0.93166002739726084</c:v>
                </c:pt>
                <c:pt idx="3">
                  <c:v>0.93207923287671213</c:v>
                </c:pt>
                <c:pt idx="4">
                  <c:v>0.96915767123287611</c:v>
                </c:pt>
                <c:pt idx="5">
                  <c:v>1.0984203287671233</c:v>
                </c:pt>
                <c:pt idx="6">
                  <c:v>1.1995858356164379</c:v>
                </c:pt>
                <c:pt idx="7">
                  <c:v>1.1943568493150676</c:v>
                </c:pt>
                <c:pt idx="8">
                  <c:v>0.9747336164383561</c:v>
                </c:pt>
                <c:pt idx="9">
                  <c:v>0.77378241095890365</c:v>
                </c:pt>
                <c:pt idx="10">
                  <c:v>0.63442449315068472</c:v>
                </c:pt>
                <c:pt idx="11">
                  <c:v>0.56116660273972596</c:v>
                </c:pt>
                <c:pt idx="12">
                  <c:v>0.54329147945205469</c:v>
                </c:pt>
                <c:pt idx="13">
                  <c:v>0.54804024657534256</c:v>
                </c:pt>
                <c:pt idx="14">
                  <c:v>0.60723271232876652</c:v>
                </c:pt>
                <c:pt idx="15">
                  <c:v>0.7309296986301369</c:v>
                </c:pt>
                <c:pt idx="16">
                  <c:v>0.95030306849315016</c:v>
                </c:pt>
                <c:pt idx="17">
                  <c:v>1.2728968767123283</c:v>
                </c:pt>
                <c:pt idx="18">
                  <c:v>1.5530417260273972</c:v>
                </c:pt>
                <c:pt idx="19">
                  <c:v>1.6673231506849324</c:v>
                </c:pt>
                <c:pt idx="20">
                  <c:v>1.7020056712328768</c:v>
                </c:pt>
                <c:pt idx="21">
                  <c:v>1.6510824383561646</c:v>
                </c:pt>
                <c:pt idx="22">
                  <c:v>1.4954984657534243</c:v>
                </c:pt>
                <c:pt idx="23">
                  <c:v>1.2355505753424658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73-4053-8B4E-E175D0BCE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93864"/>
        <c:axId val="139784792"/>
      </c:lineChart>
      <c:catAx>
        <c:axId val="140993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84792"/>
        <c:crosses val="autoZero"/>
        <c:auto val="1"/>
        <c:lblAlgn val="ctr"/>
        <c:lblOffset val="100"/>
        <c:noMultiLvlLbl val="0"/>
      </c:catAx>
      <c:valAx>
        <c:axId val="13978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Average</a:t>
                </a:r>
                <a:r>
                  <a:rPr lang="en-US" altLang="ko-KR" baseline="0"/>
                  <a:t> kW</a:t>
                </a:r>
                <a:endParaRPr lang="en-US" altLang="ko-K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9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0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workbookViewId="0">
      <pane xSplit="1" topLeftCell="J1" activePane="topRight" state="frozen"/>
      <selection pane="topRight" activeCell="A11" sqref="A11"/>
    </sheetView>
  </sheetViews>
  <sheetFormatPr defaultRowHeight="15"/>
  <cols>
    <col min="1" max="1" width="19.28515625" bestFit="1" customWidth="1"/>
    <col min="14" max="14" width="9.7109375" bestFit="1" customWidth="1"/>
    <col min="26" max="27" width="8.7109375" bestFit="1" customWidth="1"/>
    <col min="28" max="28" width="10.140625" bestFit="1" customWidth="1"/>
  </cols>
  <sheetData>
    <row r="1" spans="1:29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 s="2" t="s">
        <v>2</v>
      </c>
      <c r="AA1" s="2" t="s">
        <v>3</v>
      </c>
      <c r="AB1" s="2" t="s">
        <v>4</v>
      </c>
    </row>
    <row r="2" spans="1:29">
      <c r="A2" t="s">
        <v>0</v>
      </c>
      <c r="B2">
        <v>1.0646805768277217</v>
      </c>
      <c r="C2">
        <v>0.98677942996183121</v>
      </c>
      <c r="D2">
        <v>0.93199098701916561</v>
      </c>
      <c r="E2">
        <v>0.93242434209953828</v>
      </c>
      <c r="F2">
        <v>0.9695348096084393</v>
      </c>
      <c r="G2">
        <v>1.0988027713972828</v>
      </c>
      <c r="H2">
        <v>1.2078428011492901</v>
      </c>
      <c r="I2">
        <v>1.2773916540809733</v>
      </c>
      <c r="J2">
        <v>1.2595275870652809</v>
      </c>
      <c r="K2">
        <v>1.2671073375903581</v>
      </c>
      <c r="L2">
        <v>1.3050814869044833</v>
      </c>
      <c r="M2">
        <v>1.3199861456323143</v>
      </c>
      <c r="N2">
        <v>1.3514435163414462</v>
      </c>
      <c r="O2">
        <v>1.3665062522005846</v>
      </c>
      <c r="P2">
        <v>1.4266304346034566</v>
      </c>
      <c r="Q2">
        <v>1.5035117076231099</v>
      </c>
      <c r="R2">
        <v>1.6264172950652416</v>
      </c>
      <c r="S2">
        <v>1.778939096903412</v>
      </c>
      <c r="T2">
        <v>1.8500353495745223</v>
      </c>
      <c r="U2">
        <v>1.783714174511019</v>
      </c>
      <c r="V2">
        <v>1.7224287153448663</v>
      </c>
      <c r="W2">
        <v>1.6530015748515992</v>
      </c>
      <c r="X2">
        <v>1.4958188446010461</v>
      </c>
      <c r="Y2">
        <v>1.2358521193701237</v>
      </c>
      <c r="Z2" s="2">
        <f>SUM(B2:Y2)</f>
        <v>32.415449010327102</v>
      </c>
      <c r="AA2" s="2">
        <f>AB2/12</f>
        <v>985.96990739744933</v>
      </c>
      <c r="AB2" s="2">
        <f>Z2*365</f>
        <v>11831.638888769392</v>
      </c>
    </row>
    <row r="3" spans="1:29">
      <c r="A3" t="s">
        <v>1</v>
      </c>
      <c r="B3">
        <v>1.064374191780822</v>
      </c>
      <c r="C3">
        <v>0.98646090410958776</v>
      </c>
      <c r="D3">
        <v>0.93166002739726084</v>
      </c>
      <c r="E3">
        <v>0.93207923287671213</v>
      </c>
      <c r="F3">
        <v>0.96915767123287611</v>
      </c>
      <c r="G3">
        <v>1.0984203287671233</v>
      </c>
      <c r="H3">
        <v>1.1995858356164379</v>
      </c>
      <c r="I3">
        <v>1.1943568493150676</v>
      </c>
      <c r="J3">
        <v>0.9747336164383561</v>
      </c>
      <c r="K3">
        <v>0.77378241095890365</v>
      </c>
      <c r="L3">
        <v>0.63442449315068472</v>
      </c>
      <c r="M3">
        <v>0.56116660273972596</v>
      </c>
      <c r="N3">
        <v>0.54329147945205469</v>
      </c>
      <c r="O3">
        <v>0.54804024657534256</v>
      </c>
      <c r="P3" s="1">
        <v>0.60723271232876652</v>
      </c>
      <c r="Q3" s="1">
        <v>0.7309296986301369</v>
      </c>
      <c r="R3" s="1">
        <v>0.95030306849315016</v>
      </c>
      <c r="S3" s="1">
        <v>1.2728968767123283</v>
      </c>
      <c r="T3" s="1">
        <v>1.5530417260273972</v>
      </c>
      <c r="U3" s="1">
        <v>1.6673231506849324</v>
      </c>
      <c r="V3">
        <v>1.7020056712328768</v>
      </c>
      <c r="W3">
        <v>1.6510824383561646</v>
      </c>
      <c r="X3">
        <v>1.4954984657534243</v>
      </c>
      <c r="Y3">
        <v>1.2355505753424658</v>
      </c>
      <c r="Z3" s="2">
        <f>SUM(B3:Y3)</f>
        <v>25.277398273972601</v>
      </c>
      <c r="AA3" s="2">
        <f>AB3/12</f>
        <v>768.85419749999994</v>
      </c>
      <c r="AB3" s="2">
        <f>Z3*365</f>
        <v>9226.2503699999997</v>
      </c>
      <c r="AC3" s="3">
        <f>(AB3-AB2)/AB2</f>
        <v>-0.22020520937656665</v>
      </c>
    </row>
    <row r="4" spans="1:29">
      <c r="O4" s="3">
        <f>(O3-O2)/O2</f>
        <v>-0.5989478674592279</v>
      </c>
      <c r="R4" s="3">
        <f>(R3-R2)/R2</f>
        <v>-0.41570772065908829</v>
      </c>
      <c r="S4" s="3" t="s">
        <v>11</v>
      </c>
    </row>
    <row r="5" spans="1:29">
      <c r="N5" t="s">
        <v>5</v>
      </c>
      <c r="O5" t="s">
        <v>0</v>
      </c>
      <c r="Q5">
        <f>SUM(P2:U2)</f>
        <v>9.9692480582807619</v>
      </c>
    </row>
    <row r="6" spans="1:29">
      <c r="O6" t="s">
        <v>1</v>
      </c>
      <c r="Q6">
        <f>SUM(P3:U3)</f>
        <v>6.7817272328767118</v>
      </c>
      <c r="R6" s="3">
        <f>(Q6-Q5)/Q5</f>
        <v>-0.31973533076613514</v>
      </c>
      <c r="S6" t="s">
        <v>6</v>
      </c>
    </row>
    <row r="8" spans="1:29">
      <c r="N8" t="s">
        <v>7</v>
      </c>
      <c r="O8" t="s">
        <v>0</v>
      </c>
      <c r="Q8">
        <f>SUM(N2:U2)</f>
        <v>12.687197826822793</v>
      </c>
    </row>
    <row r="9" spans="1:29">
      <c r="O9" t="s">
        <v>1</v>
      </c>
      <c r="Q9">
        <f>SUM(N3:U3)</f>
        <v>7.8730589589041085</v>
      </c>
      <c r="R9" s="3">
        <f>(Q9-Q8)/Q8</f>
        <v>-0.37944855385960913</v>
      </c>
      <c r="S9" t="s">
        <v>6</v>
      </c>
    </row>
    <row r="11" spans="1:29">
      <c r="A11" s="1" t="s">
        <v>10</v>
      </c>
      <c r="J11" s="4" t="s">
        <v>8</v>
      </c>
    </row>
    <row r="12" spans="1:29">
      <c r="J12" s="4" t="s">
        <v>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7 Data</vt:lpstr>
      <vt:lpstr>Figure 7</vt:lpstr>
    </vt:vector>
  </TitlesOfParts>
  <Company>Bates White,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Yang</dc:creator>
  <cp:lastModifiedBy>Melissa Paschal</cp:lastModifiedBy>
  <dcterms:created xsi:type="dcterms:W3CDTF">2017-06-07T14:49:24Z</dcterms:created>
  <dcterms:modified xsi:type="dcterms:W3CDTF">2017-06-09T13:56:52Z</dcterms:modified>
</cp:coreProperties>
</file>