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14\"/>
    </mc:Choice>
  </mc:AlternateContent>
  <bookViews>
    <workbookView xWindow="0" yWindow="0" windowWidth="19200" windowHeight="7035" activeTab="1"/>
  </bookViews>
  <sheets>
    <sheet name="Figure 6" sheetId="2" r:id="rId1"/>
    <sheet name="Figure 6 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2" i="1"/>
  <c r="O10" i="1"/>
  <c r="P11" i="1"/>
  <c r="P8" i="1"/>
  <c r="P12" i="1" l="1"/>
  <c r="P7" i="1"/>
  <c r="O8" i="1"/>
  <c r="O7" i="1"/>
  <c r="O6" i="1"/>
</calcChain>
</file>

<file path=xl/sharedStrings.xml><?xml version="1.0" encoding="utf-8"?>
<sst xmlns="http://schemas.openxmlformats.org/spreadsheetml/2006/main" count="16" uniqueCount="13">
  <si>
    <t>NEM Exports</t>
    <phoneticPr fontId="1" type="noConversion"/>
  </si>
  <si>
    <t>Non-NEM Residential</t>
    <phoneticPr fontId="1" type="noConversion"/>
  </si>
  <si>
    <t>NEM Residential</t>
    <phoneticPr fontId="1" type="noConversion"/>
  </si>
  <si>
    <t>3-8pm</t>
    <phoneticPr fontId="1" type="noConversion"/>
  </si>
  <si>
    <t>NEM</t>
    <phoneticPr fontId="1" type="noConversion"/>
  </si>
  <si>
    <t>Non-NEM</t>
    <phoneticPr fontId="1" type="noConversion"/>
  </si>
  <si>
    <t>Exports</t>
    <phoneticPr fontId="1" type="noConversion"/>
  </si>
  <si>
    <t>1-8pm</t>
    <phoneticPr fontId="1" type="noConversion"/>
  </si>
  <si>
    <t>less energy</t>
    <phoneticPr fontId="1" type="noConversion"/>
  </si>
  <si>
    <t>less energy</t>
    <phoneticPr fontId="1" type="noConversion"/>
  </si>
  <si>
    <t>exports (%)</t>
    <phoneticPr fontId="1" type="noConversion"/>
  </si>
  <si>
    <t>exports (%)</t>
    <phoneticPr fontId="1" type="noConversion"/>
  </si>
  <si>
    <t>Source: RMP response to OCS 5.3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</si>
</sst>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3" fontId="0" fillId="0" borderId="0" xfId="1" applyFont="1" applyAlignment="1"/>
    <xf numFmtId="9" fontId="0" fillId="0" borderId="0" xfId="2" applyFont="1" applyAlignme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 Data'!$A$2</c:f>
              <c:strCache>
                <c:ptCount val="1"/>
                <c:pt idx="0">
                  <c:v>Non-NEM Residential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6 Data'!$B$2:$Y$2</c:f>
              <c:numCache>
                <c:formatCode>General</c:formatCode>
                <c:ptCount val="24"/>
                <c:pt idx="0">
                  <c:v>0.7476122191780824</c:v>
                </c:pt>
                <c:pt idx="1">
                  <c:v>0.65729109589041101</c:v>
                </c:pt>
                <c:pt idx="2">
                  <c:v>0.60806832876712358</c:v>
                </c:pt>
                <c:pt idx="3">
                  <c:v>0.58983778082191829</c:v>
                </c:pt>
                <c:pt idx="4">
                  <c:v>0.59364734246575335</c:v>
                </c:pt>
                <c:pt idx="5">
                  <c:v>0.63482597260273999</c:v>
                </c:pt>
                <c:pt idx="6">
                  <c:v>0.73218934246575396</c:v>
                </c:pt>
                <c:pt idx="7">
                  <c:v>0.81221608219178065</c:v>
                </c:pt>
                <c:pt idx="8">
                  <c:v>0.84312586301369852</c:v>
                </c:pt>
                <c:pt idx="9">
                  <c:v>0.87553602739726077</c:v>
                </c:pt>
                <c:pt idx="10">
                  <c:v>0.9071000821917804</c:v>
                </c:pt>
                <c:pt idx="11">
                  <c:v>0.95021454794520543</c:v>
                </c:pt>
                <c:pt idx="12">
                  <c:v>0.98887898630136883</c:v>
                </c:pt>
                <c:pt idx="13">
                  <c:v>1.0142844109589038</c:v>
                </c:pt>
                <c:pt idx="14">
                  <c:v>1.0626699999999996</c:v>
                </c:pt>
                <c:pt idx="15">
                  <c:v>1.1422374794520544</c:v>
                </c:pt>
                <c:pt idx="16">
                  <c:v>1.2581100000000001</c:v>
                </c:pt>
                <c:pt idx="17">
                  <c:v>1.3773156164383558</c:v>
                </c:pt>
                <c:pt idx="18">
                  <c:v>1.4332793698630151</c:v>
                </c:pt>
                <c:pt idx="19">
                  <c:v>1.4184986301369864</c:v>
                </c:pt>
                <c:pt idx="20">
                  <c:v>1.375950794520548</c:v>
                </c:pt>
                <c:pt idx="21">
                  <c:v>1.3117568219178075</c:v>
                </c:pt>
                <c:pt idx="22">
                  <c:v>1.1253440273972604</c:v>
                </c:pt>
                <c:pt idx="23">
                  <c:v>0.89796649315068588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29-495D-82A5-52FB9386281F}"/>
            </c:ext>
          </c:extLst>
        </c:ser>
        <c:ser>
          <c:idx val="1"/>
          <c:order val="1"/>
          <c:tx>
            <c:strRef>
              <c:f>'Figure 6 Data'!$A$3</c:f>
              <c:strCache>
                <c:ptCount val="1"/>
                <c:pt idx="0">
                  <c:v>NEM Residential</c:v>
                </c:pt>
              </c:strCache>
            </c:strRef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6 Data'!$B$3:$Y$3</c:f>
              <c:numCache>
                <c:formatCode>General</c:formatCode>
                <c:ptCount val="24"/>
                <c:pt idx="0">
                  <c:v>1.064374191780822</c:v>
                </c:pt>
                <c:pt idx="1">
                  <c:v>0.98646090410958776</c:v>
                </c:pt>
                <c:pt idx="2">
                  <c:v>0.93166002739726084</c:v>
                </c:pt>
                <c:pt idx="3">
                  <c:v>0.93207923287671213</c:v>
                </c:pt>
                <c:pt idx="4">
                  <c:v>0.96915767123287611</c:v>
                </c:pt>
                <c:pt idx="5">
                  <c:v>1.0984203287671233</c:v>
                </c:pt>
                <c:pt idx="6">
                  <c:v>1.1995858356164379</c:v>
                </c:pt>
                <c:pt idx="7">
                  <c:v>1.1943568493150676</c:v>
                </c:pt>
                <c:pt idx="8">
                  <c:v>0.9747336164383561</c:v>
                </c:pt>
                <c:pt idx="9">
                  <c:v>0.77378241095890365</c:v>
                </c:pt>
                <c:pt idx="10">
                  <c:v>0.63442449315068472</c:v>
                </c:pt>
                <c:pt idx="11">
                  <c:v>0.56116660273972596</c:v>
                </c:pt>
                <c:pt idx="12">
                  <c:v>0.54329147945205469</c:v>
                </c:pt>
                <c:pt idx="13">
                  <c:v>0.54804024657534256</c:v>
                </c:pt>
                <c:pt idx="14">
                  <c:v>0.60723271232876652</c:v>
                </c:pt>
                <c:pt idx="15">
                  <c:v>0.7309296986301369</c:v>
                </c:pt>
                <c:pt idx="16">
                  <c:v>0.95030306849315016</c:v>
                </c:pt>
                <c:pt idx="17">
                  <c:v>1.2728968767123283</c:v>
                </c:pt>
                <c:pt idx="18">
                  <c:v>1.5530417260273972</c:v>
                </c:pt>
                <c:pt idx="19">
                  <c:v>1.6673231506849324</c:v>
                </c:pt>
                <c:pt idx="20">
                  <c:v>1.7020056712328768</c:v>
                </c:pt>
                <c:pt idx="21">
                  <c:v>1.6510824383561646</c:v>
                </c:pt>
                <c:pt idx="22">
                  <c:v>1.4954984657534243</c:v>
                </c:pt>
                <c:pt idx="23">
                  <c:v>1.2355505753424658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29-495D-82A5-52FB9386281F}"/>
            </c:ext>
          </c:extLst>
        </c:ser>
        <c:ser>
          <c:idx val="2"/>
          <c:order val="2"/>
          <c:tx>
            <c:strRef>
              <c:f>'Figure 6 Data'!$A$4</c:f>
              <c:strCache>
                <c:ptCount val="1"/>
                <c:pt idx="0">
                  <c:v>NEM Exports</c:v>
                </c:pt>
              </c:strCache>
            </c:strRef>
          </c:tx>
          <c:spPr>
            <a:ln w="28575" cap="rnd">
              <a:solidFill>
                <a:srgbClr val="99CC00"/>
              </a:solidFill>
              <a:round/>
            </a:ln>
            <a:effectLst/>
          </c:spPr>
          <c:marker>
            <c:symbol val="none"/>
          </c:marker>
          <c:val>
            <c:numRef>
              <c:f>'Figure 6 Data'!$B$4:$X$4</c:f>
              <c:numCache>
                <c:formatCode>General</c:formatCode>
                <c:ptCount val="23"/>
                <c:pt idx="0">
                  <c:v>1.0389041095890418E-4</c:v>
                </c:pt>
                <c:pt idx="1">
                  <c:v>1.220821917808218E-4</c:v>
                </c:pt>
                <c:pt idx="2">
                  <c:v>1.3390109890109878E-4</c:v>
                </c:pt>
                <c:pt idx="3">
                  <c:v>1.0931506849315081E-4</c:v>
                </c:pt>
                <c:pt idx="4">
                  <c:v>9.9452054794520588E-5</c:v>
                </c:pt>
                <c:pt idx="5">
                  <c:v>8.172602739726032E-5</c:v>
                </c:pt>
                <c:pt idx="6">
                  <c:v>1.7120547945205465E-4</c:v>
                </c:pt>
                <c:pt idx="7">
                  <c:v>7.5754246575342422E-3</c:v>
                </c:pt>
                <c:pt idx="8">
                  <c:v>0.10296627397260268</c:v>
                </c:pt>
                <c:pt idx="9">
                  <c:v>0.37051852054794537</c:v>
                </c:pt>
                <c:pt idx="10">
                  <c:v>0.66494556164383545</c:v>
                </c:pt>
                <c:pt idx="11">
                  <c:v>0.90165328767123287</c:v>
                </c:pt>
                <c:pt idx="12">
                  <c:v>1.0269976438356168</c:v>
                </c:pt>
                <c:pt idx="13">
                  <c:v>1.0425012328767125</c:v>
                </c:pt>
                <c:pt idx="14">
                  <c:v>0.92983810958904178</c:v>
                </c:pt>
                <c:pt idx="15">
                  <c:v>0.72517619178082171</c:v>
                </c:pt>
                <c:pt idx="16">
                  <c:v>0.45725391780821961</c:v>
                </c:pt>
                <c:pt idx="17">
                  <c:v>0.22201115068493146</c:v>
                </c:pt>
                <c:pt idx="18">
                  <c:v>6.1348575342465746E-2</c:v>
                </c:pt>
                <c:pt idx="19">
                  <c:v>7.2282191780821958E-3</c:v>
                </c:pt>
                <c:pt idx="20">
                  <c:v>1.8591780821917804E-4</c:v>
                </c:pt>
                <c:pt idx="21">
                  <c:v>1.8027397260273981E-5</c:v>
                </c:pt>
                <c:pt idx="22">
                  <c:v>2.9917808219178105E-5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29-495D-82A5-52FB93862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536168"/>
        <c:axId val="138536560"/>
      </c:lineChart>
      <c:catAx>
        <c:axId val="138536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36560"/>
        <c:crosses val="autoZero"/>
        <c:auto val="1"/>
        <c:lblAlgn val="ctr"/>
        <c:lblOffset val="100"/>
        <c:noMultiLvlLbl val="0"/>
      </c:catAx>
      <c:valAx>
        <c:axId val="1385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Average</a:t>
                </a:r>
                <a:r>
                  <a:rPr lang="en-US" altLang="ko-KR" baseline="0"/>
                  <a:t> kW</a:t>
                </a:r>
                <a:endParaRPr lang="en-US" altLang="ko-K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3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0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>
      <pane xSplit="1" topLeftCell="B1" activePane="topRight" state="frozen"/>
      <selection pane="topRight" activeCell="A6" sqref="A6"/>
    </sheetView>
  </sheetViews>
  <sheetFormatPr defaultRowHeight="15"/>
  <cols>
    <col min="1" max="1" width="19.28515625" bestFit="1" customWidth="1"/>
    <col min="14" max="14" width="9.7109375" bestFit="1" customWidth="1"/>
  </cols>
  <sheetData>
    <row r="1" spans="1:26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</row>
    <row r="2" spans="1:26">
      <c r="A2" t="s">
        <v>1</v>
      </c>
      <c r="B2">
        <v>0.7476122191780824</v>
      </c>
      <c r="C2">
        <v>0.65729109589041101</v>
      </c>
      <c r="D2">
        <v>0.60806832876712358</v>
      </c>
      <c r="E2">
        <v>0.58983778082191829</v>
      </c>
      <c r="F2">
        <v>0.59364734246575335</v>
      </c>
      <c r="G2">
        <v>0.63482597260273999</v>
      </c>
      <c r="H2">
        <v>0.73218934246575396</v>
      </c>
      <c r="I2">
        <v>0.81221608219178065</v>
      </c>
      <c r="J2">
        <v>0.84312586301369852</v>
      </c>
      <c r="K2">
        <v>0.87553602739726077</v>
      </c>
      <c r="L2">
        <v>0.9071000821917804</v>
      </c>
      <c r="M2">
        <v>0.95021454794520543</v>
      </c>
      <c r="N2">
        <v>0.98887898630136883</v>
      </c>
      <c r="O2">
        <v>1.0142844109589038</v>
      </c>
      <c r="P2" s="2">
        <v>1.0626699999999996</v>
      </c>
      <c r="Q2" s="2">
        <v>1.1422374794520544</v>
      </c>
      <c r="R2" s="2">
        <v>1.2581100000000001</v>
      </c>
      <c r="S2" s="2">
        <v>1.3773156164383558</v>
      </c>
      <c r="T2" s="2">
        <v>1.4332793698630151</v>
      </c>
      <c r="U2" s="2">
        <v>1.4184986301369864</v>
      </c>
      <c r="V2">
        <v>1.375950794520548</v>
      </c>
      <c r="W2">
        <v>1.3117568219178075</v>
      </c>
      <c r="X2">
        <v>1.1253440273972604</v>
      </c>
      <c r="Y2">
        <v>0.89796649315068588</v>
      </c>
      <c r="Z2" s="4"/>
    </row>
    <row r="3" spans="1:26">
      <c r="A3" t="s">
        <v>2</v>
      </c>
      <c r="B3">
        <v>1.064374191780822</v>
      </c>
      <c r="C3">
        <v>0.98646090410958776</v>
      </c>
      <c r="D3">
        <v>0.93166002739726084</v>
      </c>
      <c r="E3">
        <v>0.93207923287671213</v>
      </c>
      <c r="F3">
        <v>0.96915767123287611</v>
      </c>
      <c r="G3">
        <v>1.0984203287671233</v>
      </c>
      <c r="H3">
        <v>1.1995858356164379</v>
      </c>
      <c r="I3">
        <v>1.1943568493150676</v>
      </c>
      <c r="J3">
        <v>0.9747336164383561</v>
      </c>
      <c r="K3">
        <v>0.77378241095890365</v>
      </c>
      <c r="L3">
        <v>0.63442449315068472</v>
      </c>
      <c r="M3">
        <v>0.56116660273972596</v>
      </c>
      <c r="N3">
        <v>0.54329147945205469</v>
      </c>
      <c r="O3">
        <v>0.54804024657534256</v>
      </c>
      <c r="P3" s="2">
        <v>0.60723271232876652</v>
      </c>
      <c r="Q3" s="2">
        <v>0.7309296986301369</v>
      </c>
      <c r="R3" s="2">
        <v>0.95030306849315016</v>
      </c>
      <c r="S3" s="2">
        <v>1.2728968767123283</v>
      </c>
      <c r="T3" s="2">
        <v>1.5530417260273972</v>
      </c>
      <c r="U3" s="2">
        <v>1.6673231506849324</v>
      </c>
      <c r="V3">
        <v>1.7020056712328768</v>
      </c>
      <c r="W3">
        <v>1.6510824383561646</v>
      </c>
      <c r="X3">
        <v>1.4954984657534243</v>
      </c>
      <c r="Y3">
        <v>1.2355505753424658</v>
      </c>
      <c r="Z3" s="4"/>
    </row>
    <row r="4" spans="1:26">
      <c r="A4" t="s">
        <v>0</v>
      </c>
      <c r="B4" s="1">
        <v>1.0389041095890418E-4</v>
      </c>
      <c r="C4" s="1">
        <v>1.220821917808218E-4</v>
      </c>
      <c r="D4" s="1">
        <v>1.3390109890109878E-4</v>
      </c>
      <c r="E4" s="1">
        <v>1.0931506849315081E-4</v>
      </c>
      <c r="F4" s="1">
        <v>9.9452054794520588E-5</v>
      </c>
      <c r="G4" s="1">
        <v>8.172602739726032E-5</v>
      </c>
      <c r="H4" s="1">
        <v>1.7120547945205465E-4</v>
      </c>
      <c r="I4" s="1">
        <v>7.5754246575342422E-3</v>
      </c>
      <c r="J4" s="1">
        <v>0.10296627397260268</v>
      </c>
      <c r="K4" s="1">
        <v>0.37051852054794537</v>
      </c>
      <c r="L4" s="1">
        <v>0.66494556164383545</v>
      </c>
      <c r="M4" s="1">
        <v>0.90165328767123287</v>
      </c>
      <c r="N4" s="1">
        <v>1.0269976438356168</v>
      </c>
      <c r="O4" s="1">
        <v>1.0425012328767125</v>
      </c>
      <c r="P4" s="3">
        <v>0.92983810958904178</v>
      </c>
      <c r="Q4" s="3">
        <v>0.72517619178082171</v>
      </c>
      <c r="R4" s="3">
        <v>0.45725391780821961</v>
      </c>
      <c r="S4" s="3">
        <v>0.22201115068493146</v>
      </c>
      <c r="T4" s="3">
        <v>6.1348575342465746E-2</v>
      </c>
      <c r="U4" s="3">
        <v>7.2282191780821958E-3</v>
      </c>
      <c r="V4" s="1">
        <v>1.8591780821917804E-4</v>
      </c>
      <c r="W4" s="1">
        <v>1.8027397260273981E-5</v>
      </c>
      <c r="X4" s="1">
        <v>2.9917808219178105E-5</v>
      </c>
      <c r="Y4" s="1">
        <v>7.616438356164387E-5</v>
      </c>
      <c r="Z4" s="4"/>
    </row>
    <row r="6" spans="1:26">
      <c r="A6" s="2" t="s">
        <v>12</v>
      </c>
      <c r="B6" s="2"/>
      <c r="C6" s="2"/>
      <c r="M6" t="s">
        <v>3</v>
      </c>
      <c r="N6" t="s">
        <v>5</v>
      </c>
      <c r="O6">
        <f>SUM(P2:U2)</f>
        <v>7.6921110958904118</v>
      </c>
    </row>
    <row r="7" spans="1:26">
      <c r="N7" t="s">
        <v>4</v>
      </c>
      <c r="O7">
        <f>SUM(P3:U3)</f>
        <v>6.7817272328767118</v>
      </c>
      <c r="P7" s="5">
        <f>(O7-O6)/O6</f>
        <v>-0.118352927000766</v>
      </c>
      <c r="Q7" t="s">
        <v>8</v>
      </c>
    </row>
    <row r="8" spans="1:26">
      <c r="N8" t="s">
        <v>6</v>
      </c>
      <c r="O8">
        <f>SUM(P4:U4)</f>
        <v>2.4028561643835626</v>
      </c>
      <c r="P8" s="5">
        <f>O8/O6</f>
        <v>0.31237928501413775</v>
      </c>
      <c r="Q8" t="s">
        <v>10</v>
      </c>
    </row>
    <row r="10" spans="1:26">
      <c r="M10" t="s">
        <v>7</v>
      </c>
      <c r="N10" t="s">
        <v>5</v>
      </c>
      <c r="O10">
        <f>SUM(N2:U2)</f>
        <v>9.6952744931506842</v>
      </c>
    </row>
    <row r="11" spans="1:26">
      <c r="N11" t="s">
        <v>4</v>
      </c>
      <c r="O11">
        <f t="shared" ref="O11:O12" si="0">SUM(N3:U3)</f>
        <v>7.8730589589041085</v>
      </c>
      <c r="P11" s="5">
        <f>(O11-O10)/O10</f>
        <v>-0.1879488337884499</v>
      </c>
      <c r="Q11" t="s">
        <v>9</v>
      </c>
    </row>
    <row r="12" spans="1:26">
      <c r="N12" t="s">
        <v>6</v>
      </c>
      <c r="O12">
        <f t="shared" si="0"/>
        <v>4.4723550410958914</v>
      </c>
      <c r="P12" s="5">
        <f>O12/O10</f>
        <v>0.46129225575360738</v>
      </c>
      <c r="Q12" t="s">
        <v>11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6 Data</vt:lpstr>
      <vt:lpstr>Figure 6</vt:lpstr>
    </vt:vector>
  </TitlesOfParts>
  <Company>Bates White,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Yang</dc:creator>
  <cp:lastModifiedBy>Melissa Paschal</cp:lastModifiedBy>
  <dcterms:created xsi:type="dcterms:W3CDTF">2017-06-07T14:49:24Z</dcterms:created>
  <dcterms:modified xsi:type="dcterms:W3CDTF">2017-06-09T13:57:26Z</dcterms:modified>
</cp:coreProperties>
</file>