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114\"/>
    </mc:Choice>
  </mc:AlternateContent>
  <bookViews>
    <workbookView xWindow="0" yWindow="0" windowWidth="23040" windowHeight="9195"/>
  </bookViews>
  <sheets>
    <sheet name="Residential NE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2" i="2" l="1"/>
  <c r="C6" i="2"/>
  <c r="C7" i="2" s="1"/>
  <c r="C14" i="2" s="1"/>
</calcChain>
</file>

<file path=xl/sharedStrings.xml><?xml version="1.0" encoding="utf-8"?>
<sst xmlns="http://schemas.openxmlformats.org/spreadsheetml/2006/main" count="17" uniqueCount="17">
  <si>
    <t>Costs</t>
  </si>
  <si>
    <t>Increased Metering Cost</t>
  </si>
  <si>
    <t>Increased Engineering/Administration</t>
  </si>
  <si>
    <t>Increased Customer Service/Billing Cost</t>
  </si>
  <si>
    <t>Bill Credits</t>
  </si>
  <si>
    <t>Benefits</t>
  </si>
  <si>
    <t>Lower Net Power Costs</t>
  </si>
  <si>
    <t>Lower Class Allocation</t>
  </si>
  <si>
    <t>Lower Line Losses</t>
  </si>
  <si>
    <t>Total Benefit</t>
  </si>
  <si>
    <t>Net Cost /(Benefit)</t>
  </si>
  <si>
    <t>Behind-the-Meter Consumption</t>
    <phoneticPr fontId="2" type="noConversion"/>
  </si>
  <si>
    <t>Total Actual Cost</t>
    <phoneticPr fontId="2" type="noConversion"/>
  </si>
  <si>
    <t>Residential (Thousands)</t>
    <phoneticPr fontId="2" type="noConversion"/>
  </si>
  <si>
    <t>Net Cost /(Benefit) Excluding Incremental Costs</t>
    <phoneticPr fontId="2" type="noConversion"/>
  </si>
  <si>
    <t>Source</t>
    <phoneticPr fontId="2" type="noConversion"/>
  </si>
  <si>
    <t>Meredith COS workpaper (RMM-1)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</si>
</sst>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64" fontId="0" fillId="0" borderId="0" xfId="1" applyNumberFormat="1" applyFont="1" applyAlignme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17" sqref="A17"/>
    </sheetView>
  </sheetViews>
  <sheetFormatPr defaultRowHeight="15"/>
  <cols>
    <col min="1" max="1" width="7.85546875" bestFit="1" customWidth="1"/>
    <col min="2" max="2" width="45.140625" bestFit="1" customWidth="1"/>
    <col min="3" max="3" width="21.7109375" bestFit="1" customWidth="1"/>
  </cols>
  <sheetData>
    <row r="1" spans="1:3">
      <c r="C1" t="s">
        <v>13</v>
      </c>
    </row>
    <row r="2" spans="1:3">
      <c r="A2" t="s">
        <v>0</v>
      </c>
      <c r="B2" t="s">
        <v>1</v>
      </c>
      <c r="C2" s="1">
        <v>112.15327307437974</v>
      </c>
    </row>
    <row r="3" spans="1:3">
      <c r="B3" t="s">
        <v>2</v>
      </c>
      <c r="C3" s="1">
        <v>368.959137395516</v>
      </c>
    </row>
    <row r="4" spans="1:3">
      <c r="B4" t="s">
        <v>3</v>
      </c>
      <c r="C4" s="1">
        <v>72.378963736808913</v>
      </c>
    </row>
    <row r="5" spans="1:3">
      <c r="B5" t="s">
        <v>4</v>
      </c>
      <c r="C5" s="1">
        <v>2986.6472000000476</v>
      </c>
    </row>
    <row r="6" spans="1:3">
      <c r="B6" t="s">
        <v>11</v>
      </c>
      <c r="C6" s="1">
        <f>C5*0.436</f>
        <v>1302.1781792000208</v>
      </c>
    </row>
    <row r="7" spans="1:3">
      <c r="B7" t="s">
        <v>12</v>
      </c>
      <c r="C7" s="2">
        <f>SUM(C2:C5)-C6</f>
        <v>2237.9603950067312</v>
      </c>
    </row>
    <row r="9" spans="1:3">
      <c r="A9" t="s">
        <v>5</v>
      </c>
      <c r="B9" t="s">
        <v>6</v>
      </c>
      <c r="C9" s="1">
        <v>-675.25984661105088</v>
      </c>
    </row>
    <row r="10" spans="1:3">
      <c r="B10" t="s">
        <v>7</v>
      </c>
      <c r="C10" s="1">
        <v>-1137.0696763153733</v>
      </c>
    </row>
    <row r="11" spans="1:3">
      <c r="B11" t="s">
        <v>8</v>
      </c>
      <c r="C11" s="1">
        <v>-69.069496453472269</v>
      </c>
    </row>
    <row r="12" spans="1:3">
      <c r="B12" t="s">
        <v>9</v>
      </c>
      <c r="C12" s="2">
        <f>SUM(C9:C11)</f>
        <v>-1881.3990193798963</v>
      </c>
    </row>
    <row r="14" spans="1:3">
      <c r="B14" t="s">
        <v>10</v>
      </c>
      <c r="C14" s="2">
        <f>C7+C12</f>
        <v>356.56137562683489</v>
      </c>
    </row>
    <row r="15" spans="1:3">
      <c r="B15" t="s">
        <v>14</v>
      </c>
      <c r="C15" s="2">
        <f>C14-SUM(C2:C4)</f>
        <v>-196.92999857986979</v>
      </c>
    </row>
    <row r="17" spans="1:2">
      <c r="A17" t="s">
        <v>15</v>
      </c>
      <c r="B17" t="s">
        <v>16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NEM</vt:lpstr>
    </vt:vector>
  </TitlesOfParts>
  <Company>Bates White,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Yang</dc:creator>
  <cp:lastModifiedBy>Melissa Paschal</cp:lastModifiedBy>
  <dcterms:created xsi:type="dcterms:W3CDTF">2017-06-08T18:57:23Z</dcterms:created>
  <dcterms:modified xsi:type="dcterms:W3CDTF">2017-06-09T13:58:59Z</dcterms:modified>
</cp:coreProperties>
</file>