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ummary" sheetId="1" r:id="rId1"/>
    <sheet name="System Level" sheetId="2" r:id="rId2"/>
    <sheet name="State Level" sheetId="3" r:id="rId3"/>
    <sheet name="Customer Class Level" sheetId="4" r:id="rId4"/>
  </sheets>
  <definedNames>
    <definedName name="_xlnm.Print_Area" localSheetId="3">'Customer Class Level'!$A$1:$K$40</definedName>
    <definedName name="_xlnm.Print_Area" localSheetId="2">'State Level'!$A$1:$E$28</definedName>
    <definedName name="_xlnm.Print_Area" localSheetId="1">'System Level'!$A$1:$E$27</definedName>
  </definedNames>
  <calcPr calcId="152511" calcMode="manual" iterate="1"/>
</workbook>
</file>

<file path=xl/calcChain.xml><?xml version="1.0" encoding="utf-8"?>
<calcChain xmlns="http://schemas.openxmlformats.org/spreadsheetml/2006/main">
  <c r="D15" i="1" l="1"/>
  <c r="C15" i="1" l="1"/>
  <c r="B15" i="1"/>
  <c r="F5" i="1" l="1"/>
  <c r="E5" i="1"/>
  <c r="D5" i="1"/>
  <c r="C5" i="1"/>
  <c r="B5" i="1"/>
</calcChain>
</file>

<file path=xl/sharedStrings.xml><?xml version="1.0" encoding="utf-8"?>
<sst xmlns="http://schemas.openxmlformats.org/spreadsheetml/2006/main" count="136" uniqueCount="53">
  <si>
    <t>At the System Level</t>
  </si>
  <si>
    <t>At the State Level</t>
  </si>
  <si>
    <t>At the Customer Class Level</t>
  </si>
  <si>
    <t>Schedule 6</t>
  </si>
  <si>
    <t>Schedule 8</t>
  </si>
  <si>
    <t>Schedule 10</t>
  </si>
  <si>
    <t>Benefit of the Net Metering Program ($/MWh)</t>
  </si>
  <si>
    <t>Rocky Mountain Power</t>
  </si>
  <si>
    <t>State of Utah</t>
  </si>
  <si>
    <t>12 Months Ended Dec 2015</t>
  </si>
  <si>
    <t>Costs and Benefits of the Net Metering Program at the</t>
  </si>
  <si>
    <t>PacifiCorp System Level</t>
  </si>
  <si>
    <t>Unit</t>
  </si>
  <si>
    <t>System</t>
  </si>
  <si>
    <t>Costs</t>
  </si>
  <si>
    <t>Increased Metering Cost</t>
  </si>
  <si>
    <t>$000</t>
  </si>
  <si>
    <t>Increased Engineering/Administration</t>
  </si>
  <si>
    <t>Increased Customer Service/Billing Cost</t>
  </si>
  <si>
    <t>Bill Credits</t>
  </si>
  <si>
    <t>Total Cost</t>
  </si>
  <si>
    <t>Benefits</t>
  </si>
  <si>
    <t>Lower Net Power Costs</t>
  </si>
  <si>
    <t>Lower Line Losses</t>
  </si>
  <si>
    <t>Total Benefit</t>
  </si>
  <si>
    <t>Net Cost /(Benefit)</t>
  </si>
  <si>
    <t>Net Metering Energy Production</t>
  </si>
  <si>
    <t>MWh</t>
  </si>
  <si>
    <t>$/MWh</t>
  </si>
  <si>
    <t>State of Utah Jurisdictional Level</t>
  </si>
  <si>
    <t>State</t>
  </si>
  <si>
    <t>Lower Interjurisdictional Allocation</t>
  </si>
  <si>
    <t xml:space="preserve"> </t>
  </si>
  <si>
    <t>Customer Class Level</t>
  </si>
  <si>
    <t>Residential</t>
  </si>
  <si>
    <t>Schedule 23</t>
  </si>
  <si>
    <t>Other Classes</t>
  </si>
  <si>
    <t>Total</t>
  </si>
  <si>
    <t>Lower Class Allocation</t>
  </si>
  <si>
    <t>N/A</t>
  </si>
  <si>
    <t>Net Metering Customer Count</t>
  </si>
  <si>
    <t>#</t>
  </si>
  <si>
    <t>Total Customer Count</t>
  </si>
  <si>
    <t>Net Metering Customers as a Proportion of Total</t>
  </si>
  <si>
    <t>%</t>
  </si>
  <si>
    <t>Net Cost /(Benefit) per Net Metering Customer</t>
  </si>
  <si>
    <t>$/Customer/Year</t>
  </si>
  <si>
    <t>Average Retail Rate on Schedule 135 Special Condition 2.B.(iii)</t>
  </si>
  <si>
    <t>Schedule 6A</t>
  </si>
  <si>
    <t>Schedule 6B</t>
  </si>
  <si>
    <t>Effective July 1, 2016 ($/MWh)</t>
  </si>
  <si>
    <t>Net Metering Cost of Bill Credits ($/MWh)</t>
  </si>
  <si>
    <t xml:space="preserve">This summary shows that the net cost of the net metering program for the residential class in 2015 was $1.6 million, or $57.94 per MWh of net metering energy production.  This results in an annual net cost of $373.53 per residential net metering customer.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</si>
</sst>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&quot;$&quot;#,##0.0_);\(&quot;$&quot;#,##0.0\)"/>
    <numFmt numFmtId="165" formatCode="&quot;$&quot;#,##0.0000_);\(&quot;$&quot;#,##0.00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10" xfId="0" applyFont="1" applyBorder="1" applyAlignment="1">
      <alignment horizontal="centerContinuous"/>
    </xf>
    <xf numFmtId="0" fontId="3" fillId="0" borderId="0" xfId="0" applyFont="1"/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1" xfId="0" applyFont="1" applyBorder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5" fontId="3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6" fontId="3" fillId="0" borderId="0" xfId="0" quotePrefix="1" applyNumberFormat="1" applyFont="1" applyAlignment="1">
      <alignment horizontal="center"/>
    </xf>
    <xf numFmtId="5" fontId="3" fillId="0" borderId="0" xfId="0" applyNumberFormat="1" applyFont="1"/>
    <xf numFmtId="5" fontId="3" fillId="0" borderId="8" xfId="0" applyNumberFormat="1" applyFont="1" applyBorder="1"/>
    <xf numFmtId="0" fontId="2" fillId="0" borderId="0" xfId="0" applyFont="1"/>
    <xf numFmtId="5" fontId="3" fillId="0" borderId="0" xfId="0" applyNumberFormat="1" applyFont="1" applyBorder="1"/>
    <xf numFmtId="5" fontId="3" fillId="0" borderId="13" xfId="0" applyNumberFormat="1" applyFont="1" applyBorder="1"/>
    <xf numFmtId="0" fontId="3" fillId="0" borderId="0" xfId="0" applyFont="1" applyAlignment="1">
      <alignment horizontal="center"/>
    </xf>
    <xf numFmtId="37" fontId="3" fillId="0" borderId="0" xfId="0" applyNumberFormat="1" applyFont="1"/>
    <xf numFmtId="7" fontId="3" fillId="0" borderId="13" xfId="0" applyNumberFormat="1" applyFont="1" applyBorder="1"/>
    <xf numFmtId="7" fontId="3" fillId="0" borderId="0" xfId="0" applyNumberFormat="1" applyFont="1"/>
    <xf numFmtId="0" fontId="2" fillId="0" borderId="14" xfId="0" applyFont="1" applyBorder="1" applyAlignment="1">
      <alignment horizontal="center"/>
    </xf>
    <xf numFmtId="5" fontId="3" fillId="0" borderId="14" xfId="0" applyNumberFormat="1" applyFont="1" applyBorder="1"/>
    <xf numFmtId="2" fontId="3" fillId="0" borderId="0" xfId="0" applyNumberFormat="1" applyFont="1"/>
    <xf numFmtId="5" fontId="3" fillId="0" borderId="7" xfId="0" applyNumberFormat="1" applyFont="1" applyBorder="1"/>
    <xf numFmtId="5" fontId="3" fillId="0" borderId="13" xfId="0" quotePrefix="1" applyNumberFormat="1" applyFont="1" applyBorder="1"/>
    <xf numFmtId="5" fontId="3" fillId="0" borderId="15" xfId="0" applyNumberFormat="1" applyFont="1" applyBorder="1"/>
    <xf numFmtId="164" fontId="3" fillId="0" borderId="0" xfId="0" applyNumberFormat="1" applyFont="1"/>
    <xf numFmtId="9" fontId="3" fillId="0" borderId="0" xfId="2" applyFont="1"/>
    <xf numFmtId="37" fontId="3" fillId="0" borderId="0" xfId="0" applyNumberFormat="1" applyFont="1" applyAlignment="1">
      <alignment horizontal="right"/>
    </xf>
    <xf numFmtId="37" fontId="3" fillId="0" borderId="14" xfId="0" applyNumberFormat="1" applyFont="1" applyBorder="1"/>
    <xf numFmtId="7" fontId="3" fillId="0" borderId="13" xfId="0" applyNumberFormat="1" applyFont="1" applyBorder="1" applyAlignment="1">
      <alignment horizontal="right"/>
    </xf>
    <xf numFmtId="7" fontId="3" fillId="0" borderId="15" xfId="0" applyNumberFormat="1" applyFont="1" applyBorder="1"/>
    <xf numFmtId="0" fontId="3" fillId="0" borderId="14" xfId="0" applyFont="1" applyBorder="1"/>
    <xf numFmtId="10" fontId="3" fillId="0" borderId="0" xfId="2" applyNumberFormat="1" applyFont="1"/>
    <xf numFmtId="10" fontId="3" fillId="0" borderId="14" xfId="2" applyNumberFormat="1" applyFont="1" applyBorder="1"/>
    <xf numFmtId="37" fontId="3" fillId="0" borderId="0" xfId="0" applyNumberFormat="1" applyFont="1" applyBorder="1" applyAlignment="1">
      <alignment horizontal="right"/>
    </xf>
    <xf numFmtId="10" fontId="3" fillId="0" borderId="0" xfId="2" applyNumberFormat="1" applyFont="1" applyBorder="1"/>
    <xf numFmtId="37" fontId="3" fillId="0" borderId="8" xfId="0" applyNumberFormat="1" applyFont="1" applyBorder="1" applyAlignment="1">
      <alignment horizontal="right"/>
    </xf>
    <xf numFmtId="10" fontId="3" fillId="0" borderId="8" xfId="2" applyNumberFormat="1" applyFont="1" applyBorder="1"/>
    <xf numFmtId="10" fontId="3" fillId="0" borderId="11" xfId="2" applyNumberFormat="1" applyFont="1" applyBorder="1" applyAlignment="1">
      <alignment horizontal="centerContinuous"/>
    </xf>
    <xf numFmtId="37" fontId="3" fillId="0" borderId="11" xfId="0" applyNumberFormat="1" applyFont="1" applyBorder="1" applyAlignment="1">
      <alignment horizontal="centerContinuous"/>
    </xf>
    <xf numFmtId="10" fontId="3" fillId="0" borderId="1" xfId="2" applyNumberFormat="1" applyFont="1" applyBorder="1" applyAlignment="1">
      <alignment horizontal="centerContinuous"/>
    </xf>
    <xf numFmtId="0" fontId="3" fillId="0" borderId="14" xfId="0" applyFont="1" applyBorder="1" applyAlignment="1">
      <alignment horizontal="center"/>
    </xf>
    <xf numFmtId="0" fontId="3" fillId="0" borderId="0" xfId="0" applyFont="1" applyBorder="1"/>
    <xf numFmtId="0" fontId="3" fillId="0" borderId="16" xfId="0" applyFont="1" applyBorder="1"/>
    <xf numFmtId="0" fontId="3" fillId="0" borderId="7" xfId="0" applyFont="1" applyBorder="1" applyAlignment="1">
      <alignment horizontal="center"/>
    </xf>
    <xf numFmtId="7" fontId="3" fillId="0" borderId="8" xfId="0" applyNumberFormat="1" applyFont="1" applyBorder="1"/>
    <xf numFmtId="7" fontId="3" fillId="0" borderId="8" xfId="0" applyNumberFormat="1" applyFont="1" applyBorder="1" applyAlignment="1">
      <alignment horizontal="right"/>
    </xf>
    <xf numFmtId="7" fontId="3" fillId="0" borderId="3" xfId="0" applyNumberFormat="1" applyFont="1" applyBorder="1"/>
    <xf numFmtId="43" fontId="3" fillId="0" borderId="1" xfId="1" applyFont="1" applyBorder="1"/>
    <xf numFmtId="7" fontId="3" fillId="0" borderId="0" xfId="0" applyNumberFormat="1" applyFont="1" applyAlignment="1">
      <alignment horizontal="centerContinuous"/>
    </xf>
    <xf numFmtId="165" fontId="3" fillId="0" borderId="0" xfId="0" applyNumberFormat="1" applyFont="1"/>
    <xf numFmtId="0" fontId="2" fillId="2" borderId="4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centerContinuous"/>
    </xf>
    <xf numFmtId="0" fontId="2" fillId="2" borderId="7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Continuous"/>
    </xf>
    <xf numFmtId="0" fontId="3" fillId="2" borderId="9" xfId="0" applyFont="1" applyFill="1" applyBorder="1" applyAlignment="1">
      <alignment horizontal="centerContinuous"/>
    </xf>
    <xf numFmtId="0" fontId="2" fillId="2" borderId="10" xfId="0" applyFont="1" applyFill="1" applyBorder="1" applyAlignment="1">
      <alignment horizontal="centerContinuous"/>
    </xf>
    <xf numFmtId="0" fontId="2" fillId="2" borderId="11" xfId="0" applyFont="1" applyFill="1" applyBorder="1" applyAlignment="1">
      <alignment horizontal="centerContinuous"/>
    </xf>
    <xf numFmtId="0" fontId="2" fillId="2" borderId="12" xfId="0" applyFont="1" applyFill="1" applyBorder="1" applyAlignment="1">
      <alignment horizontal="centerContinuous"/>
    </xf>
    <xf numFmtId="0" fontId="3" fillId="3" borderId="0" xfId="0" applyFont="1" applyFill="1"/>
    <xf numFmtId="0" fontId="3" fillId="3" borderId="2" xfId="0" applyFont="1" applyFill="1" applyBorder="1"/>
    <xf numFmtId="0" fontId="2" fillId="3" borderId="3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/>
  </sheetViews>
  <sheetFormatPr defaultRowHeight="15.75" x14ac:dyDescent="0.25"/>
  <cols>
    <col min="1" max="1" width="9.140625" style="2"/>
    <col min="2" max="3" width="23.140625" style="2" customWidth="1"/>
    <col min="4" max="6" width="16.28515625" style="2" customWidth="1"/>
    <col min="7" max="16384" width="9.140625" style="2"/>
  </cols>
  <sheetData>
    <row r="1" spans="1:7" x14ac:dyDescent="0.25">
      <c r="A1" s="66"/>
      <c r="B1" s="66"/>
      <c r="C1" s="66"/>
      <c r="D1" s="66"/>
      <c r="E1" s="66"/>
      <c r="F1" s="66"/>
      <c r="G1" s="66"/>
    </row>
    <row r="2" spans="1:7" x14ac:dyDescent="0.25">
      <c r="A2" s="66"/>
      <c r="B2" s="63" t="s">
        <v>6</v>
      </c>
      <c r="C2" s="64"/>
      <c r="D2" s="64"/>
      <c r="E2" s="64"/>
      <c r="F2" s="65"/>
      <c r="G2" s="66"/>
    </row>
    <row r="3" spans="1:7" x14ac:dyDescent="0.25">
      <c r="A3" s="66"/>
      <c r="B3" s="67"/>
      <c r="C3" s="67"/>
      <c r="D3" s="3" t="s">
        <v>2</v>
      </c>
      <c r="E3" s="4"/>
      <c r="F3" s="5"/>
      <c r="G3" s="66"/>
    </row>
    <row r="4" spans="1:7" x14ac:dyDescent="0.25">
      <c r="A4" s="66"/>
      <c r="B4" s="68" t="s">
        <v>0</v>
      </c>
      <c r="C4" s="68" t="s">
        <v>1</v>
      </c>
      <c r="D4" s="6" t="s">
        <v>3</v>
      </c>
      <c r="E4" s="6" t="s">
        <v>4</v>
      </c>
      <c r="F4" s="6" t="s">
        <v>5</v>
      </c>
      <c r="G4" s="66"/>
    </row>
    <row r="5" spans="1:7" x14ac:dyDescent="0.25">
      <c r="A5" s="66"/>
      <c r="B5" s="52">
        <f>-'System Level'!D18/'System Level'!D22*1000</f>
        <v>27.179952435717961</v>
      </c>
      <c r="C5" s="52">
        <f>-'State Level'!D19/'State Level'!D23*1000</f>
        <v>57.211144876283292</v>
      </c>
      <c r="D5" s="52">
        <f>-'Customer Class Level'!F19/'Customer Class Level'!F23*1000</f>
        <v>54.120441222193413</v>
      </c>
      <c r="E5" s="52">
        <f>-'Customer Class Level'!G19/'Customer Class Level'!G23*1000</f>
        <v>69.883661000726335</v>
      </c>
      <c r="F5" s="52">
        <f>-'Customer Class Level'!H19/'Customer Class Level'!H23*1000</f>
        <v>45.79742259946984</v>
      </c>
      <c r="G5" s="66"/>
    </row>
    <row r="6" spans="1:7" ht="8.25" customHeight="1" x14ac:dyDescent="0.25">
      <c r="A6" s="66"/>
      <c r="B6" s="66"/>
      <c r="C6" s="66"/>
      <c r="D6" s="66"/>
      <c r="E6" s="66"/>
      <c r="F6" s="66"/>
      <c r="G6" s="66"/>
    </row>
    <row r="7" spans="1:7" x14ac:dyDescent="0.25">
      <c r="A7" s="66"/>
      <c r="B7" s="55" t="s">
        <v>47</v>
      </c>
      <c r="C7" s="56"/>
      <c r="D7" s="57"/>
      <c r="E7" s="56"/>
      <c r="F7" s="58"/>
      <c r="G7" s="66"/>
    </row>
    <row r="8" spans="1:7" x14ac:dyDescent="0.25">
      <c r="A8" s="66"/>
      <c r="B8" s="59" t="s">
        <v>50</v>
      </c>
      <c r="C8" s="60"/>
      <c r="D8" s="61"/>
      <c r="E8" s="60"/>
      <c r="F8" s="62"/>
      <c r="G8" s="66"/>
    </row>
    <row r="9" spans="1:7" x14ac:dyDescent="0.25">
      <c r="A9" s="66"/>
      <c r="B9" s="6" t="s">
        <v>3</v>
      </c>
      <c r="C9" s="6" t="s">
        <v>48</v>
      </c>
      <c r="D9" s="6" t="s">
        <v>49</v>
      </c>
      <c r="E9" s="6" t="s">
        <v>4</v>
      </c>
      <c r="F9" s="6" t="s">
        <v>5</v>
      </c>
      <c r="G9" s="66"/>
    </row>
    <row r="10" spans="1:7" x14ac:dyDescent="0.25">
      <c r="A10" s="66"/>
      <c r="B10" s="52">
        <v>84.498000000000005</v>
      </c>
      <c r="C10" s="52">
        <v>117.871</v>
      </c>
      <c r="D10" s="52">
        <v>108.914</v>
      </c>
      <c r="E10" s="52">
        <v>75.510000000000005</v>
      </c>
      <c r="F10" s="52">
        <v>75.619</v>
      </c>
      <c r="G10" s="66"/>
    </row>
    <row r="11" spans="1:7" x14ac:dyDescent="0.25">
      <c r="A11" s="66"/>
      <c r="B11" s="66"/>
      <c r="C11" s="66"/>
      <c r="D11" s="66"/>
      <c r="E11" s="66"/>
      <c r="F11" s="66"/>
      <c r="G11" s="66"/>
    </row>
    <row r="12" spans="1:7" x14ac:dyDescent="0.25">
      <c r="A12" s="66"/>
      <c r="B12" s="66"/>
      <c r="C12" s="66"/>
      <c r="D12" s="66"/>
      <c r="E12" s="71"/>
      <c r="F12" s="71"/>
      <c r="G12" s="66"/>
    </row>
    <row r="13" spans="1:7" x14ac:dyDescent="0.25">
      <c r="A13" s="66"/>
      <c r="B13" s="63" t="s">
        <v>51</v>
      </c>
      <c r="C13" s="64"/>
      <c r="D13" s="65"/>
      <c r="E13" s="72"/>
      <c r="F13" s="72"/>
      <c r="G13" s="66"/>
    </row>
    <row r="14" spans="1:7" x14ac:dyDescent="0.25">
      <c r="A14" s="66"/>
      <c r="B14" s="6" t="s">
        <v>3</v>
      </c>
      <c r="C14" s="6" t="s">
        <v>4</v>
      </c>
      <c r="D14" s="6" t="s">
        <v>5</v>
      </c>
      <c r="E14" s="71"/>
      <c r="F14" s="71"/>
      <c r="G14" s="66"/>
    </row>
    <row r="15" spans="1:7" x14ac:dyDescent="0.25">
      <c r="A15" s="66"/>
      <c r="B15" s="52">
        <f>'Customer Class Level'!F11/'Customer Class Level'!F23*1000</f>
        <v>46.824377634349005</v>
      </c>
      <c r="C15" s="52">
        <f>'Customer Class Level'!G11/'Customer Class Level'!G23*1000</f>
        <v>38.550663190996936</v>
      </c>
      <c r="D15" s="52">
        <f>'Customer Class Level'!H11/'Customer Class Level'!H23*1000</f>
        <v>46.516386025416089</v>
      </c>
      <c r="E15" s="71"/>
      <c r="F15" s="71"/>
      <c r="G15" s="66"/>
    </row>
    <row r="16" spans="1:7" x14ac:dyDescent="0.25">
      <c r="A16" s="66"/>
      <c r="B16" s="66"/>
      <c r="C16" s="66"/>
      <c r="D16" s="66"/>
      <c r="E16" s="71"/>
      <c r="F16" s="71"/>
      <c r="G16" s="66"/>
    </row>
    <row r="17" spans="1:7" x14ac:dyDescent="0.25">
      <c r="A17" s="66"/>
      <c r="B17" s="66"/>
      <c r="C17" s="66"/>
      <c r="D17" s="66"/>
      <c r="E17" s="73"/>
      <c r="F17" s="73"/>
      <c r="G17" s="66"/>
    </row>
    <row r="18" spans="1:7" x14ac:dyDescent="0.25">
      <c r="A18" s="66"/>
      <c r="B18" s="66"/>
      <c r="C18" s="66"/>
      <c r="D18" s="66"/>
      <c r="E18" s="66"/>
      <c r="F18" s="66"/>
      <c r="G18" s="6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Normal="100" zoomScaleSheetLayoutView="100" workbookViewId="0"/>
  </sheetViews>
  <sheetFormatPr defaultRowHeight="15.75" x14ac:dyDescent="0.25"/>
  <cols>
    <col min="1" max="1" width="9" style="2" bestFit="1" customWidth="1"/>
    <col min="2" max="2" width="40.85546875" style="2" bestFit="1" customWidth="1"/>
    <col min="3" max="3" width="10.140625" style="19" bestFit="1" customWidth="1"/>
    <col min="4" max="4" width="12" style="14" bestFit="1" customWidth="1"/>
    <col min="5" max="5" width="17.28515625" style="2" bestFit="1" customWidth="1"/>
    <col min="6" max="7" width="9.140625" style="2"/>
    <col min="8" max="8" width="36.7109375" style="2" bestFit="1" customWidth="1"/>
    <col min="9" max="9" width="12.140625" style="2" bestFit="1" customWidth="1"/>
    <col min="10" max="16384" width="9.140625" style="2"/>
  </cols>
  <sheetData>
    <row r="1" spans="1:5" x14ac:dyDescent="0.25">
      <c r="A1" s="7" t="s">
        <v>7</v>
      </c>
      <c r="B1" s="8"/>
      <c r="C1" s="8"/>
      <c r="D1" s="9"/>
      <c r="E1" s="8"/>
    </row>
    <row r="2" spans="1:5" x14ac:dyDescent="0.25">
      <c r="A2" s="7" t="s">
        <v>8</v>
      </c>
      <c r="B2" s="8"/>
      <c r="C2" s="8"/>
      <c r="D2" s="9"/>
      <c r="E2" s="8"/>
    </row>
    <row r="3" spans="1:5" x14ac:dyDescent="0.25">
      <c r="A3" s="7" t="s">
        <v>9</v>
      </c>
      <c r="B3" s="8"/>
      <c r="C3" s="8"/>
      <c r="D3" s="9"/>
      <c r="E3" s="8"/>
    </row>
    <row r="4" spans="1:5" x14ac:dyDescent="0.25">
      <c r="A4" s="7" t="s">
        <v>10</v>
      </c>
      <c r="B4" s="8"/>
      <c r="C4" s="8"/>
      <c r="D4" s="9"/>
      <c r="E4" s="8"/>
    </row>
    <row r="5" spans="1:5" x14ac:dyDescent="0.25">
      <c r="A5" s="7" t="s">
        <v>11</v>
      </c>
      <c r="B5" s="8"/>
      <c r="C5" s="8"/>
      <c r="D5" s="9"/>
      <c r="E5" s="8"/>
    </row>
    <row r="6" spans="1:5" x14ac:dyDescent="0.25">
      <c r="A6" s="7"/>
      <c r="B6" s="8"/>
      <c r="C6" s="8"/>
      <c r="D6" s="9"/>
      <c r="E6" s="8"/>
    </row>
    <row r="7" spans="1:5" x14ac:dyDescent="0.25">
      <c r="C7" s="10" t="s">
        <v>12</v>
      </c>
      <c r="D7" s="11" t="s">
        <v>13</v>
      </c>
    </row>
    <row r="8" spans="1:5" x14ac:dyDescent="0.25">
      <c r="A8" s="12" t="s">
        <v>14</v>
      </c>
      <c r="B8" s="2" t="s">
        <v>15</v>
      </c>
      <c r="C8" s="13" t="s">
        <v>16</v>
      </c>
      <c r="D8" s="14">
        <v>161.01136266056449</v>
      </c>
    </row>
    <row r="9" spans="1:5" x14ac:dyDescent="0.25">
      <c r="B9" s="2" t="s">
        <v>17</v>
      </c>
      <c r="C9" s="13" t="s">
        <v>16</v>
      </c>
      <c r="D9" s="14">
        <v>527.99411677904891</v>
      </c>
    </row>
    <row r="10" spans="1:5" x14ac:dyDescent="0.25">
      <c r="B10" s="2" t="s">
        <v>18</v>
      </c>
      <c r="C10" s="13" t="s">
        <v>16</v>
      </c>
      <c r="D10" s="14">
        <v>83.453526921316055</v>
      </c>
    </row>
    <row r="11" spans="1:5" x14ac:dyDescent="0.25">
      <c r="B11" s="2" t="s">
        <v>19</v>
      </c>
      <c r="C11" s="13" t="s">
        <v>16</v>
      </c>
      <c r="D11" s="15">
        <v>4237.4195060682287</v>
      </c>
    </row>
    <row r="12" spans="1:5" x14ac:dyDescent="0.25">
      <c r="C12" s="2"/>
      <c r="D12" s="2"/>
    </row>
    <row r="13" spans="1:5" x14ac:dyDescent="0.25">
      <c r="B13" s="16" t="s">
        <v>20</v>
      </c>
      <c r="C13" s="13" t="s">
        <v>16</v>
      </c>
      <c r="D13" s="15">
        <v>5009.878512429158</v>
      </c>
    </row>
    <row r="15" spans="1:5" x14ac:dyDescent="0.25">
      <c r="A15" s="12" t="s">
        <v>21</v>
      </c>
      <c r="B15" s="2" t="s">
        <v>22</v>
      </c>
      <c r="C15" s="13" t="s">
        <v>16</v>
      </c>
      <c r="D15" s="17">
        <v>-1303.838239517454</v>
      </c>
    </row>
    <row r="16" spans="1:5" x14ac:dyDescent="0.25">
      <c r="A16" s="12"/>
      <c r="B16" s="2" t="s">
        <v>23</v>
      </c>
      <c r="C16" s="13" t="s">
        <v>16</v>
      </c>
      <c r="D16" s="15">
        <v>-133.36414287361615</v>
      </c>
    </row>
    <row r="18" spans="2:4" x14ac:dyDescent="0.25">
      <c r="B18" s="16" t="s">
        <v>24</v>
      </c>
      <c r="C18" s="13" t="s">
        <v>16</v>
      </c>
      <c r="D18" s="15">
        <v>-1437.2023823910702</v>
      </c>
    </row>
    <row r="20" spans="2:4" ht="16.5" thickBot="1" x14ac:dyDescent="0.3">
      <c r="B20" s="16" t="s">
        <v>25</v>
      </c>
      <c r="C20" s="13" t="s">
        <v>16</v>
      </c>
      <c r="D20" s="18">
        <v>3572.6761300380876</v>
      </c>
    </row>
    <row r="21" spans="2:4" ht="16.5" thickTop="1" x14ac:dyDescent="0.25"/>
    <row r="22" spans="2:4" x14ac:dyDescent="0.25">
      <c r="B22" s="16" t="s">
        <v>26</v>
      </c>
      <c r="C22" s="19" t="s">
        <v>27</v>
      </c>
      <c r="D22" s="20">
        <v>52877.29571235014</v>
      </c>
    </row>
    <row r="24" spans="2:4" ht="16.5" thickBot="1" x14ac:dyDescent="0.3">
      <c r="B24" s="16" t="s">
        <v>25</v>
      </c>
      <c r="C24" s="19" t="s">
        <v>28</v>
      </c>
      <c r="D24" s="21">
        <v>67.565409348338619</v>
      </c>
    </row>
    <row r="25" spans="2:4" ht="16.5" thickTop="1" x14ac:dyDescent="0.25"/>
  </sheetData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Normal="100" zoomScaleSheetLayoutView="100" workbookViewId="0"/>
  </sheetViews>
  <sheetFormatPr defaultRowHeight="15.75" x14ac:dyDescent="0.25"/>
  <cols>
    <col min="1" max="1" width="9" style="2" bestFit="1" customWidth="1"/>
    <col min="2" max="2" width="40.85546875" style="2" bestFit="1" customWidth="1"/>
    <col min="3" max="3" width="10.140625" style="19" bestFit="1" customWidth="1"/>
    <col min="4" max="4" width="12" style="14" bestFit="1" customWidth="1"/>
    <col min="5" max="5" width="17.28515625" style="2" bestFit="1" customWidth="1"/>
    <col min="6" max="7" width="9.140625" style="2"/>
    <col min="8" max="8" width="36.7109375" style="2" bestFit="1" customWidth="1"/>
    <col min="9" max="9" width="12.140625" style="2" bestFit="1" customWidth="1"/>
    <col min="10" max="16384" width="9.140625" style="2"/>
  </cols>
  <sheetData>
    <row r="1" spans="1:5" x14ac:dyDescent="0.25">
      <c r="A1" s="7" t="s">
        <v>7</v>
      </c>
      <c r="B1" s="8"/>
      <c r="C1" s="8"/>
      <c r="D1" s="9"/>
      <c r="E1" s="8"/>
    </row>
    <row r="2" spans="1:5" x14ac:dyDescent="0.25">
      <c r="A2" s="7" t="s">
        <v>8</v>
      </c>
      <c r="B2" s="8"/>
      <c r="C2" s="8"/>
      <c r="D2" s="9"/>
      <c r="E2" s="8"/>
    </row>
    <row r="3" spans="1:5" x14ac:dyDescent="0.25">
      <c r="A3" s="7" t="s">
        <v>9</v>
      </c>
      <c r="B3" s="8"/>
      <c r="C3" s="8"/>
      <c r="D3" s="9"/>
      <c r="E3" s="8"/>
    </row>
    <row r="4" spans="1:5" x14ac:dyDescent="0.25">
      <c r="A4" s="7" t="s">
        <v>10</v>
      </c>
      <c r="B4" s="8"/>
      <c r="C4" s="8"/>
      <c r="D4" s="9"/>
      <c r="E4" s="8"/>
    </row>
    <row r="5" spans="1:5" x14ac:dyDescent="0.25">
      <c r="A5" s="7" t="s">
        <v>29</v>
      </c>
      <c r="B5" s="8"/>
      <c r="C5" s="8"/>
      <c r="D5" s="9"/>
      <c r="E5" s="8"/>
    </row>
    <row r="6" spans="1:5" x14ac:dyDescent="0.25">
      <c r="A6" s="7"/>
      <c r="B6" s="8"/>
      <c r="D6" s="9"/>
    </row>
    <row r="7" spans="1:5" x14ac:dyDescent="0.25">
      <c r="C7" s="10" t="s">
        <v>12</v>
      </c>
      <c r="D7" s="11" t="s">
        <v>30</v>
      </c>
    </row>
    <row r="8" spans="1:5" x14ac:dyDescent="0.25">
      <c r="A8" s="12" t="s">
        <v>14</v>
      </c>
      <c r="B8" s="2" t="s">
        <v>15</v>
      </c>
      <c r="C8" s="13" t="s">
        <v>16</v>
      </c>
      <c r="D8" s="14">
        <v>161.01136266056449</v>
      </c>
    </row>
    <row r="9" spans="1:5" x14ac:dyDescent="0.25">
      <c r="B9" s="2" t="s">
        <v>17</v>
      </c>
      <c r="C9" s="13" t="s">
        <v>16</v>
      </c>
      <c r="D9" s="14">
        <v>527.99411677904891</v>
      </c>
    </row>
    <row r="10" spans="1:5" x14ac:dyDescent="0.25">
      <c r="B10" s="2" t="s">
        <v>18</v>
      </c>
      <c r="C10" s="13" t="s">
        <v>16</v>
      </c>
      <c r="D10" s="17">
        <v>83.453526921316055</v>
      </c>
    </row>
    <row r="11" spans="1:5" x14ac:dyDescent="0.25">
      <c r="B11" s="2" t="s">
        <v>19</v>
      </c>
      <c r="C11" s="13" t="s">
        <v>16</v>
      </c>
      <c r="D11" s="15">
        <v>4237.4195060682287</v>
      </c>
    </row>
    <row r="12" spans="1:5" x14ac:dyDescent="0.25">
      <c r="C12" s="2"/>
      <c r="D12" s="2"/>
    </row>
    <row r="13" spans="1:5" x14ac:dyDescent="0.25">
      <c r="B13" s="16" t="s">
        <v>20</v>
      </c>
      <c r="C13" s="13" t="s">
        <v>16</v>
      </c>
      <c r="D13" s="15">
        <v>5009.878512429158</v>
      </c>
    </row>
    <row r="15" spans="1:5" x14ac:dyDescent="0.25">
      <c r="A15" s="12" t="s">
        <v>21</v>
      </c>
      <c r="B15" s="2" t="s">
        <v>22</v>
      </c>
      <c r="C15" s="13" t="s">
        <v>16</v>
      </c>
      <c r="D15" s="17">
        <v>-1303.838239517454</v>
      </c>
    </row>
    <row r="16" spans="1:5" x14ac:dyDescent="0.25">
      <c r="A16" s="12"/>
      <c r="B16" s="2" t="s">
        <v>31</v>
      </c>
      <c r="C16" s="13" t="s">
        <v>16</v>
      </c>
      <c r="D16" s="17">
        <v>-1587.9682432742677</v>
      </c>
      <c r="E16" s="14"/>
    </row>
    <row r="17" spans="1:7" x14ac:dyDescent="0.25">
      <c r="A17" s="12"/>
      <c r="B17" s="2" t="s">
        <v>23</v>
      </c>
      <c r="C17" s="13" t="s">
        <v>16</v>
      </c>
      <c r="D17" s="15">
        <v>-133.36414287361615</v>
      </c>
      <c r="E17" s="14"/>
    </row>
    <row r="19" spans="1:7" x14ac:dyDescent="0.25">
      <c r="B19" s="16" t="s">
        <v>24</v>
      </c>
      <c r="C19" s="13" t="s">
        <v>16</v>
      </c>
      <c r="D19" s="15">
        <v>-3025.1706256653374</v>
      </c>
      <c r="G19" s="14" t="s">
        <v>32</v>
      </c>
    </row>
    <row r="21" spans="1:7" ht="16.5" thickBot="1" x14ac:dyDescent="0.3">
      <c r="B21" s="16" t="s">
        <v>25</v>
      </c>
      <c r="C21" s="13" t="s">
        <v>16</v>
      </c>
      <c r="D21" s="18">
        <v>1984.7078867638199</v>
      </c>
      <c r="E21" s="22"/>
    </row>
    <row r="22" spans="1:7" ht="16.5" thickTop="1" x14ac:dyDescent="0.25"/>
    <row r="23" spans="1:7" x14ac:dyDescent="0.25">
      <c r="B23" s="16" t="s">
        <v>26</v>
      </c>
      <c r="C23" s="19" t="s">
        <v>27</v>
      </c>
      <c r="D23" s="20">
        <v>52877.29571235014</v>
      </c>
    </row>
    <row r="25" spans="1:7" ht="16.5" thickBot="1" x14ac:dyDescent="0.3">
      <c r="B25" s="16" t="s">
        <v>25</v>
      </c>
      <c r="C25" s="19" t="s">
        <v>28</v>
      </c>
      <c r="D25" s="21">
        <v>37.534216907773278</v>
      </c>
      <c r="E25" s="22"/>
    </row>
    <row r="26" spans="1:7" ht="16.5" thickTop="1" x14ac:dyDescent="0.25"/>
  </sheetData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zoomScale="80" zoomScaleNormal="80" zoomScaleSheetLayoutView="85" workbookViewId="0"/>
  </sheetViews>
  <sheetFormatPr defaultRowHeight="15.75" x14ac:dyDescent="0.25"/>
  <cols>
    <col min="1" max="1" width="9" style="2" bestFit="1" customWidth="1"/>
    <col min="2" max="2" width="53.28515625" style="2" bestFit="1" customWidth="1"/>
    <col min="3" max="3" width="17.5703125" style="19" customWidth="1"/>
    <col min="4" max="4" width="13.42578125" style="14" bestFit="1" customWidth="1"/>
    <col min="5" max="5" width="15.7109375" style="2" customWidth="1"/>
    <col min="6" max="7" width="14.7109375" style="2" customWidth="1"/>
    <col min="8" max="8" width="13.5703125" style="2" bestFit="1" customWidth="1"/>
    <col min="9" max="9" width="16" style="2" bestFit="1" customWidth="1"/>
    <col min="10" max="10" width="13.42578125" style="2" bestFit="1" customWidth="1"/>
    <col min="11" max="13" width="9.140625" style="2"/>
    <col min="14" max="20" width="17" style="2" customWidth="1"/>
    <col min="21" max="16384" width="9.140625" style="2"/>
  </cols>
  <sheetData>
    <row r="1" spans="1:20" x14ac:dyDescent="0.25">
      <c r="A1" s="7" t="s">
        <v>7</v>
      </c>
      <c r="B1" s="8"/>
      <c r="C1" s="8"/>
      <c r="D1" s="9"/>
      <c r="E1" s="8"/>
      <c r="F1" s="8"/>
      <c r="G1" s="8"/>
      <c r="H1" s="8"/>
      <c r="I1" s="8"/>
      <c r="J1" s="8"/>
      <c r="K1" s="8"/>
    </row>
    <row r="2" spans="1:20" x14ac:dyDescent="0.25">
      <c r="A2" s="7" t="s">
        <v>8</v>
      </c>
      <c r="B2" s="8"/>
      <c r="C2" s="8"/>
      <c r="D2" s="9"/>
      <c r="E2" s="8"/>
      <c r="F2" s="8"/>
      <c r="G2" s="8"/>
      <c r="H2" s="8"/>
      <c r="I2" s="8"/>
      <c r="J2" s="8"/>
      <c r="K2" s="8"/>
    </row>
    <row r="3" spans="1:20" x14ac:dyDescent="0.25">
      <c r="A3" s="7" t="s">
        <v>9</v>
      </c>
      <c r="B3" s="8"/>
      <c r="C3" s="8"/>
      <c r="D3" s="9"/>
      <c r="E3" s="8"/>
      <c r="F3" s="8"/>
      <c r="G3" s="8"/>
      <c r="H3" s="8"/>
      <c r="I3" s="8"/>
      <c r="J3" s="8"/>
      <c r="K3" s="8"/>
    </row>
    <row r="4" spans="1:20" x14ac:dyDescent="0.25">
      <c r="A4" s="69" t="s">
        <v>10</v>
      </c>
      <c r="B4" s="69"/>
      <c r="C4" s="69"/>
      <c r="D4" s="69"/>
      <c r="E4" s="69"/>
      <c r="F4" s="69"/>
      <c r="G4" s="69"/>
      <c r="H4" s="69"/>
      <c r="I4" s="69"/>
      <c r="J4" s="69"/>
    </row>
    <row r="5" spans="1:20" x14ac:dyDescent="0.25">
      <c r="A5" s="69" t="s">
        <v>33</v>
      </c>
      <c r="B5" s="69"/>
      <c r="C5" s="69"/>
      <c r="D5" s="69"/>
      <c r="E5" s="69"/>
      <c r="F5" s="69"/>
      <c r="G5" s="69"/>
      <c r="H5" s="69"/>
      <c r="I5" s="69"/>
      <c r="J5" s="69"/>
    </row>
    <row r="6" spans="1:20" x14ac:dyDescent="0.25">
      <c r="A6" s="7"/>
      <c r="B6" s="8"/>
      <c r="D6" s="53"/>
      <c r="E6" s="53"/>
      <c r="F6" s="53"/>
      <c r="G6" s="53"/>
      <c r="H6" s="53"/>
    </row>
    <row r="7" spans="1:20" x14ac:dyDescent="0.25">
      <c r="C7" s="10" t="s">
        <v>12</v>
      </c>
      <c r="D7" s="11" t="s">
        <v>34</v>
      </c>
      <c r="E7" s="10" t="s">
        <v>35</v>
      </c>
      <c r="F7" s="10" t="s">
        <v>3</v>
      </c>
      <c r="G7" s="10" t="s">
        <v>4</v>
      </c>
      <c r="H7" s="10" t="s">
        <v>5</v>
      </c>
      <c r="I7" s="10" t="s">
        <v>36</v>
      </c>
      <c r="J7" s="23" t="s">
        <v>37</v>
      </c>
      <c r="N7" s="11"/>
      <c r="O7" s="10"/>
      <c r="P7" s="10"/>
      <c r="Q7" s="10"/>
      <c r="R7" s="10"/>
      <c r="S7" s="10"/>
      <c r="T7" s="23"/>
    </row>
    <row r="8" spans="1:20" x14ac:dyDescent="0.25">
      <c r="A8" s="12" t="s">
        <v>14</v>
      </c>
      <c r="B8" s="2" t="s">
        <v>15</v>
      </c>
      <c r="C8" s="13" t="s">
        <v>16</v>
      </c>
      <c r="D8" s="14">
        <v>112.15327307411118</v>
      </c>
      <c r="E8" s="14">
        <v>19.07480730784491</v>
      </c>
      <c r="F8" s="14">
        <v>17.396432773910739</v>
      </c>
      <c r="G8" s="14">
        <v>2.1285617404432395</v>
      </c>
      <c r="H8" s="14">
        <v>1.8894125028320921</v>
      </c>
      <c r="I8" s="14">
        <v>8.3688752614222253</v>
      </c>
      <c r="J8" s="24">
        <v>161.0113626605644</v>
      </c>
      <c r="N8" s="25"/>
      <c r="O8" s="25"/>
      <c r="P8" s="25"/>
      <c r="Q8" s="25"/>
      <c r="R8" s="25"/>
      <c r="T8" s="25"/>
    </row>
    <row r="9" spans="1:20" x14ac:dyDescent="0.25">
      <c r="B9" s="2" t="s">
        <v>17</v>
      </c>
      <c r="C9" s="13" t="s">
        <v>16</v>
      </c>
      <c r="D9" s="14">
        <v>368.959137395516</v>
      </c>
      <c r="E9" s="14">
        <v>48.445457050991116</v>
      </c>
      <c r="F9" s="14">
        <v>76.210039235898066</v>
      </c>
      <c r="G9" s="14">
        <v>17.106593113548712</v>
      </c>
      <c r="H9" s="14">
        <v>4.405145854169449</v>
      </c>
      <c r="I9" s="14">
        <v>12.867744128927169</v>
      </c>
      <c r="J9" s="24">
        <v>527.9941167790505</v>
      </c>
      <c r="N9" s="25"/>
      <c r="O9" s="25"/>
      <c r="P9" s="25"/>
      <c r="Q9" s="25"/>
      <c r="R9" s="25"/>
      <c r="T9" s="25"/>
    </row>
    <row r="10" spans="1:20" x14ac:dyDescent="0.25">
      <c r="B10" s="2" t="s">
        <v>18</v>
      </c>
      <c r="C10" s="13" t="s">
        <v>16</v>
      </c>
      <c r="D10" s="17">
        <v>72.378963736808913</v>
      </c>
      <c r="E10" s="17">
        <v>7.6846654666737297</v>
      </c>
      <c r="F10" s="17">
        <v>1.6106357592488394</v>
      </c>
      <c r="G10" s="17">
        <v>2.5807279976342624E-2</v>
      </c>
      <c r="H10" s="17">
        <v>0.1620381316492521</v>
      </c>
      <c r="I10" s="17">
        <v>1.1288896254748573</v>
      </c>
      <c r="J10" s="24">
        <v>82.990999999831942</v>
      </c>
      <c r="N10" s="25"/>
      <c r="O10" s="25"/>
      <c r="P10" s="25"/>
      <c r="Q10" s="25"/>
      <c r="R10" s="25"/>
      <c r="T10" s="25"/>
    </row>
    <row r="11" spans="1:20" x14ac:dyDescent="0.25">
      <c r="B11" s="2" t="s">
        <v>19</v>
      </c>
      <c r="C11" s="13" t="s">
        <v>16</v>
      </c>
      <c r="D11" s="15">
        <v>2986.6472000000476</v>
      </c>
      <c r="E11" s="15">
        <v>429.27136318171023</v>
      </c>
      <c r="F11" s="15">
        <v>577.88811677008869</v>
      </c>
      <c r="G11" s="15">
        <v>221.11889448797703</v>
      </c>
      <c r="H11" s="15">
        <v>22.494270194999874</v>
      </c>
      <c r="I11" s="15">
        <v>-3.3856659382581713E-4</v>
      </c>
      <c r="J11" s="26">
        <v>4237.4195060682287</v>
      </c>
      <c r="N11" s="25"/>
      <c r="O11" s="25"/>
      <c r="P11" s="25"/>
      <c r="Q11" s="25"/>
      <c r="R11" s="25"/>
      <c r="T11" s="25"/>
    </row>
    <row r="12" spans="1:20" x14ac:dyDescent="0.25">
      <c r="E12" s="14"/>
      <c r="F12" s="14"/>
      <c r="G12" s="14"/>
      <c r="H12" s="14"/>
      <c r="I12" s="14"/>
      <c r="J12" s="24"/>
    </row>
    <row r="13" spans="1:20" x14ac:dyDescent="0.25">
      <c r="B13" s="16" t="s">
        <v>20</v>
      </c>
      <c r="C13" s="13" t="s">
        <v>16</v>
      </c>
      <c r="D13" s="15">
        <v>3540.138574206484</v>
      </c>
      <c r="E13" s="15">
        <v>504.47629300721997</v>
      </c>
      <c r="F13" s="15">
        <v>673.10522453914632</v>
      </c>
      <c r="G13" s="15">
        <v>240.37985662194532</v>
      </c>
      <c r="H13" s="15">
        <v>28.950866683650666</v>
      </c>
      <c r="I13" s="15">
        <v>22.36517044923043</v>
      </c>
      <c r="J13" s="26">
        <v>5009.4159855076778</v>
      </c>
      <c r="N13" s="25"/>
      <c r="O13" s="25"/>
      <c r="P13" s="25"/>
      <c r="Q13" s="25"/>
      <c r="R13" s="25"/>
      <c r="T13" s="25"/>
    </row>
    <row r="14" spans="1:20" x14ac:dyDescent="0.25">
      <c r="E14" s="14"/>
      <c r="F14" s="14"/>
      <c r="G14" s="14"/>
      <c r="H14" s="14"/>
      <c r="I14" s="14"/>
      <c r="J14" s="24"/>
    </row>
    <row r="15" spans="1:20" x14ac:dyDescent="0.25">
      <c r="A15" s="12" t="s">
        <v>21</v>
      </c>
      <c r="B15" s="2" t="s">
        <v>22</v>
      </c>
      <c r="C15" s="13" t="s">
        <v>16</v>
      </c>
      <c r="D15" s="17">
        <v>737.15575039873136</v>
      </c>
      <c r="E15" s="17">
        <v>146.55282406716992</v>
      </c>
      <c r="F15" s="17">
        <v>352.26701696237808</v>
      </c>
      <c r="G15" s="17">
        <v>157.86638096221176</v>
      </c>
      <c r="H15" s="17">
        <v>12.078110569840648</v>
      </c>
      <c r="I15" s="17">
        <v>-102.08184344275494</v>
      </c>
      <c r="J15" s="24">
        <v>1303.8382395175768</v>
      </c>
      <c r="N15" s="25"/>
      <c r="O15" s="25"/>
      <c r="P15" s="25"/>
      <c r="Q15" s="25"/>
      <c r="R15" s="25"/>
      <c r="T15" s="25"/>
    </row>
    <row r="16" spans="1:20" x14ac:dyDescent="0.25">
      <c r="A16" s="12"/>
      <c r="B16" s="2" t="s">
        <v>38</v>
      </c>
      <c r="C16" s="13" t="s">
        <v>16</v>
      </c>
      <c r="D16" s="17">
        <v>-2712.8107729231292</v>
      </c>
      <c r="E16" s="17">
        <v>-570.15450874312046</v>
      </c>
      <c r="F16" s="17">
        <v>-1056.232206092119</v>
      </c>
      <c r="G16" s="17">
        <v>-574.85257447260074</v>
      </c>
      <c r="H16" s="17">
        <v>-35.460125596992434</v>
      </c>
      <c r="I16" s="17">
        <v>487.59970669672572</v>
      </c>
      <c r="J16" s="24">
        <v>-4461.9104811312372</v>
      </c>
      <c r="K16" s="14"/>
      <c r="N16" s="25"/>
      <c r="O16" s="25"/>
      <c r="P16" s="25"/>
      <c r="Q16" s="25"/>
      <c r="R16" s="25"/>
      <c r="T16" s="25"/>
    </row>
    <row r="17" spans="1:20" x14ac:dyDescent="0.25">
      <c r="A17" s="12"/>
      <c r="B17" s="2" t="s">
        <v>23</v>
      </c>
      <c r="C17" s="13" t="s">
        <v>16</v>
      </c>
      <c r="D17" s="15">
        <v>75.400568748979452</v>
      </c>
      <c r="E17" s="15">
        <v>14.990273467251178</v>
      </c>
      <c r="F17" s="15">
        <v>36.031915122554011</v>
      </c>
      <c r="G17" s="15">
        <v>16.147489732604431</v>
      </c>
      <c r="H17" s="15">
        <v>1.2354192528328576</v>
      </c>
      <c r="I17" s="15">
        <v>-10.441523450593227</v>
      </c>
      <c r="J17" s="26">
        <v>132.21577409264941</v>
      </c>
      <c r="K17" s="14"/>
      <c r="N17" s="25"/>
      <c r="O17" s="25"/>
      <c r="P17" s="25"/>
      <c r="Q17" s="25"/>
      <c r="R17" s="25"/>
      <c r="T17" s="25"/>
    </row>
    <row r="18" spans="1:20" x14ac:dyDescent="0.25">
      <c r="E18" s="14"/>
      <c r="F18" s="14"/>
      <c r="G18" s="14"/>
      <c r="H18" s="14"/>
      <c r="I18" s="14"/>
      <c r="J18" s="24"/>
    </row>
    <row r="19" spans="1:20" x14ac:dyDescent="0.25">
      <c r="B19" s="16" t="s">
        <v>24</v>
      </c>
      <c r="C19" s="13" t="s">
        <v>16</v>
      </c>
      <c r="D19" s="15">
        <v>-1900.2544537754184</v>
      </c>
      <c r="E19" s="15">
        <v>-408.61141120869934</v>
      </c>
      <c r="F19" s="15">
        <v>-667.93327400718692</v>
      </c>
      <c r="G19" s="15">
        <v>-400.83870377778453</v>
      </c>
      <c r="H19" s="15">
        <v>-22.146595774318929</v>
      </c>
      <c r="I19" s="15">
        <v>375.07633980337749</v>
      </c>
      <c r="J19" s="26">
        <v>-3025.8564675210109</v>
      </c>
      <c r="M19" s="14"/>
      <c r="N19" s="25"/>
      <c r="O19" s="25"/>
      <c r="P19" s="25"/>
      <c r="Q19" s="25"/>
      <c r="R19" s="25"/>
      <c r="T19" s="25"/>
    </row>
    <row r="20" spans="1:20" x14ac:dyDescent="0.25">
      <c r="E20" s="14"/>
      <c r="F20" s="14"/>
      <c r="G20" s="14"/>
      <c r="H20" s="14"/>
      <c r="I20" s="14"/>
      <c r="J20" s="24"/>
    </row>
    <row r="21" spans="1:20" ht="16.5" thickBot="1" x14ac:dyDescent="0.3">
      <c r="B21" s="16" t="s">
        <v>25</v>
      </c>
      <c r="C21" s="13" t="s">
        <v>16</v>
      </c>
      <c r="D21" s="27">
        <v>1639.8841204310656</v>
      </c>
      <c r="E21" s="18">
        <v>95.864881798520685</v>
      </c>
      <c r="F21" s="18">
        <v>5.171950531959534</v>
      </c>
      <c r="G21" s="18">
        <v>-160.45884715583921</v>
      </c>
      <c r="H21" s="18">
        <v>6.8042709093317386</v>
      </c>
      <c r="I21" s="18">
        <v>397.441510252608</v>
      </c>
      <c r="J21" s="28">
        <v>1984.7078867676462</v>
      </c>
      <c r="M21" s="29"/>
      <c r="N21" s="25"/>
      <c r="O21" s="25"/>
      <c r="P21" s="25"/>
      <c r="Q21" s="25"/>
      <c r="R21" s="25"/>
      <c r="T21" s="25"/>
    </row>
    <row r="22" spans="1:20" ht="16.5" thickTop="1" x14ac:dyDescent="0.25">
      <c r="D22" s="30"/>
      <c r="E22" s="14"/>
      <c r="F22" s="14"/>
      <c r="G22" s="14"/>
      <c r="H22" s="14"/>
      <c r="I22" s="14"/>
      <c r="J22" s="24"/>
    </row>
    <row r="23" spans="1:20" x14ac:dyDescent="0.25">
      <c r="B23" s="16" t="s">
        <v>26</v>
      </c>
      <c r="C23" s="19" t="s">
        <v>27</v>
      </c>
      <c r="D23" s="20">
        <v>28304.443686049992</v>
      </c>
      <c r="E23" s="20">
        <v>6011.866604849999</v>
      </c>
      <c r="F23" s="20">
        <v>12341.608067549983</v>
      </c>
      <c r="G23" s="20">
        <v>5735.8000144499929</v>
      </c>
      <c r="H23" s="20">
        <v>483.57733945000001</v>
      </c>
      <c r="I23" s="31" t="s">
        <v>39</v>
      </c>
      <c r="J23" s="32">
        <v>52877.295712349965</v>
      </c>
      <c r="N23" s="25"/>
      <c r="O23" s="25"/>
      <c r="P23" s="25"/>
      <c r="Q23" s="25"/>
      <c r="R23" s="25"/>
    </row>
    <row r="24" spans="1:20" x14ac:dyDescent="0.25">
      <c r="E24" s="14"/>
      <c r="F24" s="14"/>
      <c r="G24" s="14"/>
      <c r="H24" s="14"/>
      <c r="I24" s="14"/>
      <c r="J24" s="24"/>
      <c r="K24" s="14"/>
    </row>
    <row r="25" spans="1:20" ht="16.5" thickBot="1" x14ac:dyDescent="0.3">
      <c r="B25" s="16" t="s">
        <v>25</v>
      </c>
      <c r="C25" s="19" t="s">
        <v>28</v>
      </c>
      <c r="D25" s="21">
        <v>57.937337989062542</v>
      </c>
      <c r="E25" s="21">
        <v>15.945942932463417</v>
      </c>
      <c r="F25" s="21">
        <v>0.419066178706342</v>
      </c>
      <c r="G25" s="21">
        <v>-27.974972410405009</v>
      </c>
      <c r="H25" s="21">
        <v>14.070698426585958</v>
      </c>
      <c r="I25" s="33" t="s">
        <v>39</v>
      </c>
      <c r="J25" s="34">
        <v>37.53421690784576</v>
      </c>
    </row>
    <row r="26" spans="1:20" ht="16.5" thickTop="1" x14ac:dyDescent="0.25">
      <c r="J26" s="35"/>
    </row>
    <row r="27" spans="1:20" x14ac:dyDescent="0.25">
      <c r="B27" s="16" t="s">
        <v>40</v>
      </c>
      <c r="C27" s="19" t="s">
        <v>41</v>
      </c>
      <c r="D27" s="20">
        <v>4390.2166666666672</v>
      </c>
      <c r="E27" s="20">
        <v>326.59025000000003</v>
      </c>
      <c r="F27" s="20">
        <v>193.54722222222196</v>
      </c>
      <c r="G27" s="20">
        <v>7.6666804692891661</v>
      </c>
      <c r="H27" s="20">
        <v>12.9644736842105</v>
      </c>
      <c r="I27" s="31" t="s">
        <v>39</v>
      </c>
      <c r="J27" s="32">
        <v>4930.9852930423885</v>
      </c>
    </row>
    <row r="28" spans="1:20" x14ac:dyDescent="0.25">
      <c r="B28" s="16" t="s">
        <v>42</v>
      </c>
      <c r="C28" s="19" t="s">
        <v>41</v>
      </c>
      <c r="D28" s="20">
        <v>754063.14711114368</v>
      </c>
      <c r="E28" s="20">
        <v>84785.346206875154</v>
      </c>
      <c r="F28" s="20">
        <v>15597.51944444439</v>
      </c>
      <c r="G28" s="20">
        <v>249.91966614906869</v>
      </c>
      <c r="H28" s="20">
        <v>3354</v>
      </c>
      <c r="I28" s="31">
        <v>12542.66055639516</v>
      </c>
      <c r="J28" s="32">
        <v>870592.59298500745</v>
      </c>
    </row>
    <row r="29" spans="1:20" x14ac:dyDescent="0.25">
      <c r="B29" s="16" t="s">
        <v>43</v>
      </c>
      <c r="C29" s="19" t="s">
        <v>44</v>
      </c>
      <c r="D29" s="36">
        <v>5.8220809271555341E-3</v>
      </c>
      <c r="E29" s="36">
        <v>3.8519657536471457E-3</v>
      </c>
      <c r="F29" s="36">
        <v>1.2408846349677781E-2</v>
      </c>
      <c r="G29" s="36">
        <v>3.0676579348166418E-2</v>
      </c>
      <c r="H29" s="36">
        <v>3.8653767692935301E-3</v>
      </c>
      <c r="I29" s="31" t="s">
        <v>39</v>
      </c>
      <c r="J29" s="37">
        <v>5.6639412427522294E-3</v>
      </c>
    </row>
    <row r="30" spans="1:20" x14ac:dyDescent="0.25">
      <c r="B30" s="16"/>
      <c r="D30" s="36"/>
      <c r="E30" s="36"/>
      <c r="F30" s="36"/>
      <c r="G30" s="36"/>
      <c r="H30" s="36"/>
      <c r="I30" s="38"/>
      <c r="J30" s="39"/>
    </row>
    <row r="31" spans="1:20" x14ac:dyDescent="0.25">
      <c r="B31" s="16"/>
      <c r="D31" s="36"/>
      <c r="E31" s="36"/>
      <c r="F31" s="36"/>
      <c r="G31" s="36"/>
      <c r="H31" s="36"/>
      <c r="I31" s="40"/>
      <c r="J31" s="41"/>
    </row>
    <row r="32" spans="1:20" x14ac:dyDescent="0.25">
      <c r="B32" s="16"/>
      <c r="C32" s="1" t="s">
        <v>45</v>
      </c>
      <c r="D32" s="42"/>
      <c r="E32" s="42"/>
      <c r="F32" s="42"/>
      <c r="G32" s="42"/>
      <c r="H32" s="42"/>
      <c r="I32" s="43"/>
      <c r="J32" s="44"/>
    </row>
    <row r="33" spans="2:10" x14ac:dyDescent="0.25">
      <c r="C33" s="45"/>
      <c r="D33" s="17"/>
      <c r="E33" s="46"/>
      <c r="F33" s="46"/>
      <c r="G33" s="46"/>
      <c r="H33" s="46"/>
      <c r="I33" s="46"/>
      <c r="J33" s="47"/>
    </row>
    <row r="34" spans="2:10" x14ac:dyDescent="0.25">
      <c r="B34" s="16"/>
      <c r="C34" s="48" t="s">
        <v>46</v>
      </c>
      <c r="D34" s="49">
        <v>373.53147804346759</v>
      </c>
      <c r="E34" s="49">
        <v>293.53258953235951</v>
      </c>
      <c r="F34" s="49">
        <v>26.721905241405839</v>
      </c>
      <c r="G34" s="15">
        <v>-20929.3771663757</v>
      </c>
      <c r="H34" s="49">
        <v>524.83973318706308</v>
      </c>
      <c r="I34" s="50" t="s">
        <v>39</v>
      </c>
      <c r="J34" s="51">
        <v>402.49722293190888</v>
      </c>
    </row>
    <row r="36" spans="2:10" ht="32.25" customHeight="1" x14ac:dyDescent="0.25">
      <c r="B36" s="70" t="s">
        <v>52</v>
      </c>
      <c r="C36" s="70"/>
      <c r="D36" s="70"/>
      <c r="E36" s="70"/>
      <c r="F36" s="70"/>
      <c r="G36" s="70"/>
      <c r="H36" s="70"/>
      <c r="I36" s="70"/>
      <c r="J36" s="70"/>
    </row>
    <row r="39" spans="2:10" x14ac:dyDescent="0.25">
      <c r="D39" s="54"/>
    </row>
  </sheetData>
  <mergeCells count="3">
    <mergeCell ref="A4:J4"/>
    <mergeCell ref="A5:J5"/>
    <mergeCell ref="B36:J36"/>
  </mergeCell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System Level</vt:lpstr>
      <vt:lpstr>State Level</vt:lpstr>
      <vt:lpstr>Customer Class Level</vt:lpstr>
      <vt:lpstr>'Customer Class Level'!Print_Area</vt:lpstr>
      <vt:lpstr>'State Level'!Print_Area</vt:lpstr>
      <vt:lpstr>'System Level'!Print_Area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2017-07-20T22:56:31Z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{E3AFE34F-AB0E-4CFA-9615-4B1775B22996}</vt:lpwstr>
  </property>
</Properties>
</file>