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6255" activeTab="1"/>
  </bookViews>
  <sheets>
    <sheet name="UT Hour Count in CP-DCP SUMMER" sheetId="1" r:id="rId1"/>
    <sheet name="UT Hour Count in CP-DCP WINTER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localSheetId="0" hidden="1">'UT Hour Count in CP-DCP SUMMER'!$A$1:$F$66</definedName>
    <definedName name="_xlnm._FilterDatabase" localSheetId="1" hidden="1">'UT Hour Count in CP-DCP WINTER'!$A$1:$F$59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2" l="1"/>
  <c r="M30" i="1"/>
  <c r="C62" i="2"/>
  <c r="D62" i="2"/>
  <c r="C61" i="2"/>
  <c r="D61" i="2"/>
  <c r="C60" i="2"/>
  <c r="D60" i="2"/>
  <c r="D59" i="2"/>
  <c r="C59" i="2"/>
  <c r="C58" i="2"/>
  <c r="D58" i="2"/>
  <c r="C57" i="2"/>
  <c r="D57" i="2"/>
  <c r="C56" i="2"/>
  <c r="D56" i="2"/>
  <c r="D55" i="2"/>
  <c r="C55" i="2"/>
  <c r="C54" i="2"/>
  <c r="D54" i="2"/>
  <c r="C53" i="2"/>
  <c r="D53" i="2"/>
  <c r="C52" i="2"/>
  <c r="D52" i="2"/>
  <c r="C51" i="2"/>
  <c r="D51" i="2"/>
  <c r="C50" i="2"/>
  <c r="D50" i="2"/>
  <c r="C49" i="2"/>
  <c r="D49" i="2"/>
  <c r="C48" i="2"/>
  <c r="D48" i="2"/>
  <c r="D47" i="2"/>
  <c r="C47" i="2"/>
  <c r="C46" i="2"/>
  <c r="D46" i="2"/>
  <c r="C45" i="2"/>
  <c r="D45" i="2"/>
  <c r="C44" i="2"/>
  <c r="D44" i="2"/>
  <c r="C43" i="2"/>
  <c r="D43" i="2"/>
  <c r="C42" i="2"/>
  <c r="D42" i="2"/>
  <c r="C41" i="2"/>
  <c r="D41" i="2"/>
  <c r="C40" i="2"/>
  <c r="D40" i="2"/>
  <c r="D39" i="2"/>
  <c r="C39" i="2"/>
  <c r="C38" i="2"/>
  <c r="D38" i="2"/>
  <c r="C37" i="2"/>
  <c r="D37" i="2"/>
  <c r="C36" i="2"/>
  <c r="D36" i="2"/>
  <c r="C35" i="2"/>
  <c r="D35" i="2"/>
  <c r="C34" i="2"/>
  <c r="D34" i="2"/>
  <c r="C33" i="2"/>
  <c r="D33" i="2"/>
  <c r="C32" i="2"/>
  <c r="D32" i="2"/>
  <c r="D31" i="2"/>
  <c r="C31" i="2"/>
  <c r="C30" i="2"/>
  <c r="D30" i="2"/>
  <c r="C29" i="2"/>
  <c r="D29" i="2"/>
  <c r="C28" i="2"/>
  <c r="D28" i="2"/>
  <c r="D27" i="2"/>
  <c r="C27" i="2"/>
  <c r="C26" i="2"/>
  <c r="D26" i="2"/>
  <c r="C25" i="2"/>
  <c r="D25" i="2"/>
  <c r="D24" i="2"/>
  <c r="C24" i="2"/>
  <c r="C23" i="2"/>
  <c r="D23" i="2"/>
  <c r="C22" i="2"/>
  <c r="D22" i="2"/>
  <c r="C21" i="2"/>
  <c r="D21" i="2"/>
  <c r="D20" i="2"/>
  <c r="C20" i="2"/>
  <c r="C19" i="2"/>
  <c r="D19" i="2"/>
  <c r="C18" i="2"/>
  <c r="D18" i="2"/>
  <c r="C17" i="2"/>
  <c r="D17" i="2"/>
  <c r="D16" i="2"/>
  <c r="C16" i="2"/>
  <c r="C15" i="2"/>
  <c r="D15" i="2"/>
  <c r="C14" i="2"/>
  <c r="D14" i="2"/>
  <c r="D13" i="2"/>
  <c r="C13" i="2"/>
  <c r="C12" i="2"/>
  <c r="D12" i="2"/>
  <c r="D11" i="2"/>
  <c r="C11" i="2"/>
  <c r="C10" i="2"/>
  <c r="D10" i="2"/>
  <c r="D9" i="2"/>
  <c r="C9" i="2"/>
  <c r="C8" i="2"/>
  <c r="D8" i="2"/>
  <c r="D7" i="2"/>
  <c r="C7" i="2"/>
  <c r="C6" i="2"/>
  <c r="D6" i="2"/>
  <c r="D5" i="2"/>
  <c r="C5" i="2"/>
  <c r="C4" i="2"/>
  <c r="D4" i="2"/>
  <c r="H3" i="2"/>
  <c r="H4" i="2"/>
  <c r="H5" i="2"/>
  <c r="H6" i="2"/>
  <c r="H7" i="2"/>
  <c r="H8" i="2"/>
  <c r="H9" i="2"/>
  <c r="H10" i="2"/>
  <c r="H11" i="2"/>
  <c r="H12" i="2"/>
  <c r="H13" i="2"/>
  <c r="D3" i="2"/>
  <c r="C3" i="2"/>
  <c r="K2" i="2"/>
  <c r="C62" i="1"/>
  <c r="D62" i="1"/>
  <c r="C61" i="1"/>
  <c r="D61" i="1"/>
  <c r="C60" i="1"/>
  <c r="D60" i="1"/>
  <c r="C59" i="1"/>
  <c r="D59" i="1"/>
  <c r="C58" i="1"/>
  <c r="D58" i="1"/>
  <c r="D57" i="1"/>
  <c r="C57" i="1"/>
  <c r="C56" i="1"/>
  <c r="D56" i="1"/>
  <c r="C55" i="1"/>
  <c r="D55" i="1"/>
  <c r="C54" i="1"/>
  <c r="D54" i="1"/>
  <c r="C53" i="1"/>
  <c r="D53" i="1"/>
  <c r="C52" i="1"/>
  <c r="D52" i="1"/>
  <c r="C51" i="1"/>
  <c r="D51" i="1"/>
  <c r="C50" i="1"/>
  <c r="D50" i="1"/>
  <c r="D49" i="1"/>
  <c r="C49" i="1"/>
  <c r="C48" i="1"/>
  <c r="D48" i="1"/>
  <c r="C47" i="1"/>
  <c r="D47" i="1"/>
  <c r="C46" i="1"/>
  <c r="D46" i="1"/>
  <c r="C45" i="1"/>
  <c r="D45" i="1"/>
  <c r="C44" i="1"/>
  <c r="D44" i="1"/>
  <c r="C43" i="1"/>
  <c r="D43" i="1"/>
  <c r="C42" i="1"/>
  <c r="D42" i="1"/>
  <c r="D41" i="1"/>
  <c r="C41" i="1"/>
  <c r="C40" i="1"/>
  <c r="D40" i="1"/>
  <c r="C39" i="1"/>
  <c r="D39" i="1"/>
  <c r="C38" i="1"/>
  <c r="D38" i="1"/>
  <c r="C37" i="1"/>
  <c r="D37" i="1"/>
  <c r="C36" i="1"/>
  <c r="D36" i="1"/>
  <c r="C35" i="1"/>
  <c r="D35" i="1"/>
  <c r="C34" i="1"/>
  <c r="D34" i="1"/>
  <c r="D33" i="1"/>
  <c r="C33" i="1"/>
  <c r="C32" i="1"/>
  <c r="D32" i="1"/>
  <c r="C31" i="1"/>
  <c r="D31" i="1"/>
  <c r="C30" i="1"/>
  <c r="D30" i="1"/>
  <c r="D29" i="1"/>
  <c r="C29" i="1"/>
  <c r="C28" i="1"/>
  <c r="D28" i="1"/>
  <c r="D27" i="1"/>
  <c r="C27" i="1"/>
  <c r="C26" i="1"/>
  <c r="D26" i="1"/>
  <c r="C25" i="1"/>
  <c r="D25" i="1"/>
  <c r="D24" i="1"/>
  <c r="C24" i="1"/>
  <c r="C23" i="1"/>
  <c r="D23" i="1"/>
  <c r="C22" i="1"/>
  <c r="D22" i="1"/>
  <c r="C21" i="1"/>
  <c r="D21" i="1"/>
  <c r="D20" i="1"/>
  <c r="C20" i="1"/>
  <c r="C19" i="1"/>
  <c r="D19" i="1"/>
  <c r="C18" i="1"/>
  <c r="D18" i="1"/>
  <c r="C17" i="1"/>
  <c r="D17" i="1"/>
  <c r="D16" i="1"/>
  <c r="C16" i="1"/>
  <c r="C15" i="1"/>
  <c r="D15" i="1"/>
  <c r="C14" i="1"/>
  <c r="D14" i="1"/>
  <c r="D13" i="1"/>
  <c r="C13" i="1"/>
  <c r="C12" i="1"/>
  <c r="D12" i="1"/>
  <c r="D11" i="1"/>
  <c r="C11" i="1"/>
  <c r="C10" i="1"/>
  <c r="D10" i="1"/>
  <c r="D9" i="1"/>
  <c r="C9" i="1"/>
  <c r="C8" i="1"/>
  <c r="D8" i="1"/>
  <c r="D7" i="1"/>
  <c r="C7" i="1"/>
  <c r="C6" i="1"/>
  <c r="D6" i="1"/>
  <c r="D5" i="1"/>
  <c r="C5" i="1"/>
  <c r="C4" i="1"/>
  <c r="D4" i="1"/>
  <c r="H3" i="1"/>
  <c r="H4" i="1"/>
  <c r="H5" i="1"/>
  <c r="H6" i="1"/>
  <c r="H7" i="1"/>
  <c r="H8" i="1"/>
  <c r="H9" i="1"/>
  <c r="H10" i="1"/>
  <c r="H11" i="1"/>
  <c r="H12" i="1"/>
  <c r="H13" i="1"/>
  <c r="D3" i="1"/>
  <c r="C3" i="1"/>
  <c r="K2" i="1"/>
  <c r="K3" i="1"/>
  <c r="M2" i="1"/>
  <c r="L2" i="1"/>
  <c r="K3" i="2"/>
  <c r="M2" i="2"/>
  <c r="L2" i="2"/>
  <c r="L3" i="2"/>
  <c r="K4" i="2"/>
  <c r="M3" i="2"/>
  <c r="L3" i="1"/>
  <c r="M3" i="1"/>
  <c r="K4" i="1"/>
  <c r="L4" i="1"/>
  <c r="K5" i="1"/>
  <c r="M4" i="1"/>
  <c r="L4" i="2"/>
  <c r="M4" i="2"/>
  <c r="K5" i="2"/>
  <c r="L5" i="2"/>
  <c r="M5" i="2"/>
  <c r="K6" i="2"/>
  <c r="L5" i="1"/>
  <c r="M5" i="1"/>
  <c r="K6" i="1"/>
  <c r="K7" i="2"/>
  <c r="M6" i="2"/>
  <c r="L6" i="2"/>
  <c r="M6" i="1"/>
  <c r="K7" i="1"/>
  <c r="L6" i="1"/>
  <c r="L7" i="1"/>
  <c r="K8" i="1"/>
  <c r="M7" i="1"/>
  <c r="L7" i="2"/>
  <c r="K8" i="2"/>
  <c r="M7" i="2"/>
  <c r="L8" i="1"/>
  <c r="M8" i="1"/>
  <c r="K9" i="1"/>
  <c r="L8" i="2"/>
  <c r="K9" i="2"/>
  <c r="M8" i="2"/>
  <c r="L9" i="1"/>
  <c r="M9" i="1"/>
  <c r="K10" i="1"/>
  <c r="L9" i="2"/>
  <c r="M9" i="2"/>
  <c r="K10" i="2"/>
  <c r="K11" i="1"/>
  <c r="M10" i="1"/>
  <c r="L10" i="1"/>
  <c r="K11" i="2"/>
  <c r="M10" i="2"/>
  <c r="L10" i="2"/>
  <c r="L11" i="2"/>
  <c r="K12" i="2"/>
  <c r="M11" i="2"/>
  <c r="L11" i="1"/>
  <c r="K12" i="1"/>
  <c r="M11" i="1"/>
  <c r="L12" i="2"/>
  <c r="M12" i="2"/>
  <c r="K13" i="2"/>
  <c r="L12" i="1"/>
  <c r="K13" i="1"/>
  <c r="M12" i="1"/>
  <c r="K14" i="2"/>
  <c r="L13" i="2"/>
  <c r="M13" i="2"/>
  <c r="K14" i="1"/>
  <c r="L13" i="1"/>
  <c r="M13" i="1"/>
  <c r="M14" i="1"/>
  <c r="K15" i="1"/>
  <c r="L14" i="1"/>
  <c r="M14" i="2"/>
  <c r="K15" i="2"/>
  <c r="L14" i="2"/>
  <c r="M15" i="1"/>
  <c r="L15" i="1"/>
  <c r="K16" i="1"/>
  <c r="L15" i="2"/>
  <c r="M15" i="2"/>
  <c r="K16" i="2"/>
  <c r="M16" i="1"/>
  <c r="L16" i="1"/>
  <c r="K17" i="1"/>
  <c r="M16" i="2"/>
  <c r="K17" i="2"/>
  <c r="L16" i="2"/>
  <c r="K18" i="1"/>
  <c r="L17" i="1"/>
  <c r="M17" i="1"/>
  <c r="K18" i="2"/>
  <c r="L17" i="2"/>
  <c r="M17" i="2"/>
  <c r="K19" i="2"/>
  <c r="M18" i="2"/>
  <c r="L18" i="2"/>
  <c r="M18" i="1"/>
  <c r="K19" i="1"/>
  <c r="L18" i="1"/>
  <c r="M19" i="1"/>
  <c r="K20" i="1"/>
  <c r="L19" i="1"/>
  <c r="M19" i="2"/>
  <c r="L19" i="2"/>
  <c r="K20" i="2"/>
  <c r="M20" i="2"/>
  <c r="K21" i="2"/>
  <c r="L20" i="2"/>
  <c r="M20" i="1"/>
  <c r="L20" i="1"/>
  <c r="K21" i="1"/>
  <c r="K22" i="1"/>
  <c r="L21" i="1"/>
  <c r="M21" i="1"/>
  <c r="K22" i="2"/>
  <c r="L21" i="2"/>
  <c r="M21" i="2"/>
  <c r="M22" i="2"/>
  <c r="L22" i="2"/>
  <c r="K23" i="2"/>
  <c r="M22" i="1"/>
  <c r="K23" i="1"/>
  <c r="L22" i="1"/>
  <c r="M23" i="1"/>
  <c r="K24" i="1"/>
  <c r="L23" i="1"/>
  <c r="M23" i="2"/>
  <c r="L23" i="2"/>
  <c r="K24" i="2"/>
  <c r="M24" i="2"/>
  <c r="K25" i="2"/>
  <c r="L24" i="2"/>
  <c r="M24" i="1"/>
  <c r="L24" i="1"/>
  <c r="K25" i="1"/>
  <c r="L25" i="1"/>
  <c r="M25" i="1"/>
  <c r="L25" i="2"/>
  <c r="M25" i="2"/>
</calcChain>
</file>

<file path=xl/sharedStrings.xml><?xml version="1.0" encoding="utf-8"?>
<sst xmlns="http://schemas.openxmlformats.org/spreadsheetml/2006/main" count="143" uniqueCount="18">
  <si>
    <t>UT Case</t>
  </si>
  <si>
    <t>Period</t>
  </si>
  <si>
    <t>Month</t>
  </si>
  <si>
    <t>Use Month?</t>
  </si>
  <si>
    <t>CP</t>
  </si>
  <si>
    <t>DCP</t>
  </si>
  <si>
    <t>Include Month?</t>
  </si>
  <si>
    <t>Hour</t>
  </si>
  <si>
    <t>System Coincident Peaks</t>
  </si>
  <si>
    <t>Distribution Coincident Peaks</t>
  </si>
  <si>
    <t>2015 Informational</t>
  </si>
  <si>
    <t>2014 Informational</t>
  </si>
  <si>
    <t>2013 Informational</t>
  </si>
  <si>
    <t>13-035-184</t>
  </si>
  <si>
    <t>11-035-200</t>
  </si>
  <si>
    <t>4:00 PM - 7:00 PM</t>
  </si>
  <si>
    <t>8AM - 9:00 AM</t>
  </si>
  <si>
    <t>5:00PM - 8:00PM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</si>
</sst>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1" applyNumberFormat="1" applyFont="1"/>
    <xf numFmtId="1" fontId="0" fillId="0" borderId="0" xfId="0" applyNumberFormat="1"/>
    <xf numFmtId="0" fontId="0" fillId="0" borderId="0" xfId="0" applyFill="1"/>
    <xf numFmtId="16" fontId="0" fillId="0" borderId="0" xfId="0" applyNumberFormat="1" applyAlignment="1">
      <alignment horizontal="center"/>
    </xf>
    <xf numFmtId="9" fontId="0" fillId="0" borderId="0" xfId="2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Summer Months (May - Sept)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479454590997702"/>
          <c:y val="0.17153652668416447"/>
          <c:w val="0.77371211378660643"/>
          <c:h val="0.52500073490813648"/>
        </c:manualLayout>
      </c:layout>
      <c:lineChart>
        <c:grouping val="standard"/>
        <c:varyColors val="0"/>
        <c:ser>
          <c:idx val="0"/>
          <c:order val="0"/>
          <c:tx>
            <c:strRef>
              <c:f>'UT Hour Count in CP-DCP SUMMER'!$L$1</c:f>
              <c:strCache>
                <c:ptCount val="1"/>
                <c:pt idx="0">
                  <c:v>System Coincident Peaks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'UT Hour Count in CP-DCP SUMMER'!$L$2:$L$25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11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 Hour Count in CP-DCP SUMMER'!$M$1</c:f>
              <c:strCache>
                <c:ptCount val="1"/>
                <c:pt idx="0">
                  <c:v>Distribution Coincident Peaks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'UT Hour Count in CP-DCP SUMMER'!$M$2:$M$25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16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818648"/>
        <c:axId val="278818256"/>
      </c:lineChart>
      <c:catAx>
        <c:axId val="278818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MST Hour Ending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78818256"/>
        <c:crosses val="autoZero"/>
        <c:auto val="1"/>
        <c:lblAlgn val="ctr"/>
        <c:lblOffset val="100"/>
        <c:noMultiLvlLbl val="0"/>
      </c:catAx>
      <c:valAx>
        <c:axId val="278818256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Count</a:t>
                </a:r>
              </a:p>
            </c:rich>
          </c:tx>
          <c:layout>
            <c:manualLayout>
              <c:xMode val="edge"/>
              <c:yMode val="edge"/>
              <c:x val="1.2513477309112292E-3"/>
              <c:y val="0.307756135395318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78818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894327005804773E-2"/>
          <c:y val="0.85748297462817147"/>
          <c:w val="0.89080885636183449"/>
          <c:h val="6.4294803149606297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Winter Months (Oct - Apr)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479454590997702"/>
          <c:y val="0.17153652668416447"/>
          <c:w val="0.77371211378660643"/>
          <c:h val="0.52500073490813648"/>
        </c:manualLayout>
      </c:layout>
      <c:lineChart>
        <c:grouping val="standard"/>
        <c:varyColors val="0"/>
        <c:ser>
          <c:idx val="0"/>
          <c:order val="0"/>
          <c:tx>
            <c:strRef>
              <c:f>'UT Hour Count in CP-DCP WINTER'!$L$1</c:f>
              <c:strCache>
                <c:ptCount val="1"/>
                <c:pt idx="0">
                  <c:v>System Coincident Peaks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'UT Hour Count in CP-DCP WINTER'!$L$2:$L$25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'UT Hour Count in CP-DCP WINTER'!$M$1</c:f>
              <c:strCache>
                <c:ptCount val="1"/>
                <c:pt idx="0">
                  <c:v>Distribution Coincident Peaks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'UT Hour Count in CP-DCP WINTER'!$M$2:$M$25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15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331640"/>
        <c:axId val="288510936"/>
      </c:lineChart>
      <c:catAx>
        <c:axId val="281331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MST Hour Ending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8510936"/>
        <c:crosses val="autoZero"/>
        <c:auto val="1"/>
        <c:lblAlgn val="ctr"/>
        <c:lblOffset val="100"/>
        <c:noMultiLvlLbl val="0"/>
      </c:catAx>
      <c:valAx>
        <c:axId val="288510936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Count</a:t>
                </a:r>
              </a:p>
            </c:rich>
          </c:tx>
          <c:layout>
            <c:manualLayout>
              <c:xMode val="edge"/>
              <c:yMode val="edge"/>
              <c:x val="1.2513477309112292E-3"/>
              <c:y val="0.307756135395318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1331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894327005804773E-2"/>
          <c:y val="0.85748297462817147"/>
          <c:w val="0.89080885636183449"/>
          <c:h val="6.4294803149606297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0</xdr:rowOff>
    </xdr:from>
    <xdr:to>
      <xdr:col>23</xdr:col>
      <xdr:colOff>323850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3</xdr:row>
      <xdr:rowOff>28575</xdr:rowOff>
    </xdr:from>
    <xdr:to>
      <xdr:col>23</xdr:col>
      <xdr:colOff>123825</xdr:colOff>
      <xdr:row>21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pane ySplit="1" topLeftCell="A14" activePane="bottomLeft" state="frozen"/>
      <selection pane="bottomLeft" activeCell="M29" sqref="M29"/>
    </sheetView>
  </sheetViews>
  <sheetFormatPr defaultRowHeight="15" x14ac:dyDescent="0.25"/>
  <cols>
    <col min="1" max="1" width="17.85546875" bestFit="1" customWidth="1"/>
    <col min="2" max="2" width="9.7109375" bestFit="1" customWidth="1"/>
    <col min="3" max="3" width="9.7109375" customWidth="1"/>
    <col min="4" max="4" width="11.85546875" bestFit="1" customWidth="1"/>
    <col min="12" max="12" width="16.42578125" bestFit="1" customWidth="1"/>
    <col min="13" max="13" width="17.855468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  <c r="I1" s="1"/>
      <c r="J1" s="1"/>
      <c r="K1" s="1" t="s">
        <v>7</v>
      </c>
      <c r="L1" s="1" t="s">
        <v>8</v>
      </c>
      <c r="M1" s="1" t="s">
        <v>9</v>
      </c>
    </row>
    <row r="2" spans="1:13" x14ac:dyDescent="0.25">
      <c r="B2" s="2"/>
      <c r="C2" s="3"/>
      <c r="G2" s="4"/>
      <c r="H2" s="4">
        <v>1</v>
      </c>
      <c r="I2" s="4" t="b">
        <v>0</v>
      </c>
      <c r="J2" s="4"/>
      <c r="K2">
        <f>1</f>
        <v>1</v>
      </c>
      <c r="L2">
        <f t="shared" ref="L2:M25" si="0">COUNTIFS(E$2:E$72,$K2,$D$2:$D$72,TRUE)</f>
        <v>0</v>
      </c>
      <c r="M2">
        <f t="shared" si="0"/>
        <v>0</v>
      </c>
    </row>
    <row r="3" spans="1:13" x14ac:dyDescent="0.25">
      <c r="A3" t="s">
        <v>10</v>
      </c>
      <c r="B3" s="2">
        <v>42186</v>
      </c>
      <c r="C3" s="3">
        <f t="shared" ref="C3:C8" si="1">MONTH(B3)</f>
        <v>7</v>
      </c>
      <c r="D3" s="3" t="b">
        <f t="shared" ref="D3:D8" si="2">INDEX($I$2:$I$13,C3)</f>
        <v>1</v>
      </c>
      <c r="E3">
        <v>16</v>
      </c>
      <c r="F3">
        <v>18</v>
      </c>
      <c r="G3" s="4"/>
      <c r="H3" s="4">
        <f>H2+1</f>
        <v>2</v>
      </c>
      <c r="I3" s="4" t="b">
        <v>0</v>
      </c>
      <c r="J3" s="4"/>
      <c r="K3">
        <f>K2+1</f>
        <v>2</v>
      </c>
      <c r="L3">
        <f t="shared" si="0"/>
        <v>0</v>
      </c>
      <c r="M3">
        <f t="shared" si="0"/>
        <v>0</v>
      </c>
    </row>
    <row r="4" spans="1:13" x14ac:dyDescent="0.25">
      <c r="A4" t="s">
        <v>10</v>
      </c>
      <c r="B4" s="2">
        <v>42217</v>
      </c>
      <c r="C4" s="3">
        <f t="shared" si="1"/>
        <v>8</v>
      </c>
      <c r="D4" s="3" t="b">
        <f t="shared" si="2"/>
        <v>1</v>
      </c>
      <c r="E4">
        <v>18</v>
      </c>
      <c r="F4">
        <v>16</v>
      </c>
      <c r="G4" s="4"/>
      <c r="H4" s="4">
        <f t="shared" ref="H4:H13" si="3">H3+1</f>
        <v>3</v>
      </c>
      <c r="I4" s="4" t="b">
        <v>0</v>
      </c>
      <c r="J4" s="4"/>
      <c r="K4">
        <f t="shared" ref="K4:K25" si="4">K3+1</f>
        <v>3</v>
      </c>
      <c r="L4">
        <f t="shared" si="0"/>
        <v>0</v>
      </c>
      <c r="M4">
        <f t="shared" si="0"/>
        <v>0</v>
      </c>
    </row>
    <row r="5" spans="1:13" x14ac:dyDescent="0.25">
      <c r="A5" t="s">
        <v>10</v>
      </c>
      <c r="B5" s="2">
        <v>42248</v>
      </c>
      <c r="C5" s="3">
        <f t="shared" si="1"/>
        <v>9</v>
      </c>
      <c r="D5" s="3" t="b">
        <f t="shared" si="2"/>
        <v>1</v>
      </c>
      <c r="E5">
        <v>17</v>
      </c>
      <c r="F5">
        <v>17</v>
      </c>
      <c r="G5" s="4"/>
      <c r="H5" s="4">
        <f t="shared" si="3"/>
        <v>4</v>
      </c>
      <c r="I5" s="4" t="b">
        <v>0</v>
      </c>
      <c r="J5" s="4"/>
      <c r="K5">
        <f t="shared" si="4"/>
        <v>4</v>
      </c>
      <c r="L5">
        <f t="shared" si="0"/>
        <v>0</v>
      </c>
      <c r="M5">
        <f t="shared" si="0"/>
        <v>0</v>
      </c>
    </row>
    <row r="6" spans="1:13" x14ac:dyDescent="0.25">
      <c r="A6" t="s">
        <v>10</v>
      </c>
      <c r="B6" s="2">
        <v>42278</v>
      </c>
      <c r="C6" s="3">
        <f t="shared" si="1"/>
        <v>10</v>
      </c>
      <c r="D6" s="3" t="b">
        <f t="shared" si="2"/>
        <v>0</v>
      </c>
      <c r="E6">
        <v>18</v>
      </c>
      <c r="F6">
        <v>18</v>
      </c>
      <c r="G6" s="4"/>
      <c r="H6" s="4">
        <f t="shared" si="3"/>
        <v>5</v>
      </c>
      <c r="I6" s="4" t="b">
        <v>1</v>
      </c>
      <c r="J6" s="4"/>
      <c r="K6">
        <f t="shared" si="4"/>
        <v>5</v>
      </c>
      <c r="L6">
        <f t="shared" si="0"/>
        <v>0</v>
      </c>
      <c r="M6">
        <f t="shared" si="0"/>
        <v>0</v>
      </c>
    </row>
    <row r="7" spans="1:13" x14ac:dyDescent="0.25">
      <c r="A7" t="s">
        <v>10</v>
      </c>
      <c r="B7" s="2">
        <v>42309</v>
      </c>
      <c r="C7" s="3">
        <f t="shared" si="1"/>
        <v>11</v>
      </c>
      <c r="D7" s="3" t="b">
        <f t="shared" si="2"/>
        <v>0</v>
      </c>
      <c r="E7">
        <v>19</v>
      </c>
      <c r="F7">
        <v>19</v>
      </c>
      <c r="G7" s="4"/>
      <c r="H7" s="4">
        <f t="shared" si="3"/>
        <v>6</v>
      </c>
      <c r="I7" s="4" t="b">
        <v>1</v>
      </c>
      <c r="J7" s="4"/>
      <c r="K7">
        <f t="shared" si="4"/>
        <v>6</v>
      </c>
      <c r="L7">
        <f t="shared" si="0"/>
        <v>0</v>
      </c>
      <c r="M7">
        <f t="shared" si="0"/>
        <v>0</v>
      </c>
    </row>
    <row r="8" spans="1:13" x14ac:dyDescent="0.25">
      <c r="A8" t="s">
        <v>10</v>
      </c>
      <c r="B8" s="2">
        <v>42339</v>
      </c>
      <c r="C8" s="3">
        <f t="shared" si="1"/>
        <v>12</v>
      </c>
      <c r="D8" s="3" t="b">
        <f t="shared" si="2"/>
        <v>0</v>
      </c>
      <c r="E8">
        <v>19</v>
      </c>
      <c r="F8">
        <v>19</v>
      </c>
      <c r="G8" s="4"/>
      <c r="H8" s="4">
        <f t="shared" si="3"/>
        <v>7</v>
      </c>
      <c r="I8" s="4" t="b">
        <v>1</v>
      </c>
      <c r="J8" s="4"/>
      <c r="K8">
        <f t="shared" si="4"/>
        <v>7</v>
      </c>
      <c r="L8">
        <f t="shared" si="0"/>
        <v>0</v>
      </c>
      <c r="M8">
        <f t="shared" si="0"/>
        <v>0</v>
      </c>
    </row>
    <row r="9" spans="1:13" x14ac:dyDescent="0.25">
      <c r="A9" t="s">
        <v>10</v>
      </c>
      <c r="B9" s="2">
        <v>42005</v>
      </c>
      <c r="C9" s="3">
        <f>MONTH(B9)</f>
        <v>1</v>
      </c>
      <c r="D9" s="3" t="b">
        <f>INDEX($I$2:$I$13,C9)</f>
        <v>0</v>
      </c>
      <c r="E9">
        <v>19</v>
      </c>
      <c r="F9">
        <v>20</v>
      </c>
      <c r="G9" s="4"/>
      <c r="H9" s="4">
        <f t="shared" si="3"/>
        <v>8</v>
      </c>
      <c r="I9" s="4" t="b">
        <v>1</v>
      </c>
      <c r="J9" s="4"/>
      <c r="K9">
        <f t="shared" si="4"/>
        <v>8</v>
      </c>
      <c r="L9">
        <f t="shared" si="0"/>
        <v>0</v>
      </c>
      <c r="M9">
        <f t="shared" si="0"/>
        <v>0</v>
      </c>
    </row>
    <row r="10" spans="1:13" x14ac:dyDescent="0.25">
      <c r="A10" t="s">
        <v>10</v>
      </c>
      <c r="B10" s="2">
        <v>42036</v>
      </c>
      <c r="C10" s="3">
        <f t="shared" ref="C10:C20" si="5">MONTH(B10)</f>
        <v>2</v>
      </c>
      <c r="D10" s="3" t="b">
        <f t="shared" ref="D10:D20" si="6">INDEX($I$2:$I$13,C10)</f>
        <v>0</v>
      </c>
      <c r="E10">
        <v>9</v>
      </c>
      <c r="F10">
        <v>19</v>
      </c>
      <c r="G10" s="4"/>
      <c r="H10" s="4">
        <f t="shared" si="3"/>
        <v>9</v>
      </c>
      <c r="I10" s="4" t="b">
        <v>1</v>
      </c>
      <c r="J10" s="4"/>
      <c r="K10">
        <f t="shared" si="4"/>
        <v>9</v>
      </c>
      <c r="L10">
        <f t="shared" si="0"/>
        <v>0</v>
      </c>
      <c r="M10">
        <f t="shared" si="0"/>
        <v>0</v>
      </c>
    </row>
    <row r="11" spans="1:13" x14ac:dyDescent="0.25">
      <c r="A11" t="s">
        <v>10</v>
      </c>
      <c r="B11" s="2">
        <v>42064</v>
      </c>
      <c r="C11" s="3">
        <f t="shared" si="5"/>
        <v>3</v>
      </c>
      <c r="D11" s="3" t="b">
        <f t="shared" si="6"/>
        <v>0</v>
      </c>
      <c r="E11">
        <v>9</v>
      </c>
      <c r="F11">
        <v>19</v>
      </c>
      <c r="G11" s="4"/>
      <c r="H11" s="4">
        <f t="shared" si="3"/>
        <v>10</v>
      </c>
      <c r="I11" s="4" t="b">
        <v>0</v>
      </c>
      <c r="J11" s="4"/>
      <c r="K11">
        <f t="shared" si="4"/>
        <v>10</v>
      </c>
      <c r="L11">
        <f t="shared" si="0"/>
        <v>0</v>
      </c>
      <c r="M11">
        <f t="shared" si="0"/>
        <v>0</v>
      </c>
    </row>
    <row r="12" spans="1:13" x14ac:dyDescent="0.25">
      <c r="A12" t="s">
        <v>10</v>
      </c>
      <c r="B12" s="2">
        <v>42095</v>
      </c>
      <c r="C12" s="3">
        <f t="shared" si="5"/>
        <v>4</v>
      </c>
      <c r="D12" s="3" t="b">
        <f t="shared" si="6"/>
        <v>0</v>
      </c>
      <c r="E12">
        <v>9</v>
      </c>
      <c r="F12">
        <v>15</v>
      </c>
      <c r="G12" s="4"/>
      <c r="H12" s="4">
        <f t="shared" si="3"/>
        <v>11</v>
      </c>
      <c r="I12" s="4" t="b">
        <v>0</v>
      </c>
      <c r="J12" s="4"/>
      <c r="K12">
        <f t="shared" si="4"/>
        <v>11</v>
      </c>
      <c r="L12">
        <f t="shared" si="0"/>
        <v>1</v>
      </c>
      <c r="M12">
        <f t="shared" si="0"/>
        <v>0</v>
      </c>
    </row>
    <row r="13" spans="1:13" x14ac:dyDescent="0.25">
      <c r="A13" t="s">
        <v>10</v>
      </c>
      <c r="B13" s="2">
        <v>42125</v>
      </c>
      <c r="C13" s="3">
        <f t="shared" si="5"/>
        <v>5</v>
      </c>
      <c r="D13" s="3" t="b">
        <f t="shared" si="6"/>
        <v>1</v>
      </c>
      <c r="E13">
        <v>19</v>
      </c>
      <c r="F13">
        <v>19</v>
      </c>
      <c r="G13" s="4"/>
      <c r="H13" s="4">
        <f t="shared" si="3"/>
        <v>12</v>
      </c>
      <c r="I13" s="4" t="b">
        <v>0</v>
      </c>
      <c r="J13" s="4"/>
      <c r="K13">
        <f t="shared" si="4"/>
        <v>12</v>
      </c>
      <c r="L13">
        <f t="shared" si="0"/>
        <v>0</v>
      </c>
      <c r="M13">
        <f t="shared" si="0"/>
        <v>0</v>
      </c>
    </row>
    <row r="14" spans="1:13" x14ac:dyDescent="0.25">
      <c r="A14" t="s">
        <v>10</v>
      </c>
      <c r="B14" s="2">
        <v>42156</v>
      </c>
      <c r="C14" s="3">
        <f t="shared" si="5"/>
        <v>6</v>
      </c>
      <c r="D14" s="3" t="b">
        <f t="shared" si="6"/>
        <v>1</v>
      </c>
      <c r="E14">
        <v>18</v>
      </c>
      <c r="F14">
        <v>17</v>
      </c>
      <c r="H14" s="4"/>
      <c r="K14">
        <f t="shared" si="4"/>
        <v>13</v>
      </c>
      <c r="L14" s="5">
        <f t="shared" si="0"/>
        <v>0</v>
      </c>
      <c r="M14" s="5">
        <f t="shared" si="0"/>
        <v>1</v>
      </c>
    </row>
    <row r="15" spans="1:13" x14ac:dyDescent="0.25">
      <c r="A15" t="s">
        <v>11</v>
      </c>
      <c r="B15" s="2">
        <v>41821</v>
      </c>
      <c r="C15" s="3">
        <f t="shared" si="5"/>
        <v>7</v>
      </c>
      <c r="D15" s="3" t="b">
        <f t="shared" si="6"/>
        <v>1</v>
      </c>
      <c r="E15">
        <v>17</v>
      </c>
      <c r="F15">
        <v>17</v>
      </c>
      <c r="H15" s="4"/>
      <c r="K15">
        <f t="shared" si="4"/>
        <v>14</v>
      </c>
      <c r="L15" s="5">
        <f t="shared" si="0"/>
        <v>0</v>
      </c>
      <c r="M15" s="5">
        <f t="shared" si="0"/>
        <v>0</v>
      </c>
    </row>
    <row r="16" spans="1:13" x14ac:dyDescent="0.25">
      <c r="A16" t="s">
        <v>11</v>
      </c>
      <c r="B16" s="2">
        <v>41852</v>
      </c>
      <c r="C16" s="3">
        <f t="shared" si="5"/>
        <v>8</v>
      </c>
      <c r="D16" s="3" t="b">
        <f t="shared" si="6"/>
        <v>1</v>
      </c>
      <c r="E16">
        <v>18</v>
      </c>
      <c r="F16">
        <v>18</v>
      </c>
      <c r="K16">
        <f t="shared" si="4"/>
        <v>15</v>
      </c>
      <c r="L16" s="5">
        <f t="shared" si="0"/>
        <v>0</v>
      </c>
      <c r="M16" s="5">
        <f t="shared" si="0"/>
        <v>1</v>
      </c>
    </row>
    <row r="17" spans="1:13" x14ac:dyDescent="0.25">
      <c r="A17" t="s">
        <v>11</v>
      </c>
      <c r="B17" s="2">
        <v>41883</v>
      </c>
      <c r="C17" s="3">
        <f t="shared" si="5"/>
        <v>9</v>
      </c>
      <c r="D17" s="3" t="b">
        <f t="shared" si="6"/>
        <v>1</v>
      </c>
      <c r="E17">
        <v>17</v>
      </c>
      <c r="F17">
        <v>17</v>
      </c>
      <c r="K17">
        <f t="shared" si="4"/>
        <v>16</v>
      </c>
      <c r="L17" s="5">
        <f t="shared" si="0"/>
        <v>6</v>
      </c>
      <c r="M17" s="5">
        <f t="shared" si="0"/>
        <v>1</v>
      </c>
    </row>
    <row r="18" spans="1:13" x14ac:dyDescent="0.25">
      <c r="A18" t="s">
        <v>11</v>
      </c>
      <c r="B18" s="2">
        <v>41913</v>
      </c>
      <c r="C18" s="3">
        <f t="shared" si="5"/>
        <v>10</v>
      </c>
      <c r="D18" s="3" t="b">
        <f t="shared" si="6"/>
        <v>0</v>
      </c>
      <c r="E18">
        <v>17</v>
      </c>
      <c r="F18">
        <v>17</v>
      </c>
      <c r="K18">
        <f t="shared" si="4"/>
        <v>17</v>
      </c>
      <c r="L18" s="5">
        <f t="shared" si="0"/>
        <v>11</v>
      </c>
      <c r="M18" s="5">
        <f t="shared" si="0"/>
        <v>16</v>
      </c>
    </row>
    <row r="19" spans="1:13" x14ac:dyDescent="0.25">
      <c r="A19" t="s">
        <v>11</v>
      </c>
      <c r="B19" s="2">
        <v>41944</v>
      </c>
      <c r="C19" s="3">
        <f t="shared" si="5"/>
        <v>11</v>
      </c>
      <c r="D19" s="3" t="b">
        <f t="shared" si="6"/>
        <v>0</v>
      </c>
      <c r="E19">
        <v>9</v>
      </c>
      <c r="F19">
        <v>18</v>
      </c>
      <c r="K19">
        <f t="shared" si="4"/>
        <v>18</v>
      </c>
      <c r="L19" s="5">
        <f t="shared" si="0"/>
        <v>6</v>
      </c>
      <c r="M19" s="5">
        <f t="shared" si="0"/>
        <v>4</v>
      </c>
    </row>
    <row r="20" spans="1:13" x14ac:dyDescent="0.25">
      <c r="A20" t="s">
        <v>11</v>
      </c>
      <c r="B20" s="2">
        <v>41974</v>
      </c>
      <c r="C20" s="3">
        <f t="shared" si="5"/>
        <v>12</v>
      </c>
      <c r="D20" s="3" t="b">
        <f t="shared" si="6"/>
        <v>0</v>
      </c>
      <c r="E20">
        <v>20</v>
      </c>
      <c r="F20">
        <v>19</v>
      </c>
      <c r="K20">
        <f t="shared" si="4"/>
        <v>19</v>
      </c>
      <c r="L20" s="5">
        <f t="shared" si="0"/>
        <v>1</v>
      </c>
      <c r="M20" s="5">
        <f t="shared" si="0"/>
        <v>2</v>
      </c>
    </row>
    <row r="21" spans="1:13" x14ac:dyDescent="0.25">
      <c r="A21" t="s">
        <v>11</v>
      </c>
      <c r="B21" s="2">
        <v>41640</v>
      </c>
      <c r="C21" s="3">
        <f>MONTH(B21)</f>
        <v>1</v>
      </c>
      <c r="D21" s="3" t="b">
        <f>INDEX($I$2:$I$13,C21)</f>
        <v>0</v>
      </c>
      <c r="E21">
        <v>9</v>
      </c>
      <c r="F21">
        <v>20</v>
      </c>
      <c r="K21">
        <f t="shared" si="4"/>
        <v>20</v>
      </c>
      <c r="L21" s="5">
        <f t="shared" si="0"/>
        <v>0</v>
      </c>
      <c r="M21" s="5">
        <f t="shared" si="0"/>
        <v>0</v>
      </c>
    </row>
    <row r="22" spans="1:13" x14ac:dyDescent="0.25">
      <c r="A22" t="s">
        <v>11</v>
      </c>
      <c r="B22" s="2">
        <v>41671</v>
      </c>
      <c r="C22" s="3">
        <f t="shared" ref="C22:C38" si="7">MONTH(B22)</f>
        <v>2</v>
      </c>
      <c r="D22" s="3" t="b">
        <f t="shared" ref="D22:D38" si="8">INDEX($I$2:$I$13,C22)</f>
        <v>0</v>
      </c>
      <c r="E22">
        <v>9</v>
      </c>
      <c r="F22">
        <v>19</v>
      </c>
      <c r="K22">
        <f t="shared" si="4"/>
        <v>21</v>
      </c>
      <c r="L22">
        <f t="shared" si="0"/>
        <v>0</v>
      </c>
      <c r="M22">
        <f t="shared" si="0"/>
        <v>0</v>
      </c>
    </row>
    <row r="23" spans="1:13" x14ac:dyDescent="0.25">
      <c r="A23" t="s">
        <v>11</v>
      </c>
      <c r="B23" s="2">
        <v>41699</v>
      </c>
      <c r="C23" s="3">
        <f t="shared" si="7"/>
        <v>3</v>
      </c>
      <c r="D23" s="3" t="b">
        <f t="shared" si="8"/>
        <v>0</v>
      </c>
      <c r="E23">
        <v>9</v>
      </c>
      <c r="F23">
        <v>10</v>
      </c>
      <c r="K23">
        <f t="shared" si="4"/>
        <v>22</v>
      </c>
      <c r="L23">
        <f t="shared" si="0"/>
        <v>0</v>
      </c>
      <c r="M23">
        <f t="shared" si="0"/>
        <v>0</v>
      </c>
    </row>
    <row r="24" spans="1:13" x14ac:dyDescent="0.25">
      <c r="A24" t="s">
        <v>11</v>
      </c>
      <c r="B24" s="2">
        <v>41730</v>
      </c>
      <c r="C24" s="3">
        <f t="shared" si="7"/>
        <v>4</v>
      </c>
      <c r="D24" s="3" t="b">
        <f t="shared" si="8"/>
        <v>0</v>
      </c>
      <c r="E24">
        <v>9</v>
      </c>
      <c r="F24">
        <v>12</v>
      </c>
      <c r="K24">
        <f t="shared" si="4"/>
        <v>23</v>
      </c>
      <c r="L24">
        <f t="shared" si="0"/>
        <v>0</v>
      </c>
      <c r="M24">
        <f t="shared" si="0"/>
        <v>0</v>
      </c>
    </row>
    <row r="25" spans="1:13" x14ac:dyDescent="0.25">
      <c r="A25" t="s">
        <v>11</v>
      </c>
      <c r="B25" s="2">
        <v>41760</v>
      </c>
      <c r="C25" s="3">
        <f t="shared" si="7"/>
        <v>5</v>
      </c>
      <c r="D25" s="3" t="b">
        <f t="shared" si="8"/>
        <v>1</v>
      </c>
      <c r="E25">
        <v>16</v>
      </c>
      <c r="F25">
        <v>17</v>
      </c>
      <c r="K25">
        <f t="shared" si="4"/>
        <v>24</v>
      </c>
      <c r="L25">
        <f t="shared" si="0"/>
        <v>0</v>
      </c>
      <c r="M25">
        <f t="shared" si="0"/>
        <v>0</v>
      </c>
    </row>
    <row r="26" spans="1:13" x14ac:dyDescent="0.25">
      <c r="A26" t="s">
        <v>11</v>
      </c>
      <c r="B26" s="2">
        <v>41791</v>
      </c>
      <c r="C26" s="3">
        <f t="shared" si="7"/>
        <v>6</v>
      </c>
      <c r="D26" s="3" t="b">
        <f t="shared" si="8"/>
        <v>1</v>
      </c>
      <c r="E26">
        <v>18</v>
      </c>
      <c r="F26">
        <v>17</v>
      </c>
    </row>
    <row r="27" spans="1:13" x14ac:dyDescent="0.25">
      <c r="A27" t="s">
        <v>12</v>
      </c>
      <c r="B27" s="2">
        <v>41275</v>
      </c>
      <c r="C27" s="3">
        <f t="shared" si="7"/>
        <v>1</v>
      </c>
      <c r="D27" s="3" t="b">
        <f t="shared" si="8"/>
        <v>0</v>
      </c>
      <c r="E27">
        <v>19</v>
      </c>
      <c r="F27">
        <v>19</v>
      </c>
    </row>
    <row r="28" spans="1:13" x14ac:dyDescent="0.25">
      <c r="A28" t="s">
        <v>12</v>
      </c>
      <c r="B28" s="2">
        <v>41306</v>
      </c>
      <c r="C28" s="3">
        <f t="shared" si="7"/>
        <v>2</v>
      </c>
      <c r="D28" s="3" t="b">
        <f t="shared" si="8"/>
        <v>0</v>
      </c>
      <c r="E28">
        <v>9</v>
      </c>
      <c r="F28">
        <v>20</v>
      </c>
      <c r="M28" s="6" t="s">
        <v>15</v>
      </c>
    </row>
    <row r="29" spans="1:13" x14ac:dyDescent="0.25">
      <c r="A29" t="s">
        <v>12</v>
      </c>
      <c r="B29" s="2">
        <v>41334</v>
      </c>
      <c r="C29" s="3">
        <f t="shared" si="7"/>
        <v>3</v>
      </c>
      <c r="D29" s="3" t="b">
        <f t="shared" si="8"/>
        <v>0</v>
      </c>
      <c r="E29">
        <v>9</v>
      </c>
      <c r="F29">
        <v>19</v>
      </c>
    </row>
    <row r="30" spans="1:13" x14ac:dyDescent="0.25">
      <c r="A30" t="s">
        <v>12</v>
      </c>
      <c r="B30" s="2">
        <v>41365</v>
      </c>
      <c r="C30" s="3">
        <f t="shared" si="7"/>
        <v>4</v>
      </c>
      <c r="D30" s="3" t="b">
        <f t="shared" si="8"/>
        <v>0</v>
      </c>
      <c r="E30">
        <v>9</v>
      </c>
      <c r="F30">
        <v>19</v>
      </c>
      <c r="M30" s="7">
        <f>SUM(L18:M20)/SUM(L2:M25)</f>
        <v>0.8</v>
      </c>
    </row>
    <row r="31" spans="1:13" x14ac:dyDescent="0.25">
      <c r="A31" t="s">
        <v>12</v>
      </c>
      <c r="B31" s="2">
        <v>41395</v>
      </c>
      <c r="C31" s="3">
        <f t="shared" si="7"/>
        <v>5</v>
      </c>
      <c r="D31" s="3" t="b">
        <f t="shared" si="8"/>
        <v>1</v>
      </c>
      <c r="E31">
        <v>17</v>
      </c>
      <c r="F31">
        <v>18</v>
      </c>
    </row>
    <row r="32" spans="1:13" x14ac:dyDescent="0.25">
      <c r="A32" t="s">
        <v>12</v>
      </c>
      <c r="B32" s="2">
        <v>41426</v>
      </c>
      <c r="C32" s="3">
        <f t="shared" si="7"/>
        <v>6</v>
      </c>
      <c r="D32" s="3" t="b">
        <f t="shared" si="8"/>
        <v>1</v>
      </c>
      <c r="E32">
        <v>17</v>
      </c>
      <c r="F32">
        <v>17</v>
      </c>
    </row>
    <row r="33" spans="1:6" x14ac:dyDescent="0.25">
      <c r="A33" t="s">
        <v>12</v>
      </c>
      <c r="B33" s="2">
        <v>41456</v>
      </c>
      <c r="C33" s="3">
        <f t="shared" si="7"/>
        <v>7</v>
      </c>
      <c r="D33" s="3" t="b">
        <f t="shared" si="8"/>
        <v>1</v>
      </c>
      <c r="E33">
        <v>17</v>
      </c>
      <c r="F33">
        <v>19</v>
      </c>
    </row>
    <row r="34" spans="1:6" x14ac:dyDescent="0.25">
      <c r="A34" t="s">
        <v>12</v>
      </c>
      <c r="B34" s="2">
        <v>41487</v>
      </c>
      <c r="C34" s="3">
        <f t="shared" si="7"/>
        <v>8</v>
      </c>
      <c r="D34" s="3" t="b">
        <f t="shared" si="8"/>
        <v>1</v>
      </c>
      <c r="E34">
        <v>16</v>
      </c>
      <c r="F34">
        <v>15</v>
      </c>
    </row>
    <row r="35" spans="1:6" x14ac:dyDescent="0.25">
      <c r="A35" t="s">
        <v>12</v>
      </c>
      <c r="B35" s="2">
        <v>41518</v>
      </c>
      <c r="C35" s="3">
        <f t="shared" si="7"/>
        <v>9</v>
      </c>
      <c r="D35" s="3" t="b">
        <f t="shared" si="8"/>
        <v>1</v>
      </c>
      <c r="E35">
        <v>16</v>
      </c>
      <c r="F35">
        <v>17</v>
      </c>
    </row>
    <row r="36" spans="1:6" x14ac:dyDescent="0.25">
      <c r="A36" t="s">
        <v>12</v>
      </c>
      <c r="B36" s="2">
        <v>41548</v>
      </c>
      <c r="C36" s="3">
        <f t="shared" si="7"/>
        <v>10</v>
      </c>
      <c r="D36" s="3" t="b">
        <f t="shared" si="8"/>
        <v>0</v>
      </c>
      <c r="E36">
        <v>9</v>
      </c>
      <c r="F36">
        <v>21</v>
      </c>
    </row>
    <row r="37" spans="1:6" x14ac:dyDescent="0.25">
      <c r="A37" t="s">
        <v>12</v>
      </c>
      <c r="B37" s="2">
        <v>41579</v>
      </c>
      <c r="C37" s="3">
        <f t="shared" si="7"/>
        <v>11</v>
      </c>
      <c r="D37" s="3" t="b">
        <f t="shared" si="8"/>
        <v>0</v>
      </c>
      <c r="E37">
        <v>9</v>
      </c>
      <c r="F37">
        <v>17</v>
      </c>
    </row>
    <row r="38" spans="1:6" x14ac:dyDescent="0.25">
      <c r="A38" t="s">
        <v>12</v>
      </c>
      <c r="B38" s="2">
        <v>41609</v>
      </c>
      <c r="C38" s="3">
        <f t="shared" si="7"/>
        <v>12</v>
      </c>
      <c r="D38" s="3" t="b">
        <f t="shared" si="8"/>
        <v>0</v>
      </c>
      <c r="E38">
        <v>19</v>
      </c>
      <c r="F38">
        <v>19</v>
      </c>
    </row>
    <row r="39" spans="1:6" x14ac:dyDescent="0.25">
      <c r="A39" t="s">
        <v>13</v>
      </c>
      <c r="B39" s="2">
        <v>41275</v>
      </c>
      <c r="C39" s="3">
        <f>MONTH(B39)</f>
        <v>1</v>
      </c>
      <c r="D39" s="3" t="b">
        <f>INDEX($I$2:$I$13,C39)</f>
        <v>0</v>
      </c>
      <c r="E39" s="4">
        <v>19</v>
      </c>
      <c r="F39" s="4">
        <v>19</v>
      </c>
    </row>
    <row r="40" spans="1:6" x14ac:dyDescent="0.25">
      <c r="A40" t="s">
        <v>13</v>
      </c>
      <c r="B40" s="2">
        <v>41306</v>
      </c>
      <c r="C40" s="3">
        <f t="shared" ref="C40:C62" si="9">MONTH(B40)</f>
        <v>2</v>
      </c>
      <c r="D40" s="3" t="b">
        <f t="shared" ref="D40:D62" si="10">INDEX($I$2:$I$13,C40)</f>
        <v>0</v>
      </c>
      <c r="E40" s="4">
        <v>9</v>
      </c>
      <c r="F40" s="4">
        <v>20</v>
      </c>
    </row>
    <row r="41" spans="1:6" x14ac:dyDescent="0.25">
      <c r="A41" t="s">
        <v>13</v>
      </c>
      <c r="B41" s="2">
        <v>41334</v>
      </c>
      <c r="C41" s="3">
        <f t="shared" si="9"/>
        <v>3</v>
      </c>
      <c r="D41" s="3" t="b">
        <f t="shared" si="10"/>
        <v>0</v>
      </c>
      <c r="E41" s="4">
        <v>9</v>
      </c>
      <c r="F41" s="4">
        <v>20</v>
      </c>
    </row>
    <row r="42" spans="1:6" x14ac:dyDescent="0.25">
      <c r="A42" t="s">
        <v>13</v>
      </c>
      <c r="B42" s="2">
        <v>41365</v>
      </c>
      <c r="C42" s="3">
        <f t="shared" si="9"/>
        <v>4</v>
      </c>
      <c r="D42" s="3" t="b">
        <f t="shared" si="10"/>
        <v>0</v>
      </c>
      <c r="E42" s="4">
        <v>9</v>
      </c>
      <c r="F42" s="4">
        <v>17</v>
      </c>
    </row>
    <row r="43" spans="1:6" x14ac:dyDescent="0.25">
      <c r="A43" t="s">
        <v>13</v>
      </c>
      <c r="B43" s="2">
        <v>41395</v>
      </c>
      <c r="C43" s="3">
        <f t="shared" si="9"/>
        <v>5</v>
      </c>
      <c r="D43" s="3" t="b">
        <f t="shared" si="10"/>
        <v>1</v>
      </c>
      <c r="E43" s="4">
        <v>17</v>
      </c>
      <c r="F43" s="4">
        <v>18</v>
      </c>
    </row>
    <row r="44" spans="1:6" x14ac:dyDescent="0.25">
      <c r="A44" t="s">
        <v>13</v>
      </c>
      <c r="B44" s="2">
        <v>41426</v>
      </c>
      <c r="C44" s="3">
        <f t="shared" si="9"/>
        <v>6</v>
      </c>
      <c r="D44" s="3" t="b">
        <f t="shared" si="10"/>
        <v>1</v>
      </c>
      <c r="E44" s="4">
        <v>17</v>
      </c>
      <c r="F44" s="4">
        <v>17</v>
      </c>
    </row>
    <row r="45" spans="1:6" x14ac:dyDescent="0.25">
      <c r="A45" t="s">
        <v>13</v>
      </c>
      <c r="B45" s="2">
        <v>41091</v>
      </c>
      <c r="C45" s="3">
        <f t="shared" si="9"/>
        <v>7</v>
      </c>
      <c r="D45" s="3" t="b">
        <f t="shared" si="10"/>
        <v>1</v>
      </c>
      <c r="E45" s="4">
        <v>16</v>
      </c>
      <c r="F45" s="4">
        <v>17</v>
      </c>
    </row>
    <row r="46" spans="1:6" x14ac:dyDescent="0.25">
      <c r="A46" t="s">
        <v>13</v>
      </c>
      <c r="B46" s="2">
        <v>41122</v>
      </c>
      <c r="C46" s="3">
        <f t="shared" si="9"/>
        <v>8</v>
      </c>
      <c r="D46" s="3" t="b">
        <f t="shared" si="10"/>
        <v>1</v>
      </c>
      <c r="E46" s="4">
        <v>17</v>
      </c>
      <c r="F46" s="4">
        <v>17</v>
      </c>
    </row>
    <row r="47" spans="1:6" x14ac:dyDescent="0.25">
      <c r="A47" t="s">
        <v>13</v>
      </c>
      <c r="B47" s="2">
        <v>41153</v>
      </c>
      <c r="C47" s="3">
        <f t="shared" si="9"/>
        <v>9</v>
      </c>
      <c r="D47" s="3" t="b">
        <f t="shared" si="10"/>
        <v>1</v>
      </c>
      <c r="E47" s="4">
        <v>18</v>
      </c>
      <c r="F47" s="4">
        <v>17</v>
      </c>
    </row>
    <row r="48" spans="1:6" x14ac:dyDescent="0.25">
      <c r="A48" t="s">
        <v>13</v>
      </c>
      <c r="B48" s="2">
        <v>41183</v>
      </c>
      <c r="C48" s="3">
        <f t="shared" si="9"/>
        <v>10</v>
      </c>
      <c r="D48" s="3" t="b">
        <f t="shared" si="10"/>
        <v>0</v>
      </c>
      <c r="E48" s="4">
        <v>18</v>
      </c>
      <c r="F48" s="4">
        <v>16</v>
      </c>
    </row>
    <row r="49" spans="1:6" x14ac:dyDescent="0.25">
      <c r="A49" t="s">
        <v>13</v>
      </c>
      <c r="B49" s="2">
        <v>41214</v>
      </c>
      <c r="C49" s="3">
        <f t="shared" si="9"/>
        <v>11</v>
      </c>
      <c r="D49" s="3" t="b">
        <f t="shared" si="10"/>
        <v>0</v>
      </c>
      <c r="E49" s="4">
        <v>19</v>
      </c>
      <c r="F49" s="4">
        <v>19</v>
      </c>
    </row>
    <row r="50" spans="1:6" x14ac:dyDescent="0.25">
      <c r="A50" t="s">
        <v>13</v>
      </c>
      <c r="B50" s="2">
        <v>41244</v>
      </c>
      <c r="C50" s="3">
        <f t="shared" si="9"/>
        <v>12</v>
      </c>
      <c r="D50" s="3" t="b">
        <f t="shared" si="10"/>
        <v>0</v>
      </c>
      <c r="E50" s="4">
        <v>19</v>
      </c>
      <c r="F50" s="4">
        <v>19</v>
      </c>
    </row>
    <row r="51" spans="1:6" x14ac:dyDescent="0.25">
      <c r="A51" t="s">
        <v>14</v>
      </c>
      <c r="B51" s="2">
        <v>40544</v>
      </c>
      <c r="C51" s="3">
        <f t="shared" si="9"/>
        <v>1</v>
      </c>
      <c r="D51" s="3" t="b">
        <f t="shared" si="10"/>
        <v>0</v>
      </c>
      <c r="E51">
        <v>19</v>
      </c>
      <c r="F51">
        <v>19</v>
      </c>
    </row>
    <row r="52" spans="1:6" x14ac:dyDescent="0.25">
      <c r="A52" t="s">
        <v>14</v>
      </c>
      <c r="B52" s="2">
        <v>40575</v>
      </c>
      <c r="C52" s="3">
        <f t="shared" si="9"/>
        <v>2</v>
      </c>
      <c r="D52" s="3" t="b">
        <f t="shared" si="10"/>
        <v>0</v>
      </c>
      <c r="E52">
        <v>9</v>
      </c>
      <c r="F52">
        <v>20</v>
      </c>
    </row>
    <row r="53" spans="1:6" x14ac:dyDescent="0.25">
      <c r="A53" t="s">
        <v>14</v>
      </c>
      <c r="B53" s="2">
        <v>40603</v>
      </c>
      <c r="C53" s="3">
        <f t="shared" si="9"/>
        <v>3</v>
      </c>
      <c r="D53" s="3" t="b">
        <f t="shared" si="10"/>
        <v>0</v>
      </c>
      <c r="E53">
        <v>9</v>
      </c>
      <c r="F53">
        <v>20</v>
      </c>
    </row>
    <row r="54" spans="1:6" x14ac:dyDescent="0.25">
      <c r="A54" t="s">
        <v>14</v>
      </c>
      <c r="B54" s="2">
        <v>40634</v>
      </c>
      <c r="C54" s="3">
        <f t="shared" si="9"/>
        <v>4</v>
      </c>
      <c r="D54" s="3" t="b">
        <f t="shared" si="10"/>
        <v>0</v>
      </c>
      <c r="E54">
        <v>10</v>
      </c>
      <c r="F54">
        <v>15</v>
      </c>
    </row>
    <row r="55" spans="1:6" x14ac:dyDescent="0.25">
      <c r="A55" t="s">
        <v>14</v>
      </c>
      <c r="B55" s="2">
        <v>40664</v>
      </c>
      <c r="C55" s="3">
        <f t="shared" si="9"/>
        <v>5</v>
      </c>
      <c r="D55" s="3" t="b">
        <f t="shared" si="10"/>
        <v>1</v>
      </c>
      <c r="E55">
        <v>11</v>
      </c>
      <c r="F55">
        <v>13</v>
      </c>
    </row>
    <row r="56" spans="1:6" x14ac:dyDescent="0.25">
      <c r="A56" t="s">
        <v>14</v>
      </c>
      <c r="B56" s="2">
        <v>40695</v>
      </c>
      <c r="C56" s="3">
        <f t="shared" si="9"/>
        <v>6</v>
      </c>
      <c r="D56" s="3" t="b">
        <f t="shared" si="10"/>
        <v>1</v>
      </c>
      <c r="E56">
        <v>16</v>
      </c>
      <c r="F56">
        <v>17</v>
      </c>
    </row>
    <row r="57" spans="1:6" x14ac:dyDescent="0.25">
      <c r="A57" t="s">
        <v>14</v>
      </c>
      <c r="B57" s="2">
        <v>40360</v>
      </c>
      <c r="C57" s="3">
        <f t="shared" si="9"/>
        <v>7</v>
      </c>
      <c r="D57" s="3" t="b">
        <f t="shared" si="10"/>
        <v>1</v>
      </c>
      <c r="E57">
        <v>17</v>
      </c>
      <c r="F57">
        <v>17</v>
      </c>
    </row>
    <row r="58" spans="1:6" x14ac:dyDescent="0.25">
      <c r="A58" t="s">
        <v>14</v>
      </c>
      <c r="B58" s="2">
        <v>40391</v>
      </c>
      <c r="C58" s="3">
        <f t="shared" si="9"/>
        <v>8</v>
      </c>
      <c r="D58" s="3" t="b">
        <f t="shared" si="10"/>
        <v>1</v>
      </c>
      <c r="E58">
        <v>17</v>
      </c>
      <c r="F58">
        <v>17</v>
      </c>
    </row>
    <row r="59" spans="1:6" x14ac:dyDescent="0.25">
      <c r="A59" t="s">
        <v>14</v>
      </c>
      <c r="B59" s="2">
        <v>40422</v>
      </c>
      <c r="C59" s="3">
        <f t="shared" si="9"/>
        <v>9</v>
      </c>
      <c r="D59" s="3" t="b">
        <f t="shared" si="10"/>
        <v>1</v>
      </c>
      <c r="E59">
        <v>18</v>
      </c>
      <c r="F59">
        <v>17</v>
      </c>
    </row>
    <row r="60" spans="1:6" x14ac:dyDescent="0.25">
      <c r="A60" t="s">
        <v>14</v>
      </c>
      <c r="B60" s="2">
        <v>40452</v>
      </c>
      <c r="C60" s="3">
        <f t="shared" si="9"/>
        <v>10</v>
      </c>
      <c r="D60" s="3" t="b">
        <f t="shared" si="10"/>
        <v>0</v>
      </c>
      <c r="E60">
        <v>19</v>
      </c>
      <c r="F60">
        <v>17</v>
      </c>
    </row>
    <row r="61" spans="1:6" x14ac:dyDescent="0.25">
      <c r="A61" t="s">
        <v>14</v>
      </c>
      <c r="B61" s="2">
        <v>40483</v>
      </c>
      <c r="C61" s="3">
        <f t="shared" si="9"/>
        <v>11</v>
      </c>
      <c r="D61" s="3" t="b">
        <f t="shared" si="10"/>
        <v>0</v>
      </c>
      <c r="E61">
        <v>19</v>
      </c>
      <c r="F61">
        <v>19</v>
      </c>
    </row>
    <row r="62" spans="1:6" x14ac:dyDescent="0.25">
      <c r="A62" t="s">
        <v>14</v>
      </c>
      <c r="B62" s="2">
        <v>40513</v>
      </c>
      <c r="C62" s="3">
        <f t="shared" si="9"/>
        <v>12</v>
      </c>
      <c r="D62" s="3" t="b">
        <f t="shared" si="10"/>
        <v>0</v>
      </c>
      <c r="E62">
        <v>19</v>
      </c>
      <c r="F62">
        <v>18</v>
      </c>
    </row>
    <row r="63" spans="1:6" x14ac:dyDescent="0.25">
      <c r="B63" s="2"/>
      <c r="C63" s="3"/>
      <c r="D63" s="3"/>
    </row>
    <row r="64" spans="1:6" x14ac:dyDescent="0.25">
      <c r="B64" s="2"/>
      <c r="C64" s="3"/>
      <c r="D64" s="3"/>
    </row>
    <row r="65" spans="2:4" x14ac:dyDescent="0.25">
      <c r="B65" s="2"/>
      <c r="C65" s="3"/>
      <c r="D65" s="3"/>
    </row>
    <row r="66" spans="2:4" x14ac:dyDescent="0.25">
      <c r="B66" s="2"/>
      <c r="C66" s="3"/>
      <c r="D66" s="3"/>
    </row>
    <row r="67" spans="2:4" x14ac:dyDescent="0.25">
      <c r="B67" s="2"/>
      <c r="C67" s="3"/>
      <c r="D67" s="3"/>
    </row>
    <row r="68" spans="2:4" x14ac:dyDescent="0.25">
      <c r="B68" s="2"/>
      <c r="C68" s="3"/>
      <c r="D68" s="3"/>
    </row>
    <row r="69" spans="2:4" x14ac:dyDescent="0.25">
      <c r="B69" s="2"/>
      <c r="C69" s="3"/>
      <c r="D69" s="3"/>
    </row>
    <row r="75" spans="2:4" x14ac:dyDescent="0.25">
      <c r="B75" s="2"/>
    </row>
    <row r="76" spans="2:4" x14ac:dyDescent="0.25">
      <c r="B76" s="2"/>
    </row>
    <row r="77" spans="2:4" x14ac:dyDescent="0.25">
      <c r="B77" s="2"/>
    </row>
    <row r="78" spans="2:4" x14ac:dyDescent="0.25">
      <c r="B78" s="2"/>
    </row>
    <row r="82" spans="2:4" x14ac:dyDescent="0.25">
      <c r="B82" s="2"/>
      <c r="C82" s="3"/>
      <c r="D82" s="3"/>
    </row>
    <row r="83" spans="2:4" x14ac:dyDescent="0.25">
      <c r="B83" s="2"/>
      <c r="C83" s="3"/>
      <c r="D83" s="3"/>
    </row>
    <row r="84" spans="2:4" x14ac:dyDescent="0.25">
      <c r="B84" s="2"/>
      <c r="C84" s="3"/>
      <c r="D84" s="3"/>
    </row>
    <row r="85" spans="2:4" x14ac:dyDescent="0.25">
      <c r="B85" s="2"/>
      <c r="C85" s="3"/>
      <c r="D85" s="3"/>
    </row>
    <row r="86" spans="2:4" x14ac:dyDescent="0.25">
      <c r="B86" s="2"/>
      <c r="C86" s="3"/>
      <c r="D86" s="3"/>
    </row>
    <row r="87" spans="2:4" x14ac:dyDescent="0.25">
      <c r="B87" s="2"/>
      <c r="C87" s="3"/>
      <c r="D87" s="3"/>
    </row>
    <row r="88" spans="2:4" x14ac:dyDescent="0.25">
      <c r="B88" s="2"/>
      <c r="C88" s="3"/>
      <c r="D88" s="3"/>
    </row>
    <row r="89" spans="2:4" x14ac:dyDescent="0.25">
      <c r="B89" s="2"/>
      <c r="C89" s="3"/>
      <c r="D89" s="3"/>
    </row>
    <row r="90" spans="2:4" x14ac:dyDescent="0.25">
      <c r="B90" s="2"/>
      <c r="C90" s="3"/>
      <c r="D90" s="3"/>
    </row>
    <row r="91" spans="2:4" x14ac:dyDescent="0.25">
      <c r="B91" s="2"/>
      <c r="C91" s="3"/>
      <c r="D91" s="3"/>
    </row>
    <row r="92" spans="2:4" x14ac:dyDescent="0.25">
      <c r="B92" s="2"/>
      <c r="C92" s="3"/>
      <c r="D92" s="3"/>
    </row>
    <row r="93" spans="2:4" x14ac:dyDescent="0.25">
      <c r="B93" s="2"/>
      <c r="C93" s="3"/>
      <c r="D93" s="3"/>
    </row>
    <row r="95" spans="2:4" x14ac:dyDescent="0.25">
      <c r="B95" s="2"/>
      <c r="C95" s="3"/>
      <c r="D95" s="3"/>
    </row>
    <row r="96" spans="2:4" x14ac:dyDescent="0.25">
      <c r="B96" s="2"/>
      <c r="C96" s="3"/>
      <c r="D96" s="3"/>
    </row>
    <row r="97" spans="2:4" x14ac:dyDescent="0.25">
      <c r="B97" s="2"/>
      <c r="C97" s="3"/>
      <c r="D97" s="3"/>
    </row>
    <row r="98" spans="2:4" x14ac:dyDescent="0.25">
      <c r="B98" s="2"/>
      <c r="C98" s="3"/>
      <c r="D98" s="3"/>
    </row>
    <row r="99" spans="2:4" x14ac:dyDescent="0.25">
      <c r="B99" s="2"/>
      <c r="C99" s="3"/>
      <c r="D99" s="3"/>
    </row>
    <row r="100" spans="2:4" x14ac:dyDescent="0.25">
      <c r="B100" s="2"/>
      <c r="C100" s="3"/>
      <c r="D100" s="3"/>
    </row>
    <row r="101" spans="2:4" x14ac:dyDescent="0.25">
      <c r="B101" s="2"/>
      <c r="C101" s="3"/>
      <c r="D101" s="3"/>
    </row>
    <row r="102" spans="2:4" x14ac:dyDescent="0.25">
      <c r="B102" s="2"/>
      <c r="C102" s="3"/>
      <c r="D102" s="3"/>
    </row>
    <row r="103" spans="2:4" x14ac:dyDescent="0.25">
      <c r="B103" s="2"/>
      <c r="C103" s="3"/>
      <c r="D103" s="3"/>
    </row>
    <row r="104" spans="2:4" x14ac:dyDescent="0.25">
      <c r="B104" s="2"/>
      <c r="C104" s="3"/>
      <c r="D104" s="3"/>
    </row>
    <row r="105" spans="2:4" x14ac:dyDescent="0.25">
      <c r="B105" s="2"/>
      <c r="C105" s="3"/>
      <c r="D105" s="3"/>
    </row>
    <row r="106" spans="2:4" x14ac:dyDescent="0.25">
      <c r="B106" s="2"/>
      <c r="C106" s="3"/>
      <c r="D106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pane ySplit="1" topLeftCell="A16" activePane="bottomLeft" state="frozen"/>
      <selection pane="bottomLeft" activeCell="M27" sqref="M27"/>
    </sheetView>
  </sheetViews>
  <sheetFormatPr defaultRowHeight="15" x14ac:dyDescent="0.25"/>
  <cols>
    <col min="1" max="1" width="17.85546875" bestFit="1" customWidth="1"/>
    <col min="2" max="2" width="9.7109375" bestFit="1" customWidth="1"/>
    <col min="3" max="3" width="9.7109375" customWidth="1"/>
    <col min="4" max="4" width="11.85546875" bestFit="1" customWidth="1"/>
    <col min="12" max="12" width="16.42578125" bestFit="1" customWidth="1"/>
    <col min="13" max="13" width="17.855468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  <c r="I1" s="1"/>
      <c r="J1" s="1"/>
      <c r="K1" s="1" t="s">
        <v>7</v>
      </c>
      <c r="L1" s="1" t="s">
        <v>8</v>
      </c>
      <c r="M1" s="1" t="s">
        <v>9</v>
      </c>
    </row>
    <row r="2" spans="1:13" x14ac:dyDescent="0.25">
      <c r="B2" s="2"/>
      <c r="C2" s="3"/>
      <c r="G2" s="4"/>
      <c r="H2" s="4">
        <v>1</v>
      </c>
      <c r="I2" s="4" t="b">
        <v>1</v>
      </c>
      <c r="J2" s="4"/>
      <c r="K2">
        <f>1</f>
        <v>1</v>
      </c>
      <c r="L2">
        <f t="shared" ref="L2:M25" si="0">COUNTIFS(E$2:E$72,$K2,$D$2:$D$72,TRUE)</f>
        <v>0</v>
      </c>
      <c r="M2">
        <f t="shared" si="0"/>
        <v>0</v>
      </c>
    </row>
    <row r="3" spans="1:13" x14ac:dyDescent="0.25">
      <c r="A3" t="s">
        <v>10</v>
      </c>
      <c r="B3" s="2">
        <v>42186</v>
      </c>
      <c r="C3" s="3">
        <f t="shared" ref="C3:C8" si="1">MONTH(B3)</f>
        <v>7</v>
      </c>
      <c r="D3" s="3" t="b">
        <f t="shared" ref="D3:D8" si="2">INDEX($I$2:$I$13,C3)</f>
        <v>0</v>
      </c>
      <c r="E3">
        <v>16</v>
      </c>
      <c r="F3">
        <v>18</v>
      </c>
      <c r="G3" s="4"/>
      <c r="H3" s="4">
        <f>H2+1</f>
        <v>2</v>
      </c>
      <c r="I3" s="4" t="b">
        <v>1</v>
      </c>
      <c r="J3" s="4"/>
      <c r="K3">
        <f>K2+1</f>
        <v>2</v>
      </c>
      <c r="L3">
        <f t="shared" si="0"/>
        <v>0</v>
      </c>
      <c r="M3">
        <f t="shared" si="0"/>
        <v>0</v>
      </c>
    </row>
    <row r="4" spans="1:13" x14ac:dyDescent="0.25">
      <c r="A4" t="s">
        <v>10</v>
      </c>
      <c r="B4" s="2">
        <v>42217</v>
      </c>
      <c r="C4" s="3">
        <f t="shared" si="1"/>
        <v>8</v>
      </c>
      <c r="D4" s="3" t="b">
        <f t="shared" si="2"/>
        <v>0</v>
      </c>
      <c r="E4">
        <v>18</v>
      </c>
      <c r="F4">
        <v>16</v>
      </c>
      <c r="G4" s="4"/>
      <c r="H4" s="4">
        <f t="shared" ref="H4:H13" si="3">H3+1</f>
        <v>3</v>
      </c>
      <c r="I4" s="4" t="b">
        <v>1</v>
      </c>
      <c r="J4" s="4"/>
      <c r="K4">
        <f t="shared" ref="K4:K25" si="4">K3+1</f>
        <v>3</v>
      </c>
      <c r="L4">
        <f t="shared" si="0"/>
        <v>0</v>
      </c>
      <c r="M4">
        <f t="shared" si="0"/>
        <v>0</v>
      </c>
    </row>
    <row r="5" spans="1:13" x14ac:dyDescent="0.25">
      <c r="A5" t="s">
        <v>10</v>
      </c>
      <c r="B5" s="2">
        <v>42248</v>
      </c>
      <c r="C5" s="3">
        <f t="shared" si="1"/>
        <v>9</v>
      </c>
      <c r="D5" s="3" t="b">
        <f t="shared" si="2"/>
        <v>0</v>
      </c>
      <c r="E5">
        <v>17</v>
      </c>
      <c r="F5">
        <v>17</v>
      </c>
      <c r="G5" s="4"/>
      <c r="H5" s="4">
        <f t="shared" si="3"/>
        <v>4</v>
      </c>
      <c r="I5" s="4" t="b">
        <v>1</v>
      </c>
      <c r="J5" s="4"/>
      <c r="K5">
        <f t="shared" si="4"/>
        <v>4</v>
      </c>
      <c r="L5">
        <f t="shared" si="0"/>
        <v>0</v>
      </c>
      <c r="M5">
        <f t="shared" si="0"/>
        <v>0</v>
      </c>
    </row>
    <row r="6" spans="1:13" x14ac:dyDescent="0.25">
      <c r="A6" t="s">
        <v>10</v>
      </c>
      <c r="B6" s="2">
        <v>42278</v>
      </c>
      <c r="C6" s="3">
        <f t="shared" si="1"/>
        <v>10</v>
      </c>
      <c r="D6" s="3" t="b">
        <f t="shared" si="2"/>
        <v>1</v>
      </c>
      <c r="E6">
        <v>18</v>
      </c>
      <c r="F6">
        <v>18</v>
      </c>
      <c r="G6" s="4"/>
      <c r="H6" s="4">
        <f t="shared" si="3"/>
        <v>5</v>
      </c>
      <c r="I6" s="4" t="b">
        <v>0</v>
      </c>
      <c r="J6" s="4"/>
      <c r="K6">
        <f t="shared" si="4"/>
        <v>5</v>
      </c>
      <c r="L6">
        <f t="shared" si="0"/>
        <v>0</v>
      </c>
      <c r="M6">
        <f t="shared" si="0"/>
        <v>0</v>
      </c>
    </row>
    <row r="7" spans="1:13" x14ac:dyDescent="0.25">
      <c r="A7" t="s">
        <v>10</v>
      </c>
      <c r="B7" s="2">
        <v>42309</v>
      </c>
      <c r="C7" s="3">
        <f t="shared" si="1"/>
        <v>11</v>
      </c>
      <c r="D7" s="3" t="b">
        <f t="shared" si="2"/>
        <v>1</v>
      </c>
      <c r="E7">
        <v>19</v>
      </c>
      <c r="F7">
        <v>19</v>
      </c>
      <c r="G7" s="4"/>
      <c r="H7" s="4">
        <f t="shared" si="3"/>
        <v>6</v>
      </c>
      <c r="I7" s="4" t="b">
        <v>0</v>
      </c>
      <c r="J7" s="4"/>
      <c r="K7">
        <f t="shared" si="4"/>
        <v>6</v>
      </c>
      <c r="L7">
        <f t="shared" si="0"/>
        <v>0</v>
      </c>
      <c r="M7">
        <f t="shared" si="0"/>
        <v>0</v>
      </c>
    </row>
    <row r="8" spans="1:13" x14ac:dyDescent="0.25">
      <c r="A8" t="s">
        <v>10</v>
      </c>
      <c r="B8" s="2">
        <v>42339</v>
      </c>
      <c r="C8" s="3">
        <f t="shared" si="1"/>
        <v>12</v>
      </c>
      <c r="D8" s="3" t="b">
        <f t="shared" si="2"/>
        <v>1</v>
      </c>
      <c r="E8">
        <v>19</v>
      </c>
      <c r="F8">
        <v>19</v>
      </c>
      <c r="G8" s="4"/>
      <c r="H8" s="4">
        <f t="shared" si="3"/>
        <v>7</v>
      </c>
      <c r="I8" s="4" t="b">
        <v>0</v>
      </c>
      <c r="J8" s="4"/>
      <c r="K8">
        <f t="shared" si="4"/>
        <v>7</v>
      </c>
      <c r="L8">
        <f t="shared" si="0"/>
        <v>0</v>
      </c>
      <c r="M8">
        <f t="shared" si="0"/>
        <v>0</v>
      </c>
    </row>
    <row r="9" spans="1:13" x14ac:dyDescent="0.25">
      <c r="A9" t="s">
        <v>10</v>
      </c>
      <c r="B9" s="2">
        <v>42005</v>
      </c>
      <c r="C9" s="3">
        <f>MONTH(B9)</f>
        <v>1</v>
      </c>
      <c r="D9" s="3" t="b">
        <f>INDEX($I$2:$I$13,C9)</f>
        <v>1</v>
      </c>
      <c r="E9">
        <v>19</v>
      </c>
      <c r="F9">
        <v>20</v>
      </c>
      <c r="G9" s="4"/>
      <c r="H9" s="4">
        <f t="shared" si="3"/>
        <v>8</v>
      </c>
      <c r="I9" s="4" t="b">
        <v>0</v>
      </c>
      <c r="J9" s="4"/>
      <c r="K9">
        <f t="shared" si="4"/>
        <v>8</v>
      </c>
      <c r="L9">
        <f t="shared" si="0"/>
        <v>0</v>
      </c>
      <c r="M9">
        <f t="shared" si="0"/>
        <v>0</v>
      </c>
    </row>
    <row r="10" spans="1:13" x14ac:dyDescent="0.25">
      <c r="A10" t="s">
        <v>10</v>
      </c>
      <c r="B10" s="2">
        <v>42036</v>
      </c>
      <c r="C10" s="3">
        <f t="shared" ref="C10:C20" si="5">MONTH(B10)</f>
        <v>2</v>
      </c>
      <c r="D10" s="3" t="b">
        <f t="shared" ref="D10:D20" si="6">INDEX($I$2:$I$13,C10)</f>
        <v>1</v>
      </c>
      <c r="E10">
        <v>9</v>
      </c>
      <c r="F10">
        <v>19</v>
      </c>
      <c r="G10" s="4"/>
      <c r="H10" s="4">
        <f t="shared" si="3"/>
        <v>9</v>
      </c>
      <c r="I10" s="4" t="b">
        <v>0</v>
      </c>
      <c r="J10" s="4"/>
      <c r="K10">
        <f t="shared" si="4"/>
        <v>9</v>
      </c>
      <c r="L10">
        <f t="shared" si="0"/>
        <v>18</v>
      </c>
      <c r="M10">
        <f t="shared" si="0"/>
        <v>0</v>
      </c>
    </row>
    <row r="11" spans="1:13" x14ac:dyDescent="0.25">
      <c r="A11" t="s">
        <v>10</v>
      </c>
      <c r="B11" s="2">
        <v>42064</v>
      </c>
      <c r="C11" s="3">
        <f t="shared" si="5"/>
        <v>3</v>
      </c>
      <c r="D11" s="3" t="b">
        <f t="shared" si="6"/>
        <v>1</v>
      </c>
      <c r="E11">
        <v>9</v>
      </c>
      <c r="F11">
        <v>19</v>
      </c>
      <c r="G11" s="4"/>
      <c r="H11" s="4">
        <f t="shared" si="3"/>
        <v>10</v>
      </c>
      <c r="I11" s="4" t="b">
        <v>1</v>
      </c>
      <c r="J11" s="4"/>
      <c r="K11">
        <f t="shared" si="4"/>
        <v>10</v>
      </c>
      <c r="L11">
        <f t="shared" si="0"/>
        <v>1</v>
      </c>
      <c r="M11">
        <f t="shared" si="0"/>
        <v>1</v>
      </c>
    </row>
    <row r="12" spans="1:13" x14ac:dyDescent="0.25">
      <c r="A12" t="s">
        <v>10</v>
      </c>
      <c r="B12" s="2">
        <v>42095</v>
      </c>
      <c r="C12" s="3">
        <f t="shared" si="5"/>
        <v>4</v>
      </c>
      <c r="D12" s="3" t="b">
        <f t="shared" si="6"/>
        <v>1</v>
      </c>
      <c r="E12">
        <v>9</v>
      </c>
      <c r="F12">
        <v>15</v>
      </c>
      <c r="G12" s="4"/>
      <c r="H12" s="4">
        <f t="shared" si="3"/>
        <v>11</v>
      </c>
      <c r="I12" s="4" t="b">
        <v>1</v>
      </c>
      <c r="J12" s="4"/>
      <c r="K12">
        <f t="shared" si="4"/>
        <v>11</v>
      </c>
      <c r="L12">
        <f t="shared" si="0"/>
        <v>0</v>
      </c>
      <c r="M12">
        <f t="shared" si="0"/>
        <v>0</v>
      </c>
    </row>
    <row r="13" spans="1:13" x14ac:dyDescent="0.25">
      <c r="A13" t="s">
        <v>10</v>
      </c>
      <c r="B13" s="2">
        <v>42125</v>
      </c>
      <c r="C13" s="3">
        <f t="shared" si="5"/>
        <v>5</v>
      </c>
      <c r="D13" s="3" t="b">
        <f t="shared" si="6"/>
        <v>0</v>
      </c>
      <c r="E13">
        <v>19</v>
      </c>
      <c r="F13">
        <v>19</v>
      </c>
      <c r="G13" s="4"/>
      <c r="H13" s="4">
        <f t="shared" si="3"/>
        <v>12</v>
      </c>
      <c r="I13" s="4" t="b">
        <v>1</v>
      </c>
      <c r="J13" s="4"/>
      <c r="K13">
        <f t="shared" si="4"/>
        <v>12</v>
      </c>
      <c r="L13">
        <f t="shared" si="0"/>
        <v>0</v>
      </c>
      <c r="M13">
        <f t="shared" si="0"/>
        <v>1</v>
      </c>
    </row>
    <row r="14" spans="1:13" x14ac:dyDescent="0.25">
      <c r="A14" t="s">
        <v>10</v>
      </c>
      <c r="B14" s="2">
        <v>42156</v>
      </c>
      <c r="C14" s="3">
        <f t="shared" si="5"/>
        <v>6</v>
      </c>
      <c r="D14" s="3" t="b">
        <f t="shared" si="6"/>
        <v>0</v>
      </c>
      <c r="E14">
        <v>18</v>
      </c>
      <c r="F14">
        <v>17</v>
      </c>
      <c r="H14" s="4"/>
      <c r="K14">
        <f t="shared" si="4"/>
        <v>13</v>
      </c>
      <c r="L14" s="5">
        <f t="shared" si="0"/>
        <v>0</v>
      </c>
      <c r="M14" s="5">
        <f t="shared" si="0"/>
        <v>0</v>
      </c>
    </row>
    <row r="15" spans="1:13" x14ac:dyDescent="0.25">
      <c r="A15" t="s">
        <v>11</v>
      </c>
      <c r="B15" s="2">
        <v>41821</v>
      </c>
      <c r="C15" s="3">
        <f t="shared" si="5"/>
        <v>7</v>
      </c>
      <c r="D15" s="3" t="b">
        <f t="shared" si="6"/>
        <v>0</v>
      </c>
      <c r="E15">
        <v>17</v>
      </c>
      <c r="F15">
        <v>17</v>
      </c>
      <c r="H15" s="4"/>
      <c r="K15">
        <f t="shared" si="4"/>
        <v>14</v>
      </c>
      <c r="L15" s="5">
        <f t="shared" si="0"/>
        <v>0</v>
      </c>
      <c r="M15" s="5">
        <f t="shared" si="0"/>
        <v>0</v>
      </c>
    </row>
    <row r="16" spans="1:13" x14ac:dyDescent="0.25">
      <c r="A16" t="s">
        <v>11</v>
      </c>
      <c r="B16" s="2">
        <v>41852</v>
      </c>
      <c r="C16" s="3">
        <f t="shared" si="5"/>
        <v>8</v>
      </c>
      <c r="D16" s="3" t="b">
        <f t="shared" si="6"/>
        <v>0</v>
      </c>
      <c r="E16">
        <v>18</v>
      </c>
      <c r="F16">
        <v>18</v>
      </c>
      <c r="K16">
        <f t="shared" si="4"/>
        <v>15</v>
      </c>
      <c r="L16" s="5">
        <f t="shared" si="0"/>
        <v>0</v>
      </c>
      <c r="M16" s="5">
        <f t="shared" si="0"/>
        <v>2</v>
      </c>
    </row>
    <row r="17" spans="1:13" x14ac:dyDescent="0.25">
      <c r="A17" t="s">
        <v>11</v>
      </c>
      <c r="B17" s="2">
        <v>41883</v>
      </c>
      <c r="C17" s="3">
        <f t="shared" si="5"/>
        <v>9</v>
      </c>
      <c r="D17" s="3" t="b">
        <f t="shared" si="6"/>
        <v>0</v>
      </c>
      <c r="E17">
        <v>17</v>
      </c>
      <c r="F17">
        <v>17</v>
      </c>
      <c r="K17">
        <f t="shared" si="4"/>
        <v>16</v>
      </c>
      <c r="L17" s="5">
        <f t="shared" si="0"/>
        <v>0</v>
      </c>
      <c r="M17" s="5">
        <f t="shared" si="0"/>
        <v>1</v>
      </c>
    </row>
    <row r="18" spans="1:13" x14ac:dyDescent="0.25">
      <c r="A18" t="s">
        <v>11</v>
      </c>
      <c r="B18" s="2">
        <v>41913</v>
      </c>
      <c r="C18" s="3">
        <f t="shared" si="5"/>
        <v>10</v>
      </c>
      <c r="D18" s="3" t="b">
        <f t="shared" si="6"/>
        <v>1</v>
      </c>
      <c r="E18">
        <v>17</v>
      </c>
      <c r="F18">
        <v>17</v>
      </c>
      <c r="K18">
        <f t="shared" si="4"/>
        <v>17</v>
      </c>
      <c r="L18" s="5">
        <f t="shared" si="0"/>
        <v>1</v>
      </c>
      <c r="M18" s="5">
        <f t="shared" si="0"/>
        <v>4</v>
      </c>
    </row>
    <row r="19" spans="1:13" x14ac:dyDescent="0.25">
      <c r="A19" t="s">
        <v>11</v>
      </c>
      <c r="B19" s="2">
        <v>41944</v>
      </c>
      <c r="C19" s="3">
        <f t="shared" si="5"/>
        <v>11</v>
      </c>
      <c r="D19" s="3" t="b">
        <f t="shared" si="6"/>
        <v>1</v>
      </c>
      <c r="E19">
        <v>9</v>
      </c>
      <c r="F19">
        <v>18</v>
      </c>
      <c r="K19">
        <f t="shared" si="4"/>
        <v>18</v>
      </c>
      <c r="L19" s="5">
        <f t="shared" si="0"/>
        <v>2</v>
      </c>
      <c r="M19" s="5">
        <f t="shared" si="0"/>
        <v>3</v>
      </c>
    </row>
    <row r="20" spans="1:13" x14ac:dyDescent="0.25">
      <c r="A20" t="s">
        <v>11</v>
      </c>
      <c r="B20" s="2">
        <v>41974</v>
      </c>
      <c r="C20" s="3">
        <f t="shared" si="5"/>
        <v>12</v>
      </c>
      <c r="D20" s="3" t="b">
        <f t="shared" si="6"/>
        <v>1</v>
      </c>
      <c r="E20">
        <v>20</v>
      </c>
      <c r="F20">
        <v>19</v>
      </c>
      <c r="K20">
        <f t="shared" si="4"/>
        <v>19</v>
      </c>
      <c r="L20" s="5">
        <f t="shared" si="0"/>
        <v>12</v>
      </c>
      <c r="M20" s="5">
        <f t="shared" si="0"/>
        <v>15</v>
      </c>
    </row>
    <row r="21" spans="1:13" x14ac:dyDescent="0.25">
      <c r="A21" t="s">
        <v>11</v>
      </c>
      <c r="B21" s="2">
        <v>41640</v>
      </c>
      <c r="C21" s="3">
        <f>MONTH(B21)</f>
        <v>1</v>
      </c>
      <c r="D21" s="3" t="b">
        <f>INDEX($I$2:$I$13,C21)</f>
        <v>1</v>
      </c>
      <c r="E21">
        <v>9</v>
      </c>
      <c r="F21">
        <v>20</v>
      </c>
      <c r="K21">
        <f t="shared" si="4"/>
        <v>20</v>
      </c>
      <c r="L21" s="5">
        <f t="shared" si="0"/>
        <v>1</v>
      </c>
      <c r="M21" s="5">
        <f t="shared" si="0"/>
        <v>7</v>
      </c>
    </row>
    <row r="22" spans="1:13" x14ac:dyDescent="0.25">
      <c r="A22" t="s">
        <v>11</v>
      </c>
      <c r="B22" s="2">
        <v>41671</v>
      </c>
      <c r="C22" s="3">
        <f t="shared" ref="C22:C38" si="7">MONTH(B22)</f>
        <v>2</v>
      </c>
      <c r="D22" s="3" t="b">
        <f t="shared" ref="D22:D38" si="8">INDEX($I$2:$I$13,C22)</f>
        <v>1</v>
      </c>
      <c r="E22">
        <v>9</v>
      </c>
      <c r="F22">
        <v>19</v>
      </c>
      <c r="K22">
        <f t="shared" si="4"/>
        <v>21</v>
      </c>
      <c r="L22">
        <f t="shared" si="0"/>
        <v>0</v>
      </c>
      <c r="M22">
        <f t="shared" si="0"/>
        <v>1</v>
      </c>
    </row>
    <row r="23" spans="1:13" x14ac:dyDescent="0.25">
      <c r="A23" t="s">
        <v>11</v>
      </c>
      <c r="B23" s="2">
        <v>41699</v>
      </c>
      <c r="C23" s="3">
        <f t="shared" si="7"/>
        <v>3</v>
      </c>
      <c r="D23" s="3" t="b">
        <f t="shared" si="8"/>
        <v>1</v>
      </c>
      <c r="E23">
        <v>9</v>
      </c>
      <c r="F23">
        <v>10</v>
      </c>
      <c r="K23">
        <f t="shared" si="4"/>
        <v>22</v>
      </c>
      <c r="L23">
        <f t="shared" si="0"/>
        <v>0</v>
      </c>
      <c r="M23">
        <f t="shared" si="0"/>
        <v>0</v>
      </c>
    </row>
    <row r="24" spans="1:13" x14ac:dyDescent="0.25">
      <c r="A24" t="s">
        <v>11</v>
      </c>
      <c r="B24" s="2">
        <v>41730</v>
      </c>
      <c r="C24" s="3">
        <f t="shared" si="7"/>
        <v>4</v>
      </c>
      <c r="D24" s="3" t="b">
        <f t="shared" si="8"/>
        <v>1</v>
      </c>
      <c r="E24">
        <v>9</v>
      </c>
      <c r="F24">
        <v>12</v>
      </c>
      <c r="K24">
        <f t="shared" si="4"/>
        <v>23</v>
      </c>
      <c r="L24">
        <f t="shared" si="0"/>
        <v>0</v>
      </c>
      <c r="M24">
        <f t="shared" si="0"/>
        <v>0</v>
      </c>
    </row>
    <row r="25" spans="1:13" x14ac:dyDescent="0.25">
      <c r="A25" t="s">
        <v>11</v>
      </c>
      <c r="B25" s="2">
        <v>41760</v>
      </c>
      <c r="C25" s="3">
        <f t="shared" si="7"/>
        <v>5</v>
      </c>
      <c r="D25" s="3" t="b">
        <f t="shared" si="8"/>
        <v>0</v>
      </c>
      <c r="E25">
        <v>16</v>
      </c>
      <c r="F25">
        <v>17</v>
      </c>
      <c r="K25">
        <f t="shared" si="4"/>
        <v>24</v>
      </c>
      <c r="L25">
        <f t="shared" si="0"/>
        <v>0</v>
      </c>
      <c r="M25">
        <f t="shared" si="0"/>
        <v>0</v>
      </c>
    </row>
    <row r="26" spans="1:13" x14ac:dyDescent="0.25">
      <c r="A26" t="s">
        <v>11</v>
      </c>
      <c r="B26" s="2">
        <v>41791</v>
      </c>
      <c r="C26" s="3">
        <f t="shared" si="7"/>
        <v>6</v>
      </c>
      <c r="D26" s="3" t="b">
        <f t="shared" si="8"/>
        <v>0</v>
      </c>
      <c r="E26">
        <v>18</v>
      </c>
      <c r="F26">
        <v>17</v>
      </c>
    </row>
    <row r="27" spans="1:13" x14ac:dyDescent="0.25">
      <c r="A27" t="s">
        <v>12</v>
      </c>
      <c r="B27" s="2">
        <v>41275</v>
      </c>
      <c r="C27" s="3">
        <f t="shared" si="7"/>
        <v>1</v>
      </c>
      <c r="D27" s="3" t="b">
        <f t="shared" si="8"/>
        <v>1</v>
      </c>
      <c r="E27">
        <v>19</v>
      </c>
      <c r="F27">
        <v>19</v>
      </c>
      <c r="M27" s="7">
        <f>SUM(L10:M10,L19:M21)/SUM(L2:M25)</f>
        <v>0.82857142857142863</v>
      </c>
    </row>
    <row r="28" spans="1:13" x14ac:dyDescent="0.25">
      <c r="A28" t="s">
        <v>12</v>
      </c>
      <c r="B28" s="2">
        <v>41306</v>
      </c>
      <c r="C28" s="3">
        <f t="shared" si="7"/>
        <v>2</v>
      </c>
      <c r="D28" s="3" t="b">
        <f t="shared" si="8"/>
        <v>1</v>
      </c>
      <c r="E28">
        <v>9</v>
      </c>
      <c r="F28">
        <v>20</v>
      </c>
      <c r="M28" s="6" t="s">
        <v>16</v>
      </c>
    </row>
    <row r="29" spans="1:13" x14ac:dyDescent="0.25">
      <c r="A29" t="s">
        <v>12</v>
      </c>
      <c r="B29" s="2">
        <v>41334</v>
      </c>
      <c r="C29" s="3">
        <f t="shared" si="7"/>
        <v>3</v>
      </c>
      <c r="D29" s="3" t="b">
        <f t="shared" si="8"/>
        <v>1</v>
      </c>
      <c r="E29">
        <v>9</v>
      </c>
      <c r="F29">
        <v>19</v>
      </c>
      <c r="M29" s="8" t="s">
        <v>17</v>
      </c>
    </row>
    <row r="30" spans="1:13" x14ac:dyDescent="0.25">
      <c r="A30" t="s">
        <v>12</v>
      </c>
      <c r="B30" s="2">
        <v>41365</v>
      </c>
      <c r="C30" s="3">
        <f t="shared" si="7"/>
        <v>4</v>
      </c>
      <c r="D30" s="3" t="b">
        <f t="shared" si="8"/>
        <v>1</v>
      </c>
      <c r="E30">
        <v>9</v>
      </c>
      <c r="F30">
        <v>19</v>
      </c>
    </row>
    <row r="31" spans="1:13" x14ac:dyDescent="0.25">
      <c r="A31" t="s">
        <v>12</v>
      </c>
      <c r="B31" s="2">
        <v>41395</v>
      </c>
      <c r="C31" s="3">
        <f t="shared" si="7"/>
        <v>5</v>
      </c>
      <c r="D31" s="3" t="b">
        <f t="shared" si="8"/>
        <v>0</v>
      </c>
      <c r="E31">
        <v>17</v>
      </c>
      <c r="F31">
        <v>18</v>
      </c>
    </row>
    <row r="32" spans="1:13" x14ac:dyDescent="0.25">
      <c r="A32" t="s">
        <v>12</v>
      </c>
      <c r="B32" s="2">
        <v>41426</v>
      </c>
      <c r="C32" s="3">
        <f t="shared" si="7"/>
        <v>6</v>
      </c>
      <c r="D32" s="3" t="b">
        <f t="shared" si="8"/>
        <v>0</v>
      </c>
      <c r="E32">
        <v>17</v>
      </c>
      <c r="F32">
        <v>17</v>
      </c>
    </row>
    <row r="33" spans="1:6" x14ac:dyDescent="0.25">
      <c r="A33" t="s">
        <v>12</v>
      </c>
      <c r="B33" s="2">
        <v>41456</v>
      </c>
      <c r="C33" s="3">
        <f t="shared" si="7"/>
        <v>7</v>
      </c>
      <c r="D33" s="3" t="b">
        <f t="shared" si="8"/>
        <v>0</v>
      </c>
      <c r="E33">
        <v>17</v>
      </c>
      <c r="F33">
        <v>19</v>
      </c>
    </row>
    <row r="34" spans="1:6" x14ac:dyDescent="0.25">
      <c r="A34" t="s">
        <v>12</v>
      </c>
      <c r="B34" s="2">
        <v>41487</v>
      </c>
      <c r="C34" s="3">
        <f t="shared" si="7"/>
        <v>8</v>
      </c>
      <c r="D34" s="3" t="b">
        <f t="shared" si="8"/>
        <v>0</v>
      </c>
      <c r="E34">
        <v>16</v>
      </c>
      <c r="F34">
        <v>15</v>
      </c>
    </row>
    <row r="35" spans="1:6" x14ac:dyDescent="0.25">
      <c r="A35" t="s">
        <v>12</v>
      </c>
      <c r="B35" s="2">
        <v>41518</v>
      </c>
      <c r="C35" s="3">
        <f t="shared" si="7"/>
        <v>9</v>
      </c>
      <c r="D35" s="3" t="b">
        <f t="shared" si="8"/>
        <v>0</v>
      </c>
      <c r="E35">
        <v>16</v>
      </c>
      <c r="F35">
        <v>17</v>
      </c>
    </row>
    <row r="36" spans="1:6" x14ac:dyDescent="0.25">
      <c r="A36" t="s">
        <v>12</v>
      </c>
      <c r="B36" s="2">
        <v>41548</v>
      </c>
      <c r="C36" s="3">
        <f t="shared" si="7"/>
        <v>10</v>
      </c>
      <c r="D36" s="3" t="b">
        <f t="shared" si="8"/>
        <v>1</v>
      </c>
      <c r="E36">
        <v>9</v>
      </c>
      <c r="F36">
        <v>21</v>
      </c>
    </row>
    <row r="37" spans="1:6" x14ac:dyDescent="0.25">
      <c r="A37" t="s">
        <v>12</v>
      </c>
      <c r="B37" s="2">
        <v>41579</v>
      </c>
      <c r="C37" s="3">
        <f t="shared" si="7"/>
        <v>11</v>
      </c>
      <c r="D37" s="3" t="b">
        <f t="shared" si="8"/>
        <v>1</v>
      </c>
      <c r="E37">
        <v>9</v>
      </c>
      <c r="F37">
        <v>17</v>
      </c>
    </row>
    <row r="38" spans="1:6" x14ac:dyDescent="0.25">
      <c r="A38" t="s">
        <v>12</v>
      </c>
      <c r="B38" s="2">
        <v>41609</v>
      </c>
      <c r="C38" s="3">
        <f t="shared" si="7"/>
        <v>12</v>
      </c>
      <c r="D38" s="3" t="b">
        <f t="shared" si="8"/>
        <v>1</v>
      </c>
      <c r="E38">
        <v>19</v>
      </c>
      <c r="F38">
        <v>19</v>
      </c>
    </row>
    <row r="39" spans="1:6" x14ac:dyDescent="0.25">
      <c r="A39" t="s">
        <v>13</v>
      </c>
      <c r="B39" s="2">
        <v>41275</v>
      </c>
      <c r="C39" s="3">
        <f>MONTH(B39)</f>
        <v>1</v>
      </c>
      <c r="D39" s="3" t="b">
        <f>INDEX($I$2:$I$13,C39)</f>
        <v>1</v>
      </c>
      <c r="E39" s="4">
        <v>19</v>
      </c>
      <c r="F39" s="4">
        <v>19</v>
      </c>
    </row>
    <row r="40" spans="1:6" x14ac:dyDescent="0.25">
      <c r="A40" t="s">
        <v>13</v>
      </c>
      <c r="B40" s="2">
        <v>41306</v>
      </c>
      <c r="C40" s="3">
        <f t="shared" ref="C40:C62" si="9">MONTH(B40)</f>
        <v>2</v>
      </c>
      <c r="D40" s="3" t="b">
        <f t="shared" ref="D40:D62" si="10">INDEX($I$2:$I$13,C40)</f>
        <v>1</v>
      </c>
      <c r="E40" s="4">
        <v>9</v>
      </c>
      <c r="F40" s="4">
        <v>20</v>
      </c>
    </row>
    <row r="41" spans="1:6" x14ac:dyDescent="0.25">
      <c r="A41" t="s">
        <v>13</v>
      </c>
      <c r="B41" s="2">
        <v>41334</v>
      </c>
      <c r="C41" s="3">
        <f t="shared" si="9"/>
        <v>3</v>
      </c>
      <c r="D41" s="3" t="b">
        <f t="shared" si="10"/>
        <v>1</v>
      </c>
      <c r="E41" s="4">
        <v>9</v>
      </c>
      <c r="F41" s="4">
        <v>20</v>
      </c>
    </row>
    <row r="42" spans="1:6" x14ac:dyDescent="0.25">
      <c r="A42" t="s">
        <v>13</v>
      </c>
      <c r="B42" s="2">
        <v>41365</v>
      </c>
      <c r="C42" s="3">
        <f t="shared" si="9"/>
        <v>4</v>
      </c>
      <c r="D42" s="3" t="b">
        <f t="shared" si="10"/>
        <v>1</v>
      </c>
      <c r="E42" s="4">
        <v>9</v>
      </c>
      <c r="F42" s="4">
        <v>17</v>
      </c>
    </row>
    <row r="43" spans="1:6" x14ac:dyDescent="0.25">
      <c r="A43" t="s">
        <v>13</v>
      </c>
      <c r="B43" s="2">
        <v>41395</v>
      </c>
      <c r="C43" s="3">
        <f t="shared" si="9"/>
        <v>5</v>
      </c>
      <c r="D43" s="3" t="b">
        <f t="shared" si="10"/>
        <v>0</v>
      </c>
      <c r="E43" s="4">
        <v>17</v>
      </c>
      <c r="F43" s="4">
        <v>18</v>
      </c>
    </row>
    <row r="44" spans="1:6" x14ac:dyDescent="0.25">
      <c r="A44" t="s">
        <v>13</v>
      </c>
      <c r="B44" s="2">
        <v>41426</v>
      </c>
      <c r="C44" s="3">
        <f t="shared" si="9"/>
        <v>6</v>
      </c>
      <c r="D44" s="3" t="b">
        <f t="shared" si="10"/>
        <v>0</v>
      </c>
      <c r="E44" s="4">
        <v>17</v>
      </c>
      <c r="F44" s="4">
        <v>17</v>
      </c>
    </row>
    <row r="45" spans="1:6" x14ac:dyDescent="0.25">
      <c r="A45" t="s">
        <v>13</v>
      </c>
      <c r="B45" s="2">
        <v>41091</v>
      </c>
      <c r="C45" s="3">
        <f t="shared" si="9"/>
        <v>7</v>
      </c>
      <c r="D45" s="3" t="b">
        <f t="shared" si="10"/>
        <v>0</v>
      </c>
      <c r="E45" s="4">
        <v>16</v>
      </c>
      <c r="F45" s="4">
        <v>17</v>
      </c>
    </row>
    <row r="46" spans="1:6" x14ac:dyDescent="0.25">
      <c r="A46" t="s">
        <v>13</v>
      </c>
      <c r="B46" s="2">
        <v>41122</v>
      </c>
      <c r="C46" s="3">
        <f t="shared" si="9"/>
        <v>8</v>
      </c>
      <c r="D46" s="3" t="b">
        <f t="shared" si="10"/>
        <v>0</v>
      </c>
      <c r="E46" s="4">
        <v>17</v>
      </c>
      <c r="F46" s="4">
        <v>17</v>
      </c>
    </row>
    <row r="47" spans="1:6" x14ac:dyDescent="0.25">
      <c r="A47" t="s">
        <v>13</v>
      </c>
      <c r="B47" s="2">
        <v>41153</v>
      </c>
      <c r="C47" s="3">
        <f t="shared" si="9"/>
        <v>9</v>
      </c>
      <c r="D47" s="3" t="b">
        <f t="shared" si="10"/>
        <v>0</v>
      </c>
      <c r="E47" s="4">
        <v>18</v>
      </c>
      <c r="F47" s="4">
        <v>17</v>
      </c>
    </row>
    <row r="48" spans="1:6" x14ac:dyDescent="0.25">
      <c r="A48" t="s">
        <v>13</v>
      </c>
      <c r="B48" s="2">
        <v>41183</v>
      </c>
      <c r="C48" s="3">
        <f t="shared" si="9"/>
        <v>10</v>
      </c>
      <c r="D48" s="3" t="b">
        <f t="shared" si="10"/>
        <v>1</v>
      </c>
      <c r="E48" s="4">
        <v>18</v>
      </c>
      <c r="F48" s="4">
        <v>16</v>
      </c>
    </row>
    <row r="49" spans="1:6" x14ac:dyDescent="0.25">
      <c r="A49" t="s">
        <v>13</v>
      </c>
      <c r="B49" s="2">
        <v>41214</v>
      </c>
      <c r="C49" s="3">
        <f t="shared" si="9"/>
        <v>11</v>
      </c>
      <c r="D49" s="3" t="b">
        <f t="shared" si="10"/>
        <v>1</v>
      </c>
      <c r="E49" s="4">
        <v>19</v>
      </c>
      <c r="F49" s="4">
        <v>19</v>
      </c>
    </row>
    <row r="50" spans="1:6" x14ac:dyDescent="0.25">
      <c r="A50" t="s">
        <v>13</v>
      </c>
      <c r="B50" s="2">
        <v>41244</v>
      </c>
      <c r="C50" s="3">
        <f t="shared" si="9"/>
        <v>12</v>
      </c>
      <c r="D50" s="3" t="b">
        <f t="shared" si="10"/>
        <v>1</v>
      </c>
      <c r="E50" s="4">
        <v>19</v>
      </c>
      <c r="F50" s="4">
        <v>19</v>
      </c>
    </row>
    <row r="51" spans="1:6" x14ac:dyDescent="0.25">
      <c r="A51" t="s">
        <v>14</v>
      </c>
      <c r="B51" s="2">
        <v>40544</v>
      </c>
      <c r="C51" s="3">
        <f t="shared" si="9"/>
        <v>1</v>
      </c>
      <c r="D51" s="3" t="b">
        <f t="shared" si="10"/>
        <v>1</v>
      </c>
      <c r="E51">
        <v>19</v>
      </c>
      <c r="F51">
        <v>19</v>
      </c>
    </row>
    <row r="52" spans="1:6" x14ac:dyDescent="0.25">
      <c r="A52" t="s">
        <v>14</v>
      </c>
      <c r="B52" s="2">
        <v>40575</v>
      </c>
      <c r="C52" s="3">
        <f t="shared" si="9"/>
        <v>2</v>
      </c>
      <c r="D52" s="3" t="b">
        <f t="shared" si="10"/>
        <v>1</v>
      </c>
      <c r="E52">
        <v>9</v>
      </c>
      <c r="F52">
        <v>20</v>
      </c>
    </row>
    <row r="53" spans="1:6" x14ac:dyDescent="0.25">
      <c r="A53" t="s">
        <v>14</v>
      </c>
      <c r="B53" s="2">
        <v>40603</v>
      </c>
      <c r="C53" s="3">
        <f t="shared" si="9"/>
        <v>3</v>
      </c>
      <c r="D53" s="3" t="b">
        <f t="shared" si="10"/>
        <v>1</v>
      </c>
      <c r="E53">
        <v>9</v>
      </c>
      <c r="F53">
        <v>20</v>
      </c>
    </row>
    <row r="54" spans="1:6" x14ac:dyDescent="0.25">
      <c r="A54" t="s">
        <v>14</v>
      </c>
      <c r="B54" s="2">
        <v>40634</v>
      </c>
      <c r="C54" s="3">
        <f t="shared" si="9"/>
        <v>4</v>
      </c>
      <c r="D54" s="3" t="b">
        <f t="shared" si="10"/>
        <v>1</v>
      </c>
      <c r="E54">
        <v>10</v>
      </c>
      <c r="F54">
        <v>15</v>
      </c>
    </row>
    <row r="55" spans="1:6" x14ac:dyDescent="0.25">
      <c r="A55" t="s">
        <v>14</v>
      </c>
      <c r="B55" s="2">
        <v>40664</v>
      </c>
      <c r="C55" s="3">
        <f t="shared" si="9"/>
        <v>5</v>
      </c>
      <c r="D55" s="3" t="b">
        <f t="shared" si="10"/>
        <v>0</v>
      </c>
      <c r="E55">
        <v>11</v>
      </c>
      <c r="F55">
        <v>13</v>
      </c>
    </row>
    <row r="56" spans="1:6" x14ac:dyDescent="0.25">
      <c r="A56" t="s">
        <v>14</v>
      </c>
      <c r="B56" s="2">
        <v>40695</v>
      </c>
      <c r="C56" s="3">
        <f t="shared" si="9"/>
        <v>6</v>
      </c>
      <c r="D56" s="3" t="b">
        <f t="shared" si="10"/>
        <v>0</v>
      </c>
      <c r="E56">
        <v>16</v>
      </c>
      <c r="F56">
        <v>17</v>
      </c>
    </row>
    <row r="57" spans="1:6" x14ac:dyDescent="0.25">
      <c r="A57" t="s">
        <v>14</v>
      </c>
      <c r="B57" s="2">
        <v>40360</v>
      </c>
      <c r="C57" s="3">
        <f t="shared" si="9"/>
        <v>7</v>
      </c>
      <c r="D57" s="3" t="b">
        <f t="shared" si="10"/>
        <v>0</v>
      </c>
      <c r="E57">
        <v>17</v>
      </c>
      <c r="F57">
        <v>17</v>
      </c>
    </row>
    <row r="58" spans="1:6" x14ac:dyDescent="0.25">
      <c r="A58" t="s">
        <v>14</v>
      </c>
      <c r="B58" s="2">
        <v>40391</v>
      </c>
      <c r="C58" s="3">
        <f t="shared" si="9"/>
        <v>8</v>
      </c>
      <c r="D58" s="3" t="b">
        <f t="shared" si="10"/>
        <v>0</v>
      </c>
      <c r="E58">
        <v>17</v>
      </c>
      <c r="F58">
        <v>17</v>
      </c>
    </row>
    <row r="59" spans="1:6" x14ac:dyDescent="0.25">
      <c r="A59" t="s">
        <v>14</v>
      </c>
      <c r="B59" s="2">
        <v>40422</v>
      </c>
      <c r="C59" s="3">
        <f t="shared" si="9"/>
        <v>9</v>
      </c>
      <c r="D59" s="3" t="b">
        <f t="shared" si="10"/>
        <v>0</v>
      </c>
      <c r="E59">
        <v>18</v>
      </c>
      <c r="F59">
        <v>17</v>
      </c>
    </row>
    <row r="60" spans="1:6" x14ac:dyDescent="0.25">
      <c r="A60" t="s">
        <v>14</v>
      </c>
      <c r="B60" s="2">
        <v>40452</v>
      </c>
      <c r="C60" s="3">
        <f t="shared" si="9"/>
        <v>10</v>
      </c>
      <c r="D60" s="3" t="b">
        <f t="shared" si="10"/>
        <v>1</v>
      </c>
      <c r="E60">
        <v>19</v>
      </c>
      <c r="F60">
        <v>17</v>
      </c>
    </row>
    <row r="61" spans="1:6" x14ac:dyDescent="0.25">
      <c r="A61" t="s">
        <v>14</v>
      </c>
      <c r="B61" s="2">
        <v>40483</v>
      </c>
      <c r="C61" s="3">
        <f t="shared" si="9"/>
        <v>11</v>
      </c>
      <c r="D61" s="3" t="b">
        <f t="shared" si="10"/>
        <v>1</v>
      </c>
      <c r="E61">
        <v>19</v>
      </c>
      <c r="F61">
        <v>19</v>
      </c>
    </row>
    <row r="62" spans="1:6" x14ac:dyDescent="0.25">
      <c r="A62" t="s">
        <v>14</v>
      </c>
      <c r="B62" s="2">
        <v>40513</v>
      </c>
      <c r="C62" s="3">
        <f t="shared" si="9"/>
        <v>12</v>
      </c>
      <c r="D62" s="3" t="b">
        <f t="shared" si="10"/>
        <v>1</v>
      </c>
      <c r="E62">
        <v>19</v>
      </c>
      <c r="F62">
        <v>18</v>
      </c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82" spans="2:4" x14ac:dyDescent="0.25">
      <c r="B82" s="2"/>
      <c r="C82" s="3"/>
      <c r="D82" s="3"/>
    </row>
    <row r="83" spans="2:4" x14ac:dyDescent="0.25">
      <c r="B83" s="2"/>
      <c r="C83" s="3"/>
      <c r="D83" s="3"/>
    </row>
    <row r="84" spans="2:4" x14ac:dyDescent="0.25">
      <c r="B84" s="2"/>
      <c r="C84" s="3"/>
      <c r="D84" s="3"/>
    </row>
    <row r="85" spans="2:4" x14ac:dyDescent="0.25">
      <c r="B85" s="2"/>
      <c r="C85" s="3"/>
      <c r="D85" s="3"/>
    </row>
    <row r="86" spans="2:4" x14ac:dyDescent="0.25">
      <c r="B86" s="2"/>
      <c r="C86" s="3"/>
      <c r="D86" s="3"/>
    </row>
    <row r="87" spans="2:4" x14ac:dyDescent="0.25">
      <c r="B87" s="2"/>
      <c r="C87" s="3"/>
      <c r="D87" s="3"/>
    </row>
    <row r="88" spans="2:4" x14ac:dyDescent="0.25">
      <c r="B88" s="2"/>
      <c r="C88" s="3"/>
      <c r="D88" s="3"/>
    </row>
    <row r="89" spans="2:4" x14ac:dyDescent="0.25">
      <c r="B89" s="2"/>
      <c r="C89" s="3"/>
      <c r="D89" s="3"/>
    </row>
    <row r="90" spans="2:4" x14ac:dyDescent="0.25">
      <c r="B90" s="2"/>
      <c r="C90" s="3"/>
      <c r="D90" s="3"/>
    </row>
    <row r="91" spans="2:4" x14ac:dyDescent="0.25">
      <c r="B91" s="2"/>
      <c r="C91" s="3"/>
      <c r="D91" s="3"/>
    </row>
    <row r="92" spans="2:4" x14ac:dyDescent="0.25">
      <c r="B92" s="2"/>
      <c r="C92" s="3"/>
      <c r="D92" s="3"/>
    </row>
    <row r="93" spans="2:4" x14ac:dyDescent="0.25">
      <c r="B93" s="2"/>
      <c r="C93" s="3"/>
      <c r="D93" s="3"/>
    </row>
    <row r="95" spans="2:4" x14ac:dyDescent="0.25">
      <c r="B95" s="2"/>
      <c r="C95" s="3"/>
      <c r="D95" s="3"/>
    </row>
    <row r="96" spans="2:4" x14ac:dyDescent="0.25">
      <c r="B96" s="2"/>
      <c r="C96" s="3"/>
      <c r="D96" s="3"/>
    </row>
    <row r="97" spans="2:4" x14ac:dyDescent="0.25">
      <c r="B97" s="2"/>
      <c r="C97" s="3"/>
      <c r="D97" s="3"/>
    </row>
    <row r="98" spans="2:4" x14ac:dyDescent="0.25">
      <c r="B98" s="2"/>
      <c r="C98" s="3"/>
      <c r="D98" s="3"/>
    </row>
    <row r="99" spans="2:4" x14ac:dyDescent="0.25">
      <c r="B99" s="2"/>
      <c r="C99" s="3"/>
      <c r="D99" s="3"/>
    </row>
    <row r="100" spans="2:4" x14ac:dyDescent="0.25">
      <c r="B100" s="2"/>
      <c r="C100" s="3"/>
      <c r="D100" s="3"/>
    </row>
    <row r="101" spans="2:4" x14ac:dyDescent="0.25">
      <c r="B101" s="2"/>
      <c r="C101" s="3"/>
      <c r="D101" s="3"/>
    </row>
    <row r="102" spans="2:4" x14ac:dyDescent="0.25">
      <c r="B102" s="2"/>
      <c r="C102" s="3"/>
      <c r="D102" s="3"/>
    </row>
    <row r="103" spans="2:4" x14ac:dyDescent="0.25">
      <c r="B103" s="2"/>
      <c r="C103" s="3"/>
      <c r="D103" s="3"/>
    </row>
    <row r="104" spans="2:4" x14ac:dyDescent="0.25">
      <c r="B104" s="2"/>
      <c r="C104" s="3"/>
      <c r="D104" s="3"/>
    </row>
    <row r="105" spans="2:4" x14ac:dyDescent="0.25">
      <c r="B105" s="2"/>
      <c r="C105" s="3"/>
      <c r="D105" s="3"/>
    </row>
    <row r="106" spans="2:4" x14ac:dyDescent="0.25">
      <c r="B106" s="2"/>
      <c r="C106" s="3"/>
      <c r="D106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 Hour Count in CP-DCP SUMMER</vt:lpstr>
      <vt:lpstr>UT Hour Count in CP-DCP WINTER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2017-04-27T16:44:07Z</dcterms:created>
  <dcterms:modified xsi:type="dcterms:W3CDTF">2017-04-27T16:44:11Z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