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codeName="ThisWorkbook"/>
  <bookViews>
    <workbookView xWindow="0" yWindow="0" windowWidth="19200" windowHeight="10980"/>
  </bookViews>
  <sheets>
    <sheet name="Regional Haze" sheetId="1" r:id="rId1"/>
    <sheet name="Core Cases" sheetId="2" r:id="rId2"/>
    <sheet name="Sensitivity" sheetId="4" r:id="rId3"/>
    <sheet name="Final Selection" sheetId="5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7" i="5" l="1"/>
  <c r="S7" i="5"/>
  <c r="S6" i="5"/>
  <c r="T6" i="5" s="1"/>
  <c r="T5" i="5"/>
  <c r="S5" i="5"/>
  <c r="S4" i="5"/>
  <c r="T4" i="5" s="1"/>
  <c r="M7" i="5"/>
  <c r="L7" i="5"/>
  <c r="L6" i="5"/>
  <c r="M6" i="5" s="1"/>
  <c r="M5" i="5"/>
  <c r="L5" i="5"/>
  <c r="L4" i="5"/>
  <c r="M4" i="5" s="1"/>
  <c r="F7" i="5"/>
  <c r="E7" i="5"/>
  <c r="E6" i="5"/>
  <c r="F6" i="5" s="1"/>
  <c r="F5" i="5"/>
  <c r="E5" i="5"/>
  <c r="E4" i="5"/>
  <c r="F4" i="5" s="1"/>
  <c r="AO7" i="5"/>
  <c r="AN7" i="5"/>
  <c r="AN6" i="5"/>
  <c r="AO6" i="5" s="1"/>
  <c r="AO5" i="5"/>
  <c r="AN5" i="5"/>
  <c r="AN4" i="5"/>
  <c r="AO4" i="5" s="1"/>
  <c r="AH7" i="5"/>
  <c r="AG7" i="5"/>
  <c r="AG6" i="5"/>
  <c r="AH6" i="5" s="1"/>
  <c r="AH5" i="5"/>
  <c r="AG5" i="5"/>
  <c r="AG4" i="5"/>
  <c r="AH4" i="5" s="1"/>
  <c r="AA7" i="5"/>
  <c r="Z7" i="5"/>
  <c r="Z6" i="5"/>
  <c r="AA6" i="5" s="1"/>
  <c r="AA5" i="5"/>
  <c r="Z5" i="5"/>
  <c r="Z4" i="5"/>
  <c r="AA4" i="5" s="1"/>
  <c r="AH23" i="4"/>
  <c r="AG23" i="4"/>
  <c r="AG22" i="4"/>
  <c r="AH22" i="4" s="1"/>
  <c r="AH21" i="4"/>
  <c r="AG21" i="4"/>
  <c r="AG20" i="4"/>
  <c r="AH20" i="4" s="1"/>
  <c r="AH19" i="4"/>
  <c r="AG19" i="4"/>
  <c r="AG18" i="4"/>
  <c r="AH18" i="4" s="1"/>
  <c r="AH17" i="4"/>
  <c r="AG17" i="4"/>
  <c r="AG16" i="4"/>
  <c r="AH16" i="4" s="1"/>
  <c r="AH15" i="4"/>
  <c r="AG15" i="4"/>
  <c r="AG14" i="4"/>
  <c r="AH14" i="4" s="1"/>
  <c r="AH13" i="4"/>
  <c r="AG13" i="4"/>
  <c r="AG12" i="4"/>
  <c r="AH12" i="4" s="1"/>
  <c r="AH11" i="4"/>
  <c r="AG11" i="4"/>
  <c r="AG10" i="4"/>
  <c r="AH10" i="4" s="1"/>
  <c r="AH9" i="4"/>
  <c r="AG9" i="4"/>
  <c r="AG8" i="4"/>
  <c r="AH8" i="4" s="1"/>
  <c r="AH7" i="4"/>
  <c r="AG7" i="4"/>
  <c r="AG6" i="4"/>
  <c r="AH6" i="4" s="1"/>
  <c r="AH5" i="4"/>
  <c r="AG5" i="4"/>
  <c r="AG4" i="4"/>
  <c r="AH4" i="4" s="1"/>
  <c r="AO23" i="4"/>
  <c r="AN23" i="4"/>
  <c r="AN22" i="4"/>
  <c r="AO22" i="4" s="1"/>
  <c r="AO19" i="4"/>
  <c r="AN19" i="4"/>
  <c r="AN18" i="4"/>
  <c r="AO18" i="4" s="1"/>
  <c r="AO17" i="4"/>
  <c r="AN17" i="4"/>
  <c r="AN16" i="4"/>
  <c r="AO16" i="4" s="1"/>
  <c r="AO13" i="4"/>
  <c r="AN13" i="4"/>
  <c r="AN12" i="4"/>
  <c r="AO12" i="4" s="1"/>
  <c r="AO11" i="4"/>
  <c r="AN11" i="4"/>
  <c r="AN10" i="4"/>
  <c r="AO10" i="4" s="1"/>
  <c r="AO4" i="4"/>
  <c r="AN4" i="4"/>
  <c r="Z23" i="4"/>
  <c r="AA23" i="4" s="1"/>
  <c r="Z22" i="4"/>
  <c r="AA22" i="4" s="1"/>
  <c r="Z19" i="4"/>
  <c r="AA19" i="4" s="1"/>
  <c r="Z18" i="4"/>
  <c r="AA18" i="4" s="1"/>
  <c r="Z17" i="4"/>
  <c r="AA17" i="4" s="1"/>
  <c r="Z16" i="4"/>
  <c r="AA16" i="4" s="1"/>
  <c r="Z13" i="4"/>
  <c r="AA13" i="4" s="1"/>
  <c r="Z12" i="4"/>
  <c r="AA12" i="4" s="1"/>
  <c r="Z11" i="4"/>
  <c r="AA11" i="4" s="1"/>
  <c r="Z10" i="4"/>
  <c r="AA10" i="4" s="1"/>
  <c r="Z4" i="4"/>
  <c r="AA4" i="4" s="1"/>
  <c r="T23" i="4"/>
  <c r="S23" i="4"/>
  <c r="S22" i="4"/>
  <c r="T22" i="4" s="1"/>
  <c r="T19" i="4"/>
  <c r="S19" i="4"/>
  <c r="S18" i="4"/>
  <c r="T18" i="4" s="1"/>
  <c r="T17" i="4"/>
  <c r="S17" i="4"/>
  <c r="S16" i="4"/>
  <c r="T16" i="4" s="1"/>
  <c r="T13" i="4"/>
  <c r="S13" i="4"/>
  <c r="S12" i="4"/>
  <c r="T12" i="4" s="1"/>
  <c r="T11" i="4"/>
  <c r="S11" i="4"/>
  <c r="S10" i="4"/>
  <c r="T10" i="4" s="1"/>
  <c r="T4" i="4"/>
  <c r="S4" i="4"/>
  <c r="L23" i="4"/>
  <c r="M23" i="4" s="1"/>
  <c r="L22" i="4"/>
  <c r="M22" i="4" s="1"/>
  <c r="L19" i="4"/>
  <c r="M19" i="4" s="1"/>
  <c r="L18" i="4"/>
  <c r="M18" i="4" s="1"/>
  <c r="L17" i="4"/>
  <c r="M17" i="4" s="1"/>
  <c r="L16" i="4"/>
  <c r="M16" i="4" s="1"/>
  <c r="L13" i="4"/>
  <c r="M13" i="4" s="1"/>
  <c r="L12" i="4"/>
  <c r="M12" i="4" s="1"/>
  <c r="L11" i="4"/>
  <c r="M11" i="4" s="1"/>
  <c r="L10" i="4"/>
  <c r="M10" i="4" s="1"/>
  <c r="L4" i="4"/>
  <c r="M4" i="4" s="1"/>
  <c r="F23" i="4"/>
  <c r="E23" i="4"/>
  <c r="E22" i="4"/>
  <c r="F22" i="4" s="1"/>
  <c r="F19" i="4"/>
  <c r="E19" i="4"/>
  <c r="E18" i="4"/>
  <c r="F18" i="4" s="1"/>
  <c r="F17" i="4"/>
  <c r="E17" i="4"/>
  <c r="E16" i="4"/>
  <c r="F16" i="4" s="1"/>
  <c r="F13" i="4"/>
  <c r="E13" i="4"/>
  <c r="E12" i="4"/>
  <c r="F12" i="4" s="1"/>
  <c r="F11" i="4"/>
  <c r="E11" i="4"/>
  <c r="E10" i="4"/>
  <c r="F10" i="4" s="1"/>
  <c r="F4" i="4"/>
  <c r="E4" i="4"/>
  <c r="AN14" i="2"/>
  <c r="AO14" i="2" s="1"/>
  <c r="AN13" i="2"/>
  <c r="AO13" i="2" s="1"/>
  <c r="AN12" i="2"/>
  <c r="AO12" i="2" s="1"/>
  <c r="AN11" i="2"/>
  <c r="AO11" i="2" s="1"/>
  <c r="AN10" i="2"/>
  <c r="AO10" i="2" s="1"/>
  <c r="AN9" i="2"/>
  <c r="AO9" i="2" s="1"/>
  <c r="AN8" i="2"/>
  <c r="AO8" i="2" s="1"/>
  <c r="AN7" i="2"/>
  <c r="AO7" i="2" s="1"/>
  <c r="AN6" i="2"/>
  <c r="AO6" i="2" s="1"/>
  <c r="AN5" i="2"/>
  <c r="AO5" i="2" s="1"/>
  <c r="AN4" i="2"/>
  <c r="AO4" i="2" s="1"/>
  <c r="AH14" i="2"/>
  <c r="AG14" i="2"/>
  <c r="AG13" i="2"/>
  <c r="AH13" i="2" s="1"/>
  <c r="AH12" i="2"/>
  <c r="AG12" i="2"/>
  <c r="AG11" i="2"/>
  <c r="AH11" i="2" s="1"/>
  <c r="AH10" i="2"/>
  <c r="AG10" i="2"/>
  <c r="AG9" i="2"/>
  <c r="AH9" i="2" s="1"/>
  <c r="AH8" i="2"/>
  <c r="AG8" i="2"/>
  <c r="AG7" i="2"/>
  <c r="AH7" i="2" s="1"/>
  <c r="AH6" i="2"/>
  <c r="AG6" i="2"/>
  <c r="AG5" i="2"/>
  <c r="AH5" i="2" s="1"/>
  <c r="AH4" i="2"/>
  <c r="AG4" i="2"/>
  <c r="AA14" i="2"/>
  <c r="Z14" i="2"/>
  <c r="Z13" i="2"/>
  <c r="AA13" i="2" s="1"/>
  <c r="AA12" i="2"/>
  <c r="Z12" i="2"/>
  <c r="Z11" i="2"/>
  <c r="AA11" i="2" s="1"/>
  <c r="AA10" i="2"/>
  <c r="Z10" i="2"/>
  <c r="Z9" i="2"/>
  <c r="AA9" i="2" s="1"/>
  <c r="AA8" i="2"/>
  <c r="Z8" i="2"/>
  <c r="Z7" i="2"/>
  <c r="AA7" i="2" s="1"/>
  <c r="AA6" i="2"/>
  <c r="Z6" i="2"/>
  <c r="Z5" i="2"/>
  <c r="AA5" i="2" s="1"/>
  <c r="AA4" i="2"/>
  <c r="Z4" i="2"/>
  <c r="T14" i="2"/>
  <c r="S14" i="2"/>
  <c r="S13" i="2"/>
  <c r="T13" i="2" s="1"/>
  <c r="T12" i="2"/>
  <c r="S12" i="2"/>
  <c r="S11" i="2"/>
  <c r="T11" i="2" s="1"/>
  <c r="T10" i="2"/>
  <c r="S10" i="2"/>
  <c r="S9" i="2"/>
  <c r="T9" i="2" s="1"/>
  <c r="T8" i="2"/>
  <c r="S8" i="2"/>
  <c r="S7" i="2"/>
  <c r="T7" i="2" s="1"/>
  <c r="T6" i="2"/>
  <c r="S6" i="2"/>
  <c r="S5" i="2"/>
  <c r="T5" i="2" s="1"/>
  <c r="T4" i="2"/>
  <c r="S4" i="2"/>
  <c r="M14" i="2"/>
  <c r="L14" i="2"/>
  <c r="L13" i="2"/>
  <c r="M13" i="2" s="1"/>
  <c r="M12" i="2"/>
  <c r="L12" i="2"/>
  <c r="L11" i="2"/>
  <c r="M11" i="2" s="1"/>
  <c r="M10" i="2"/>
  <c r="L10" i="2"/>
  <c r="L9" i="2"/>
  <c r="M9" i="2" s="1"/>
  <c r="M8" i="2"/>
  <c r="L8" i="2"/>
  <c r="L7" i="2"/>
  <c r="M7" i="2" s="1"/>
  <c r="M6" i="2"/>
  <c r="L6" i="2"/>
  <c r="L5" i="2"/>
  <c r="M5" i="2" s="1"/>
  <c r="M4" i="2"/>
  <c r="L4" i="2"/>
  <c r="E14" i="2"/>
  <c r="F14" i="2" s="1"/>
  <c r="E13" i="2"/>
  <c r="F13" i="2" s="1"/>
  <c r="E12" i="2"/>
  <c r="F12" i="2" s="1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E4" i="2"/>
  <c r="F4" i="2" s="1"/>
  <c r="AO10" i="1"/>
  <c r="AN10" i="1"/>
  <c r="AN9" i="1"/>
  <c r="AO9" i="1" s="1"/>
  <c r="AO8" i="1"/>
  <c r="AN8" i="1"/>
  <c r="AN7" i="1"/>
  <c r="AO7" i="1" s="1"/>
  <c r="AO6" i="1"/>
  <c r="AN6" i="1"/>
  <c r="AN5" i="1"/>
  <c r="AO5" i="1" s="1"/>
  <c r="AO4" i="1"/>
  <c r="AN4" i="1"/>
  <c r="AH10" i="1"/>
  <c r="AG10" i="1"/>
  <c r="AG9" i="1"/>
  <c r="AH9" i="1" s="1"/>
  <c r="AH8" i="1"/>
  <c r="AG8" i="1"/>
  <c r="AG7" i="1"/>
  <c r="AH7" i="1" s="1"/>
  <c r="AH6" i="1"/>
  <c r="AG6" i="1"/>
  <c r="AG5" i="1"/>
  <c r="AH5" i="1" s="1"/>
  <c r="AH4" i="1"/>
  <c r="AG4" i="1"/>
  <c r="AA10" i="1"/>
  <c r="Z10" i="1"/>
  <c r="Z9" i="1"/>
  <c r="AA9" i="1" s="1"/>
  <c r="AA8" i="1"/>
  <c r="Z8" i="1"/>
  <c r="Z7" i="1"/>
  <c r="AA7" i="1" s="1"/>
  <c r="AA6" i="1"/>
  <c r="Z6" i="1"/>
  <c r="Z5" i="1"/>
  <c r="AA5" i="1" s="1"/>
  <c r="AA4" i="1"/>
  <c r="Z4" i="1"/>
  <c r="T10" i="1"/>
  <c r="S10" i="1"/>
  <c r="S9" i="1"/>
  <c r="T9" i="1" s="1"/>
  <c r="T8" i="1"/>
  <c r="S8" i="1"/>
  <c r="S7" i="1"/>
  <c r="T7" i="1" s="1"/>
  <c r="T6" i="1"/>
  <c r="S6" i="1"/>
  <c r="S5" i="1"/>
  <c r="T5" i="1" s="1"/>
  <c r="T4" i="1"/>
  <c r="S4" i="1"/>
  <c r="M10" i="1"/>
  <c r="L10" i="1"/>
  <c r="L9" i="1"/>
  <c r="M9" i="1" s="1"/>
  <c r="M8" i="1"/>
  <c r="L8" i="1"/>
  <c r="L7" i="1"/>
  <c r="M7" i="1" s="1"/>
  <c r="M6" i="1"/>
  <c r="L6" i="1"/>
  <c r="L5" i="1"/>
  <c r="M5" i="1" s="1"/>
  <c r="M4" i="1"/>
  <c r="L4" i="1"/>
  <c r="E5" i="1"/>
  <c r="F5" i="1" s="1"/>
  <c r="E6" i="1"/>
  <c r="F6" i="1" s="1"/>
  <c r="E7" i="1"/>
  <c r="E8" i="1"/>
  <c r="F8" i="1" s="1"/>
  <c r="E9" i="1"/>
  <c r="F9" i="1" s="1"/>
  <c r="E10" i="1"/>
  <c r="F10" i="1" s="1"/>
  <c r="E4" i="1"/>
  <c r="F4" i="1" s="1"/>
  <c r="F7" i="1"/>
  <c r="AP7" i="5" l="1"/>
  <c r="AI7" i="5"/>
  <c r="AB7" i="5"/>
  <c r="U7" i="5"/>
  <c r="N7" i="5"/>
  <c r="G7" i="5"/>
  <c r="AP6" i="5"/>
  <c r="AI6" i="5"/>
  <c r="AB6" i="5"/>
  <c r="U6" i="5"/>
  <c r="N6" i="5"/>
  <c r="G6" i="5"/>
  <c r="AP5" i="5"/>
  <c r="AI5" i="5"/>
  <c r="AB5" i="5"/>
  <c r="U5" i="5"/>
  <c r="N5" i="5"/>
  <c r="G5" i="5"/>
  <c r="AP4" i="5"/>
  <c r="AI4" i="5"/>
  <c r="AB4" i="5"/>
  <c r="U4" i="5"/>
  <c r="N4" i="5"/>
  <c r="G4" i="5"/>
  <c r="AP14" i="2"/>
  <c r="AP13" i="2"/>
  <c r="AP12" i="2"/>
  <c r="AP11" i="2"/>
  <c r="AP10" i="2"/>
  <c r="AP9" i="2"/>
  <c r="AP8" i="2"/>
  <c r="AP7" i="2"/>
  <c r="AP6" i="2"/>
  <c r="AP5" i="2"/>
  <c r="AP4" i="2"/>
  <c r="AI14" i="2"/>
  <c r="AI13" i="2"/>
  <c r="AI12" i="2"/>
  <c r="AI11" i="2"/>
  <c r="AI10" i="2"/>
  <c r="AI9" i="2"/>
  <c r="AI8" i="2"/>
  <c r="AI7" i="2"/>
  <c r="AI6" i="2"/>
  <c r="AI5" i="2"/>
  <c r="AI4" i="2"/>
  <c r="AB14" i="2"/>
  <c r="AB13" i="2"/>
  <c r="AB12" i="2"/>
  <c r="AB11" i="2"/>
  <c r="AB10" i="2"/>
  <c r="AB9" i="2"/>
  <c r="AB8" i="2"/>
  <c r="AB7" i="2"/>
  <c r="AB6" i="2"/>
  <c r="AB5" i="2"/>
  <c r="AB4" i="2"/>
  <c r="U14" i="2"/>
  <c r="U13" i="2"/>
  <c r="U12" i="2"/>
  <c r="U11" i="2"/>
  <c r="U10" i="2"/>
  <c r="U9" i="2"/>
  <c r="U8" i="2"/>
  <c r="U7" i="2"/>
  <c r="U6" i="2"/>
  <c r="U5" i="2"/>
  <c r="U4" i="2"/>
  <c r="N14" i="2"/>
  <c r="N13" i="2"/>
  <c r="N12" i="2"/>
  <c r="N11" i="2"/>
  <c r="N10" i="2"/>
  <c r="N9" i="2"/>
  <c r="N8" i="2"/>
  <c r="N7" i="2"/>
  <c r="N6" i="2"/>
  <c r="N5" i="2"/>
  <c r="N4" i="2"/>
  <c r="G5" i="2"/>
  <c r="G6" i="2"/>
  <c r="G7" i="2"/>
  <c r="G8" i="2"/>
  <c r="G9" i="2"/>
  <c r="G10" i="2"/>
  <c r="G11" i="2"/>
  <c r="G12" i="2"/>
  <c r="G13" i="2"/>
  <c r="G14" i="2"/>
  <c r="G4" i="2"/>
  <c r="AP10" i="1" l="1"/>
  <c r="AP9" i="1"/>
  <c r="AP8" i="1"/>
  <c r="AP7" i="1"/>
  <c r="AP6" i="1"/>
  <c r="AP5" i="1"/>
  <c r="AP4" i="1"/>
  <c r="AI10" i="1"/>
  <c r="AI9" i="1"/>
  <c r="AI8" i="1"/>
  <c r="AI7" i="1"/>
  <c r="AI6" i="1"/>
  <c r="AI5" i="1"/>
  <c r="AI4" i="1"/>
  <c r="AB10" i="1"/>
  <c r="AB9" i="1"/>
  <c r="AB8" i="1"/>
  <c r="AB7" i="1"/>
  <c r="AB6" i="1"/>
  <c r="AB5" i="1"/>
  <c r="AB4" i="1"/>
  <c r="U10" i="1"/>
  <c r="U9" i="1"/>
  <c r="U8" i="1"/>
  <c r="U7" i="1"/>
  <c r="U6" i="1"/>
  <c r="U5" i="1"/>
  <c r="U4" i="1"/>
  <c r="N10" i="1"/>
  <c r="N9" i="1"/>
  <c r="N8" i="1"/>
  <c r="N7" i="1"/>
  <c r="N6" i="1"/>
  <c r="N5" i="1"/>
  <c r="N4" i="1"/>
  <c r="G5" i="1"/>
  <c r="G6" i="1"/>
  <c r="G7" i="1"/>
  <c r="G8" i="1"/>
  <c r="G9" i="1"/>
  <c r="G10" i="1"/>
  <c r="G4" i="1"/>
  <c r="AI5" i="4" l="1"/>
  <c r="AI6" i="4"/>
  <c r="AI7" i="4"/>
  <c r="AI8" i="4"/>
  <c r="AI9" i="4"/>
  <c r="AI10" i="4"/>
  <c r="AI11" i="4"/>
  <c r="AI12" i="4"/>
  <c r="AI13" i="4"/>
  <c r="AI14" i="4"/>
  <c r="AI15" i="4"/>
  <c r="AI16" i="4"/>
  <c r="AI17" i="4"/>
  <c r="AI18" i="4"/>
  <c r="AI19" i="4"/>
  <c r="AI20" i="4"/>
  <c r="AI21" i="4"/>
  <c r="AI22" i="4"/>
  <c r="AI23" i="4"/>
  <c r="AI4" i="4"/>
  <c r="AP23" i="4"/>
  <c r="AP22" i="4"/>
  <c r="AP19" i="4"/>
  <c r="AP18" i="4"/>
  <c r="AP17" i="4"/>
  <c r="AP16" i="4"/>
  <c r="AP13" i="4"/>
  <c r="AP12" i="4"/>
  <c r="AP11" i="4"/>
  <c r="AP10" i="4"/>
  <c r="AP4" i="4"/>
  <c r="AB23" i="4"/>
  <c r="AB22" i="4"/>
  <c r="AB19" i="4"/>
  <c r="AB18" i="4"/>
  <c r="AB17" i="4"/>
  <c r="AB16" i="4"/>
  <c r="AB13" i="4"/>
  <c r="AB12" i="4"/>
  <c r="AB11" i="4"/>
  <c r="AB10" i="4"/>
  <c r="AB4" i="4"/>
  <c r="U23" i="4"/>
  <c r="U22" i="4"/>
  <c r="U19" i="4"/>
  <c r="U18" i="4"/>
  <c r="U17" i="4"/>
  <c r="U16" i="4"/>
  <c r="U13" i="4"/>
  <c r="U12" i="4"/>
  <c r="U11" i="4"/>
  <c r="U10" i="4"/>
  <c r="U4" i="4"/>
  <c r="N23" i="4"/>
  <c r="N22" i="4"/>
  <c r="N19" i="4"/>
  <c r="N18" i="4"/>
  <c r="N17" i="4"/>
  <c r="N16" i="4"/>
  <c r="N13" i="4"/>
  <c r="N12" i="4"/>
  <c r="N11" i="4"/>
  <c r="N10" i="4"/>
  <c r="N4" i="4"/>
  <c r="G23" i="4"/>
  <c r="G22" i="4"/>
  <c r="G19" i="4"/>
  <c r="G18" i="4"/>
  <c r="G17" i="4"/>
  <c r="G16" i="4"/>
  <c r="G13" i="4"/>
  <c r="G12" i="4"/>
  <c r="G11" i="4"/>
  <c r="G10" i="4"/>
  <c r="G4" i="4"/>
</calcChain>
</file>

<file path=xl/sharedStrings.xml><?xml version="1.0" encoding="utf-8"?>
<sst xmlns="http://schemas.openxmlformats.org/spreadsheetml/2006/main" count="444" uniqueCount="64">
  <si>
    <t>Stochastic PVRR (fixed Cost Adj)
Millions $</t>
  </si>
  <si>
    <t>Portfolio</t>
  </si>
  <si>
    <t>95th Iteration, Expected Value 
(prob = 5%)</t>
  </si>
  <si>
    <t>Risk-adjusted PVRR Rank</t>
  </si>
  <si>
    <t>Mean (with fixed costs)</t>
  </si>
  <si>
    <t>95th Iteration (with  fixed costs)</t>
  </si>
  <si>
    <t>Risk-adjusted PVRR        [Mean + .05 * 95th iteration]</t>
  </si>
  <si>
    <t>GW1</t>
  </si>
  <si>
    <t>GW2</t>
  </si>
  <si>
    <t>GW3</t>
  </si>
  <si>
    <t>GW4</t>
  </si>
  <si>
    <t>Low Gas, MC A</t>
  </si>
  <si>
    <t>Med Gas, MC A</t>
  </si>
  <si>
    <t>High Gas, MC A</t>
  </si>
  <si>
    <t>Low Gas, MC B</t>
  </si>
  <si>
    <t>Med Gas, MC B</t>
  </si>
  <si>
    <t>High Gas, MC B</t>
  </si>
  <si>
    <t>RH2a</t>
  </si>
  <si>
    <t>LD-1</t>
  </si>
  <si>
    <t>LD-2</t>
  </si>
  <si>
    <t>LD-3</t>
  </si>
  <si>
    <t>PG-1</t>
  </si>
  <si>
    <t>PG-2</t>
  </si>
  <si>
    <t>CPP-C</t>
  </si>
  <si>
    <t>CPP-D</t>
  </si>
  <si>
    <t>FOT-1</t>
  </si>
  <si>
    <t>CO2-1</t>
  </si>
  <si>
    <t>NO-CO2</t>
  </si>
  <si>
    <t>BP</t>
  </si>
  <si>
    <t>Battery</t>
  </si>
  <si>
    <t>CAES</t>
  </si>
  <si>
    <t>WCA</t>
  </si>
  <si>
    <t>WCA-RPS</t>
  </si>
  <si>
    <t>Reference</t>
  </si>
  <si>
    <t>RH1</t>
  </si>
  <si>
    <t>RH2</t>
  </si>
  <si>
    <t>RH3</t>
  </si>
  <si>
    <t>RH4</t>
  </si>
  <si>
    <t>RH5</t>
  </si>
  <si>
    <t>RH6</t>
  </si>
  <si>
    <t>Low Gas MC A</t>
  </si>
  <si>
    <t>High Gas MC A</t>
  </si>
  <si>
    <t>Low Gas MC B</t>
  </si>
  <si>
    <t>Med Gas MC B</t>
  </si>
  <si>
    <t>High Gas MC B</t>
  </si>
  <si>
    <t>OP-1</t>
  </si>
  <si>
    <t>FR-1</t>
  </si>
  <si>
    <t>FR-2</t>
  </si>
  <si>
    <t>RE-1a</t>
  </si>
  <si>
    <t>RE-1b</t>
  </si>
  <si>
    <t>RE-1c</t>
  </si>
  <si>
    <t>RE-2</t>
  </si>
  <si>
    <t>FS_REP</t>
  </si>
  <si>
    <t>FS_GW4</t>
  </si>
  <si>
    <t>FS_R1c</t>
  </si>
  <si>
    <t>FS_R2</t>
  </si>
  <si>
    <t>Med Gas MC A</t>
  </si>
  <si>
    <t>OP-NT3</t>
  </si>
  <si>
    <t>OP-REP</t>
  </si>
  <si>
    <t>OP-GW4</t>
  </si>
  <si>
    <t>DLC-1</t>
  </si>
  <si>
    <r>
      <t xml:space="preserve">Mean </t>
    </r>
    <r>
      <rPr>
        <b/>
        <sz val="8"/>
        <rFont val="Times New Roman"/>
        <family val="1"/>
      </rPr>
      <t>(with fixed costs)</t>
    </r>
  </si>
  <si>
    <r>
      <t xml:space="preserve">95th Iteration </t>
    </r>
    <r>
      <rPr>
        <b/>
        <sz val="8"/>
        <rFont val="Times New Roman"/>
        <family val="1"/>
      </rPr>
      <t>(with  fixed costs)</t>
    </r>
  </si>
  <si>
    <r>
      <t xml:space="preserve">Risk-adjusted PVRR        </t>
    </r>
    <r>
      <rPr>
        <b/>
        <sz val="6"/>
        <rFont val="Times New Roman"/>
        <family val="1"/>
      </rPr>
      <t>[</t>
    </r>
    <r>
      <rPr>
        <b/>
        <sz val="7"/>
        <rFont val="Times New Roman"/>
        <family val="1"/>
      </rPr>
      <t>Mean + .05 * 95th iteration</t>
    </r>
    <r>
      <rPr>
        <b/>
        <sz val="6"/>
        <rFont val="Times New Roman"/>
        <family val="1"/>
      </rPr>
      <t>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</si>
</sst>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8DB4E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2">
    <xf numFmtId="0" fontId="0" fillId="0" borderId="0" xfId="0"/>
    <xf numFmtId="0" fontId="3" fillId="0" borderId="1" xfId="0" applyFont="1" applyFill="1" applyBorder="1" applyAlignment="1">
      <alignment horizontal="center"/>
    </xf>
    <xf numFmtId="164" fontId="7" fillId="0" borderId="1" xfId="1" applyNumberFormat="1" applyFont="1" applyFill="1" applyBorder="1"/>
    <xf numFmtId="37" fontId="7" fillId="0" borderId="1" xfId="1" applyNumberFormat="1" applyFont="1" applyFill="1" applyBorder="1"/>
    <xf numFmtId="37" fontId="7" fillId="0" borderId="1" xfId="2" applyNumberFormat="1" applyFont="1" applyFill="1" applyBorder="1" applyAlignment="1">
      <alignment horizontal="center"/>
    </xf>
    <xf numFmtId="0" fontId="8" fillId="0" borderId="0" xfId="0" applyFont="1" applyFill="1"/>
    <xf numFmtId="0" fontId="3" fillId="2" borderId="0" xfId="2" applyFont="1" applyFill="1" applyBorder="1"/>
    <xf numFmtId="0" fontId="3" fillId="2" borderId="1" xfId="2" applyFont="1" applyFill="1" applyBorder="1" applyAlignment="1">
      <alignment horizontal="centerContinuous" wrapText="1"/>
    </xf>
    <xf numFmtId="0" fontId="3" fillId="2" borderId="1" xfId="2" applyFont="1" applyFill="1" applyBorder="1" applyAlignment="1">
      <alignment horizontal="centerContinuous"/>
    </xf>
    <xf numFmtId="0" fontId="3" fillId="2" borderId="1" xfId="2" applyFont="1" applyFill="1" applyBorder="1" applyAlignment="1">
      <alignment horizontal="center" wrapText="1"/>
    </xf>
    <xf numFmtId="0" fontId="9" fillId="2" borderId="0" xfId="0" applyFont="1" applyFill="1"/>
    <xf numFmtId="164" fontId="8" fillId="0" borderId="0" xfId="0" applyNumberFormat="1" applyFont="1" applyFill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8DB4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AP18"/>
  <sheetViews>
    <sheetView tabSelected="1" zoomScaleNormal="100" workbookViewId="0"/>
  </sheetViews>
  <sheetFormatPr defaultRowHeight="15" x14ac:dyDescent="0.25"/>
  <cols>
    <col min="1" max="1" width="9.140625" style="5"/>
    <col min="2" max="2" width="15.28515625" style="5" customWidth="1"/>
    <col min="3" max="8" width="9.140625" style="5"/>
    <col min="9" max="9" width="15.28515625" style="5" customWidth="1"/>
    <col min="10" max="15" width="9.140625" style="5"/>
    <col min="16" max="16" width="15.28515625" style="5" customWidth="1"/>
    <col min="17" max="22" width="9.140625" style="5"/>
    <col min="23" max="23" width="15.28515625" style="5" customWidth="1"/>
    <col min="24" max="29" width="9.140625" style="5"/>
    <col min="30" max="30" width="15.28515625" style="5" customWidth="1"/>
    <col min="31" max="36" width="9.140625" style="5"/>
    <col min="37" max="37" width="15.28515625" style="5" customWidth="1"/>
    <col min="38" max="16384" width="9.140625" style="5"/>
  </cols>
  <sheetData>
    <row r="2" spans="2:42" ht="26.25" x14ac:dyDescent="0.25">
      <c r="B2" s="6" t="s">
        <v>40</v>
      </c>
      <c r="C2" s="7" t="s">
        <v>0</v>
      </c>
      <c r="D2" s="8"/>
      <c r="E2" s="8"/>
      <c r="F2" s="8"/>
      <c r="G2" s="8"/>
      <c r="I2" s="6" t="s">
        <v>40</v>
      </c>
      <c r="J2" s="7" t="s">
        <v>0</v>
      </c>
      <c r="K2" s="8"/>
      <c r="L2" s="8"/>
      <c r="M2" s="8"/>
      <c r="N2" s="8"/>
      <c r="P2" s="6" t="s">
        <v>41</v>
      </c>
      <c r="Q2" s="7" t="s">
        <v>0</v>
      </c>
      <c r="R2" s="8"/>
      <c r="S2" s="8"/>
      <c r="T2" s="8"/>
      <c r="U2" s="8"/>
      <c r="W2" s="6" t="s">
        <v>42</v>
      </c>
      <c r="X2" s="7" t="s">
        <v>0</v>
      </c>
      <c r="Y2" s="8"/>
      <c r="Z2" s="8"/>
      <c r="AA2" s="8"/>
      <c r="AB2" s="8"/>
      <c r="AD2" s="6" t="s">
        <v>43</v>
      </c>
      <c r="AE2" s="7" t="s">
        <v>0</v>
      </c>
      <c r="AF2" s="8"/>
      <c r="AG2" s="8"/>
      <c r="AH2" s="8"/>
      <c r="AI2" s="8"/>
      <c r="AK2" s="6" t="s">
        <v>44</v>
      </c>
      <c r="AL2" s="7" t="s">
        <v>0</v>
      </c>
      <c r="AM2" s="8"/>
      <c r="AN2" s="8"/>
      <c r="AO2" s="8"/>
      <c r="AP2" s="8"/>
    </row>
    <row r="3" spans="2:42" ht="77.25" x14ac:dyDescent="0.25">
      <c r="B3" s="9" t="s">
        <v>1</v>
      </c>
      <c r="C3" s="9" t="s">
        <v>61</v>
      </c>
      <c r="D3" s="9" t="s">
        <v>62</v>
      </c>
      <c r="E3" s="9" t="s">
        <v>2</v>
      </c>
      <c r="F3" s="9" t="s">
        <v>63</v>
      </c>
      <c r="G3" s="9" t="s">
        <v>3</v>
      </c>
      <c r="I3" s="9" t="s">
        <v>1</v>
      </c>
      <c r="J3" s="9" t="s">
        <v>4</v>
      </c>
      <c r="K3" s="9" t="s">
        <v>5</v>
      </c>
      <c r="L3" s="9" t="s">
        <v>2</v>
      </c>
      <c r="M3" s="9" t="s">
        <v>6</v>
      </c>
      <c r="N3" s="9" t="s">
        <v>3</v>
      </c>
      <c r="P3" s="9" t="s">
        <v>1</v>
      </c>
      <c r="Q3" s="9" t="s">
        <v>4</v>
      </c>
      <c r="R3" s="9" t="s">
        <v>5</v>
      </c>
      <c r="S3" s="9" t="s">
        <v>2</v>
      </c>
      <c r="T3" s="9" t="s">
        <v>6</v>
      </c>
      <c r="U3" s="9" t="s">
        <v>3</v>
      </c>
      <c r="W3" s="9" t="s">
        <v>1</v>
      </c>
      <c r="X3" s="9" t="s">
        <v>4</v>
      </c>
      <c r="Y3" s="9" t="s">
        <v>5</v>
      </c>
      <c r="Z3" s="9" t="s">
        <v>2</v>
      </c>
      <c r="AA3" s="9" t="s">
        <v>6</v>
      </c>
      <c r="AB3" s="9" t="s">
        <v>3</v>
      </c>
      <c r="AD3" s="9" t="s">
        <v>1</v>
      </c>
      <c r="AE3" s="9" t="s">
        <v>4</v>
      </c>
      <c r="AF3" s="9" t="s">
        <v>5</v>
      </c>
      <c r="AG3" s="9" t="s">
        <v>2</v>
      </c>
      <c r="AH3" s="9" t="s">
        <v>6</v>
      </c>
      <c r="AI3" s="9" t="s">
        <v>3</v>
      </c>
      <c r="AK3" s="9" t="s">
        <v>1</v>
      </c>
      <c r="AL3" s="9" t="s">
        <v>4</v>
      </c>
      <c r="AM3" s="9" t="s">
        <v>5</v>
      </c>
      <c r="AN3" s="9" t="s">
        <v>2</v>
      </c>
      <c r="AO3" s="9" t="s">
        <v>6</v>
      </c>
      <c r="AP3" s="9" t="s">
        <v>3</v>
      </c>
    </row>
    <row r="4" spans="2:42" x14ac:dyDescent="0.25">
      <c r="B4" s="1" t="s">
        <v>33</v>
      </c>
      <c r="C4" s="2">
        <v>23978.76903306476</v>
      </c>
      <c r="D4" s="2">
        <v>24271.962522252114</v>
      </c>
      <c r="E4" s="3">
        <f>D4*0.05</f>
        <v>1213.5981261126058</v>
      </c>
      <c r="F4" s="2">
        <f>C4+E4</f>
        <v>25192.367159177367</v>
      </c>
      <c r="G4" s="4">
        <f>RANK(F4,F$4:F$10,1)</f>
        <v>7</v>
      </c>
      <c r="I4" s="1" t="s">
        <v>33</v>
      </c>
      <c r="J4" s="2">
        <v>24553.126454071404</v>
      </c>
      <c r="K4" s="2">
        <v>24869.455351113611</v>
      </c>
      <c r="L4" s="3">
        <f>K4*0.05</f>
        <v>1243.4727675556805</v>
      </c>
      <c r="M4" s="2">
        <f>J4+L4</f>
        <v>25796.599221627082</v>
      </c>
      <c r="N4" s="4">
        <f>RANK(M4,M$4:M$10,1)</f>
        <v>7</v>
      </c>
      <c r="P4" s="1" t="s">
        <v>33</v>
      </c>
      <c r="Q4" s="2">
        <v>26760.313773479418</v>
      </c>
      <c r="R4" s="2">
        <v>27129.908549682215</v>
      </c>
      <c r="S4" s="3">
        <f>R4*0.05</f>
        <v>1356.4954274841109</v>
      </c>
      <c r="T4" s="2">
        <f>Q4+S4</f>
        <v>28116.809200963529</v>
      </c>
      <c r="U4" s="4">
        <f>RANK(T4,T$4:T$10,1)</f>
        <v>7</v>
      </c>
      <c r="W4" s="1" t="s">
        <v>33</v>
      </c>
      <c r="X4" s="2">
        <v>24048.139414757352</v>
      </c>
      <c r="Y4" s="2">
        <v>24346.839700740195</v>
      </c>
      <c r="Z4" s="3">
        <f>Y4*0.05</f>
        <v>1217.3419850370099</v>
      </c>
      <c r="AA4" s="2">
        <f>X4+Z4</f>
        <v>25265.48139979436</v>
      </c>
      <c r="AB4" s="4">
        <f>RANK(AA4,AA$4:AA$10,1)</f>
        <v>7</v>
      </c>
      <c r="AD4" s="1" t="s">
        <v>33</v>
      </c>
      <c r="AE4" s="2">
        <v>24559.032001461735</v>
      </c>
      <c r="AF4" s="2">
        <v>24878.0466338031</v>
      </c>
      <c r="AG4" s="3">
        <f>AF4*0.05</f>
        <v>1243.9023316901551</v>
      </c>
      <c r="AH4" s="2">
        <f>AE4+AG4</f>
        <v>25802.93433315189</v>
      </c>
      <c r="AI4" s="4">
        <f>RANK(AH4,AH$4:AH$10,1)</f>
        <v>7</v>
      </c>
      <c r="AK4" s="1" t="s">
        <v>33</v>
      </c>
      <c r="AL4" s="2">
        <v>26832.592121942038</v>
      </c>
      <c r="AM4" s="2">
        <v>27220.311674242108</v>
      </c>
      <c r="AN4" s="3">
        <f>AM4*0.05</f>
        <v>1361.0155837121056</v>
      </c>
      <c r="AO4" s="2">
        <f>AL4+AN4</f>
        <v>28193.607705654144</v>
      </c>
      <c r="AP4" s="4">
        <f>RANK(AO4,AO$4:AO$10,1)</f>
        <v>7</v>
      </c>
    </row>
    <row r="5" spans="2:42" x14ac:dyDescent="0.25">
      <c r="B5" s="1" t="s">
        <v>34</v>
      </c>
      <c r="C5" s="2">
        <v>22840.104986949271</v>
      </c>
      <c r="D5" s="2">
        <v>23134.22786998927</v>
      </c>
      <c r="E5" s="3">
        <f t="shared" ref="E5:E10" si="0">D5*0.05</f>
        <v>1156.7113934994636</v>
      </c>
      <c r="F5" s="2">
        <f t="shared" ref="F5:F10" si="1">C5+E5</f>
        <v>23996.816380448734</v>
      </c>
      <c r="G5" s="4">
        <f t="shared" ref="G5:G10" si="2">RANK(F5,F$4:F$10,1)</f>
        <v>2</v>
      </c>
      <c r="I5" s="1" t="s">
        <v>34</v>
      </c>
      <c r="J5" s="2">
        <v>23453.280170743543</v>
      </c>
      <c r="K5" s="2">
        <v>23769.904507889994</v>
      </c>
      <c r="L5" s="3">
        <f t="shared" ref="L5:L10" si="3">K5*0.05</f>
        <v>1188.4952253944998</v>
      </c>
      <c r="M5" s="2">
        <f t="shared" ref="M5:M10" si="4">J5+L5</f>
        <v>24641.775396138044</v>
      </c>
      <c r="N5" s="4">
        <f t="shared" ref="N5:N10" si="5">RANK(M5,M$4:M$10,1)</f>
        <v>2</v>
      </c>
      <c r="P5" s="1" t="s">
        <v>34</v>
      </c>
      <c r="Q5" s="2">
        <v>25654.292805236848</v>
      </c>
      <c r="R5" s="2">
        <v>26035.628310104657</v>
      </c>
      <c r="S5" s="3">
        <f t="shared" ref="S5:S10" si="6">R5*0.05</f>
        <v>1301.7814155052329</v>
      </c>
      <c r="T5" s="2">
        <f t="shared" ref="T5:T10" si="7">Q5+S5</f>
        <v>26956.074220742081</v>
      </c>
      <c r="U5" s="4">
        <f t="shared" ref="U5:U10" si="8">RANK(T5,T$4:T$10,1)</f>
        <v>1</v>
      </c>
      <c r="W5" s="1" t="s">
        <v>34</v>
      </c>
      <c r="X5" s="2">
        <v>22931.370555485995</v>
      </c>
      <c r="Y5" s="2">
        <v>23220.21025334829</v>
      </c>
      <c r="Z5" s="3">
        <f t="shared" ref="Z5:Z10" si="9">Y5*0.05</f>
        <v>1161.0105126674146</v>
      </c>
      <c r="AA5" s="2">
        <f t="shared" ref="AA5:AA10" si="10">X5+Z5</f>
        <v>24092.381068153409</v>
      </c>
      <c r="AB5" s="4">
        <f t="shared" ref="AB5:AB10" si="11">RANK(AA5,AA$4:AA$10,1)</f>
        <v>3</v>
      </c>
      <c r="AD5" s="1" t="s">
        <v>34</v>
      </c>
      <c r="AE5" s="2">
        <v>23476.726674587531</v>
      </c>
      <c r="AF5" s="2">
        <v>23818.093251485436</v>
      </c>
      <c r="AG5" s="3">
        <f t="shared" ref="AG5:AG10" si="12">AF5*0.05</f>
        <v>1190.9046625742719</v>
      </c>
      <c r="AH5" s="2">
        <f t="shared" ref="AH5:AH10" si="13">AE5+AG5</f>
        <v>24667.631337161802</v>
      </c>
      <c r="AI5" s="4">
        <f t="shared" ref="AI5:AI10" si="14">RANK(AH5,AH$4:AH$10,1)</f>
        <v>2</v>
      </c>
      <c r="AK5" s="1" t="s">
        <v>34</v>
      </c>
      <c r="AL5" s="2">
        <v>25826.785468273702</v>
      </c>
      <c r="AM5" s="2">
        <v>26240.321987416777</v>
      </c>
      <c r="AN5" s="3">
        <f t="shared" ref="AN5:AN10" si="15">AM5*0.05</f>
        <v>1312.0160993708389</v>
      </c>
      <c r="AO5" s="2">
        <f t="shared" ref="AO5:AO10" si="16">AL5+AN5</f>
        <v>27138.801567644539</v>
      </c>
      <c r="AP5" s="4">
        <f t="shared" ref="AP5:AP10" si="17">RANK(AO5,AO$4:AO$10,1)</f>
        <v>1</v>
      </c>
    </row>
    <row r="6" spans="2:42" x14ac:dyDescent="0.25">
      <c r="B6" s="1" t="s">
        <v>35</v>
      </c>
      <c r="C6" s="2">
        <v>22933.857840072869</v>
      </c>
      <c r="D6" s="2">
        <v>23224.67472302376</v>
      </c>
      <c r="E6" s="3">
        <f t="shared" si="0"/>
        <v>1161.2337361511879</v>
      </c>
      <c r="F6" s="2">
        <f t="shared" si="1"/>
        <v>24095.091576224058</v>
      </c>
      <c r="G6" s="4">
        <f t="shared" si="2"/>
        <v>3</v>
      </c>
      <c r="I6" s="1" t="s">
        <v>35</v>
      </c>
      <c r="J6" s="2">
        <v>23671.240172459351</v>
      </c>
      <c r="K6" s="2">
        <v>23987.335669751417</v>
      </c>
      <c r="L6" s="3">
        <f t="shared" si="3"/>
        <v>1199.366783487571</v>
      </c>
      <c r="M6" s="2">
        <f t="shared" si="4"/>
        <v>24870.606955946922</v>
      </c>
      <c r="N6" s="4">
        <f t="shared" si="5"/>
        <v>4</v>
      </c>
      <c r="P6" s="1" t="s">
        <v>35</v>
      </c>
      <c r="Q6" s="2">
        <v>26346.183223234093</v>
      </c>
      <c r="R6" s="2">
        <v>26729.922899856283</v>
      </c>
      <c r="S6" s="3">
        <f t="shared" si="6"/>
        <v>1336.4961449928142</v>
      </c>
      <c r="T6" s="2">
        <f t="shared" si="7"/>
        <v>27682.679368226905</v>
      </c>
      <c r="U6" s="4">
        <f t="shared" si="8"/>
        <v>5</v>
      </c>
      <c r="W6" s="1" t="s">
        <v>35</v>
      </c>
      <c r="X6" s="2">
        <v>22898.149842825493</v>
      </c>
      <c r="Y6" s="2">
        <v>23187.575173383884</v>
      </c>
      <c r="Z6" s="3">
        <f t="shared" si="9"/>
        <v>1159.3787586691942</v>
      </c>
      <c r="AA6" s="2">
        <f t="shared" si="10"/>
        <v>24057.528601494687</v>
      </c>
      <c r="AB6" s="4">
        <f t="shared" si="11"/>
        <v>2</v>
      </c>
      <c r="AD6" s="1" t="s">
        <v>35</v>
      </c>
      <c r="AE6" s="2">
        <v>23654.600479300891</v>
      </c>
      <c r="AF6" s="2">
        <v>23969.404956739098</v>
      </c>
      <c r="AG6" s="3">
        <f t="shared" si="12"/>
        <v>1198.470247836955</v>
      </c>
      <c r="AH6" s="2">
        <f t="shared" si="13"/>
        <v>24853.070727137845</v>
      </c>
      <c r="AI6" s="4">
        <f t="shared" si="14"/>
        <v>4</v>
      </c>
      <c r="AK6" s="1" t="s">
        <v>35</v>
      </c>
      <c r="AL6" s="2">
        <v>26365.667271670067</v>
      </c>
      <c r="AM6" s="2">
        <v>26751.181915189209</v>
      </c>
      <c r="AN6" s="3">
        <f t="shared" si="15"/>
        <v>1337.5590957594604</v>
      </c>
      <c r="AO6" s="2">
        <f t="shared" si="16"/>
        <v>27703.226367429528</v>
      </c>
      <c r="AP6" s="4">
        <f t="shared" si="17"/>
        <v>5</v>
      </c>
    </row>
    <row r="7" spans="2:42" x14ac:dyDescent="0.25">
      <c r="B7" s="1" t="s">
        <v>36</v>
      </c>
      <c r="C7" s="2">
        <v>22953.450743330108</v>
      </c>
      <c r="D7" s="2">
        <v>23244.292706808552</v>
      </c>
      <c r="E7" s="3">
        <f t="shared" si="0"/>
        <v>1162.2146353404275</v>
      </c>
      <c r="F7" s="2">
        <f t="shared" si="1"/>
        <v>24115.665378670536</v>
      </c>
      <c r="G7" s="4">
        <f t="shared" si="2"/>
        <v>4</v>
      </c>
      <c r="I7" s="1" t="s">
        <v>36</v>
      </c>
      <c r="J7" s="2">
        <v>23593.166654737935</v>
      </c>
      <c r="K7" s="2">
        <v>23921.925696544877</v>
      </c>
      <c r="L7" s="3">
        <f t="shared" si="3"/>
        <v>1196.0962848272438</v>
      </c>
      <c r="M7" s="2">
        <f t="shared" si="4"/>
        <v>24789.262939565178</v>
      </c>
      <c r="N7" s="4">
        <f t="shared" si="5"/>
        <v>3</v>
      </c>
      <c r="P7" s="1" t="s">
        <v>36</v>
      </c>
      <c r="Q7" s="2">
        <v>25956.048882894487</v>
      </c>
      <c r="R7" s="2">
        <v>26380.051061581184</v>
      </c>
      <c r="S7" s="3">
        <f t="shared" si="6"/>
        <v>1319.0025530790592</v>
      </c>
      <c r="T7" s="2">
        <f t="shared" si="7"/>
        <v>27275.051435973546</v>
      </c>
      <c r="U7" s="4">
        <f t="shared" si="8"/>
        <v>2</v>
      </c>
      <c r="W7" s="1" t="s">
        <v>36</v>
      </c>
      <c r="X7" s="2">
        <v>22981.307158669631</v>
      </c>
      <c r="Y7" s="2">
        <v>23274.514893426331</v>
      </c>
      <c r="Z7" s="3">
        <f t="shared" si="9"/>
        <v>1163.7257446713165</v>
      </c>
      <c r="AA7" s="2">
        <f t="shared" si="10"/>
        <v>24145.032903340947</v>
      </c>
      <c r="AB7" s="4">
        <f t="shared" si="11"/>
        <v>4</v>
      </c>
      <c r="AD7" s="1" t="s">
        <v>36</v>
      </c>
      <c r="AE7" s="2">
        <v>23592.705875033465</v>
      </c>
      <c r="AF7" s="2">
        <v>23935.881650014799</v>
      </c>
      <c r="AG7" s="3">
        <f t="shared" si="12"/>
        <v>1196.7940825007399</v>
      </c>
      <c r="AH7" s="2">
        <f t="shared" si="13"/>
        <v>24789.499957534204</v>
      </c>
      <c r="AI7" s="4">
        <f t="shared" si="14"/>
        <v>3</v>
      </c>
      <c r="AK7" s="1" t="s">
        <v>36</v>
      </c>
      <c r="AL7" s="2">
        <v>26046.165049630912</v>
      </c>
      <c r="AM7" s="2">
        <v>26480.854008025712</v>
      </c>
      <c r="AN7" s="3">
        <f t="shared" si="15"/>
        <v>1324.0427004012856</v>
      </c>
      <c r="AO7" s="2">
        <f t="shared" si="16"/>
        <v>27370.207750032198</v>
      </c>
      <c r="AP7" s="4">
        <f t="shared" si="17"/>
        <v>2</v>
      </c>
    </row>
    <row r="8" spans="2:42" x14ac:dyDescent="0.25">
      <c r="B8" s="1" t="s">
        <v>37</v>
      </c>
      <c r="C8" s="2">
        <v>23341.833641204972</v>
      </c>
      <c r="D8" s="2">
        <v>23628.78555406172</v>
      </c>
      <c r="E8" s="3">
        <f t="shared" si="0"/>
        <v>1181.439277703086</v>
      </c>
      <c r="F8" s="2">
        <f t="shared" si="1"/>
        <v>24523.272918908056</v>
      </c>
      <c r="G8" s="4">
        <f t="shared" si="2"/>
        <v>5</v>
      </c>
      <c r="I8" s="1" t="s">
        <v>37</v>
      </c>
      <c r="J8" s="2">
        <v>23949.029971852236</v>
      </c>
      <c r="K8" s="2">
        <v>24261.729495737112</v>
      </c>
      <c r="L8" s="3">
        <f t="shared" si="3"/>
        <v>1213.0864747868557</v>
      </c>
      <c r="M8" s="2">
        <f t="shared" si="4"/>
        <v>25162.116446639091</v>
      </c>
      <c r="N8" s="4">
        <f t="shared" si="5"/>
        <v>5</v>
      </c>
      <c r="P8" s="1" t="s">
        <v>37</v>
      </c>
      <c r="Q8" s="2">
        <v>26126.411358881622</v>
      </c>
      <c r="R8" s="2">
        <v>26500.034002473581</v>
      </c>
      <c r="S8" s="3">
        <f t="shared" si="6"/>
        <v>1325.0017001236793</v>
      </c>
      <c r="T8" s="2">
        <f t="shared" si="7"/>
        <v>27451.413059005303</v>
      </c>
      <c r="U8" s="4">
        <f t="shared" si="8"/>
        <v>4</v>
      </c>
      <c r="W8" s="1" t="s">
        <v>37</v>
      </c>
      <c r="X8" s="2">
        <v>23428.945453267574</v>
      </c>
      <c r="Y8" s="2">
        <v>23721.400592882175</v>
      </c>
      <c r="Z8" s="3">
        <f t="shared" si="9"/>
        <v>1186.0700296441089</v>
      </c>
      <c r="AA8" s="2">
        <f t="shared" si="10"/>
        <v>24615.015482911684</v>
      </c>
      <c r="AB8" s="4">
        <f t="shared" si="11"/>
        <v>5</v>
      </c>
      <c r="AD8" s="1" t="s">
        <v>37</v>
      </c>
      <c r="AE8" s="2">
        <v>23970.225301443861</v>
      </c>
      <c r="AF8" s="2">
        <v>24289.086021471263</v>
      </c>
      <c r="AG8" s="3">
        <f t="shared" si="12"/>
        <v>1214.4543010735631</v>
      </c>
      <c r="AH8" s="2">
        <f t="shared" si="13"/>
        <v>25184.679602517423</v>
      </c>
      <c r="AI8" s="4">
        <f t="shared" si="14"/>
        <v>5</v>
      </c>
      <c r="AK8" s="1" t="s">
        <v>37</v>
      </c>
      <c r="AL8" s="2">
        <v>26273.588264560749</v>
      </c>
      <c r="AM8" s="2">
        <v>26674.341376978926</v>
      </c>
      <c r="AN8" s="3">
        <f t="shared" si="15"/>
        <v>1333.7170688489464</v>
      </c>
      <c r="AO8" s="2">
        <f t="shared" si="16"/>
        <v>27607.305333409695</v>
      </c>
      <c r="AP8" s="4">
        <f t="shared" si="17"/>
        <v>4</v>
      </c>
    </row>
    <row r="9" spans="2:42" x14ac:dyDescent="0.25">
      <c r="B9" s="1" t="s">
        <v>38</v>
      </c>
      <c r="C9" s="2">
        <v>22762.452839065278</v>
      </c>
      <c r="D9" s="2">
        <v>23050.669268021367</v>
      </c>
      <c r="E9" s="3">
        <f t="shared" si="0"/>
        <v>1152.5334634010685</v>
      </c>
      <c r="F9" s="2">
        <f t="shared" si="1"/>
        <v>23914.986302466346</v>
      </c>
      <c r="G9" s="4">
        <f t="shared" si="2"/>
        <v>1</v>
      </c>
      <c r="I9" s="1" t="s">
        <v>38</v>
      </c>
      <c r="J9" s="2">
        <v>23446.143413704282</v>
      </c>
      <c r="K9" s="2">
        <v>23758.110746759798</v>
      </c>
      <c r="L9" s="3">
        <f t="shared" si="3"/>
        <v>1187.9055373379899</v>
      </c>
      <c r="M9" s="2">
        <f t="shared" si="4"/>
        <v>24634.04895104227</v>
      </c>
      <c r="N9" s="4">
        <f t="shared" si="5"/>
        <v>1</v>
      </c>
      <c r="P9" s="1" t="s">
        <v>38</v>
      </c>
      <c r="Q9" s="2">
        <v>26087.620558279141</v>
      </c>
      <c r="R9" s="2">
        <v>26477.781224825329</v>
      </c>
      <c r="S9" s="3">
        <f t="shared" si="6"/>
        <v>1323.8890612412665</v>
      </c>
      <c r="T9" s="2">
        <f t="shared" si="7"/>
        <v>27411.509619520406</v>
      </c>
      <c r="U9" s="4">
        <f t="shared" si="8"/>
        <v>3</v>
      </c>
      <c r="W9" s="1" t="s">
        <v>38</v>
      </c>
      <c r="X9" s="2">
        <v>22729.852676226492</v>
      </c>
      <c r="Y9" s="2">
        <v>23017.628320993877</v>
      </c>
      <c r="Z9" s="3">
        <f t="shared" si="9"/>
        <v>1150.8814160496938</v>
      </c>
      <c r="AA9" s="2">
        <f t="shared" si="10"/>
        <v>23880.734092276187</v>
      </c>
      <c r="AB9" s="4">
        <f t="shared" si="11"/>
        <v>1</v>
      </c>
      <c r="AD9" s="1" t="s">
        <v>38</v>
      </c>
      <c r="AE9" s="2">
        <v>23430.452422055299</v>
      </c>
      <c r="AF9" s="2">
        <v>23742.720680554026</v>
      </c>
      <c r="AG9" s="3">
        <f t="shared" si="12"/>
        <v>1187.1360340277013</v>
      </c>
      <c r="AH9" s="2">
        <f t="shared" si="13"/>
        <v>24617.588456083002</v>
      </c>
      <c r="AI9" s="4">
        <f t="shared" si="14"/>
        <v>1</v>
      </c>
      <c r="AK9" s="1" t="s">
        <v>38</v>
      </c>
      <c r="AL9" s="2">
        <v>26059.174083228867</v>
      </c>
      <c r="AM9" s="2">
        <v>26448.945518995759</v>
      </c>
      <c r="AN9" s="3">
        <f t="shared" si="15"/>
        <v>1322.447275949788</v>
      </c>
      <c r="AO9" s="2">
        <f t="shared" si="16"/>
        <v>27381.621359178655</v>
      </c>
      <c r="AP9" s="4">
        <f t="shared" si="17"/>
        <v>3</v>
      </c>
    </row>
    <row r="10" spans="2:42" x14ac:dyDescent="0.25">
      <c r="B10" s="1" t="s">
        <v>39</v>
      </c>
      <c r="C10" s="2">
        <v>23623.884329474466</v>
      </c>
      <c r="D10" s="2">
        <v>23902.120627844215</v>
      </c>
      <c r="E10" s="3">
        <f t="shared" si="0"/>
        <v>1195.1060313922108</v>
      </c>
      <c r="F10" s="2">
        <f t="shared" si="1"/>
        <v>24818.990360866675</v>
      </c>
      <c r="G10" s="4">
        <f t="shared" si="2"/>
        <v>6</v>
      </c>
      <c r="I10" s="1" t="s">
        <v>39</v>
      </c>
      <c r="J10" s="2">
        <v>24278.151453176164</v>
      </c>
      <c r="K10" s="2">
        <v>24605.432018886884</v>
      </c>
      <c r="L10" s="3">
        <f t="shared" si="3"/>
        <v>1230.2716009443443</v>
      </c>
      <c r="M10" s="2">
        <f t="shared" si="4"/>
        <v>25508.423054120507</v>
      </c>
      <c r="N10" s="4">
        <f t="shared" si="5"/>
        <v>6</v>
      </c>
      <c r="P10" s="1" t="s">
        <v>39</v>
      </c>
      <c r="Q10" s="2">
        <v>26642.19758109684</v>
      </c>
      <c r="R10" s="2">
        <v>27058.931125021372</v>
      </c>
      <c r="S10" s="3">
        <f t="shared" si="6"/>
        <v>1352.9465562510686</v>
      </c>
      <c r="T10" s="2">
        <f t="shared" si="7"/>
        <v>27995.14413734791</v>
      </c>
      <c r="U10" s="4">
        <f t="shared" si="8"/>
        <v>6</v>
      </c>
      <c r="W10" s="1" t="s">
        <v>39</v>
      </c>
      <c r="X10" s="2">
        <v>23625.873185010263</v>
      </c>
      <c r="Y10" s="2">
        <v>23920.952902616071</v>
      </c>
      <c r="Z10" s="3">
        <f t="shared" si="9"/>
        <v>1196.0476451308036</v>
      </c>
      <c r="AA10" s="2">
        <f t="shared" si="10"/>
        <v>24821.920830141065</v>
      </c>
      <c r="AB10" s="4">
        <f t="shared" si="11"/>
        <v>6</v>
      </c>
      <c r="AD10" s="1" t="s">
        <v>39</v>
      </c>
      <c r="AE10" s="2">
        <v>24266.343955716424</v>
      </c>
      <c r="AF10" s="2">
        <v>24592.572995544771</v>
      </c>
      <c r="AG10" s="3">
        <f t="shared" si="12"/>
        <v>1229.6286497772387</v>
      </c>
      <c r="AH10" s="2">
        <f t="shared" si="13"/>
        <v>25495.972605493662</v>
      </c>
      <c r="AI10" s="4">
        <f t="shared" si="14"/>
        <v>6</v>
      </c>
      <c r="AK10" s="1" t="s">
        <v>39</v>
      </c>
      <c r="AL10" s="2">
        <v>26670.407869993291</v>
      </c>
      <c r="AM10" s="2">
        <v>27091.19572752852</v>
      </c>
      <c r="AN10" s="3">
        <f t="shared" si="15"/>
        <v>1354.559786376426</v>
      </c>
      <c r="AO10" s="2">
        <f t="shared" si="16"/>
        <v>28024.967656369718</v>
      </c>
      <c r="AP10" s="4">
        <f t="shared" si="17"/>
        <v>6</v>
      </c>
    </row>
    <row r="12" spans="2:42" x14ac:dyDescent="0.25">
      <c r="G12" s="11"/>
    </row>
    <row r="13" spans="2:42" x14ac:dyDescent="0.25">
      <c r="G13" s="11"/>
    </row>
    <row r="14" spans="2:42" x14ac:dyDescent="0.25">
      <c r="G14" s="11"/>
    </row>
    <row r="15" spans="2:42" x14ac:dyDescent="0.25">
      <c r="G15" s="11"/>
    </row>
    <row r="16" spans="2:42" x14ac:dyDescent="0.25">
      <c r="G16" s="11"/>
    </row>
    <row r="17" spans="7:7" x14ac:dyDescent="0.25">
      <c r="G17" s="11"/>
    </row>
    <row r="18" spans="7:7" x14ac:dyDescent="0.25">
      <c r="G18" s="1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AP14"/>
  <sheetViews>
    <sheetView zoomScaleNormal="100" workbookViewId="0">
      <selection activeCell="AE18" sqref="AE18"/>
    </sheetView>
  </sheetViews>
  <sheetFormatPr defaultRowHeight="15" x14ac:dyDescent="0.25"/>
  <cols>
    <col min="1" max="1" width="9.140625" style="5"/>
    <col min="2" max="2" width="15.28515625" style="5" customWidth="1"/>
    <col min="3" max="8" width="9.140625" style="5"/>
    <col min="9" max="9" width="15.28515625" style="5" customWidth="1"/>
    <col min="10" max="15" width="9.140625" style="5"/>
    <col min="16" max="16" width="15.28515625" style="5" customWidth="1"/>
    <col min="17" max="22" width="9.140625" style="5"/>
    <col min="23" max="23" width="15.28515625" style="5" customWidth="1"/>
    <col min="24" max="29" width="9.140625" style="5"/>
    <col min="30" max="30" width="15.28515625" style="5" customWidth="1"/>
    <col min="31" max="36" width="9.140625" style="5"/>
    <col min="37" max="37" width="15.28515625" style="5" customWidth="1"/>
    <col min="38" max="16384" width="9.140625" style="5"/>
  </cols>
  <sheetData>
    <row r="2" spans="2:42" ht="26.25" x14ac:dyDescent="0.25">
      <c r="B2" s="6" t="s">
        <v>40</v>
      </c>
      <c r="C2" s="7" t="s">
        <v>0</v>
      </c>
      <c r="D2" s="8"/>
      <c r="E2" s="8"/>
      <c r="F2" s="8"/>
      <c r="G2" s="8"/>
      <c r="I2" s="6" t="s">
        <v>56</v>
      </c>
      <c r="J2" s="7" t="s">
        <v>0</v>
      </c>
      <c r="K2" s="8"/>
      <c r="L2" s="8"/>
      <c r="M2" s="8"/>
      <c r="N2" s="8"/>
      <c r="P2" s="6" t="s">
        <v>41</v>
      </c>
      <c r="Q2" s="7" t="s">
        <v>0</v>
      </c>
      <c r="R2" s="8"/>
      <c r="S2" s="8"/>
      <c r="T2" s="8"/>
      <c r="U2" s="8"/>
      <c r="W2" s="6" t="s">
        <v>42</v>
      </c>
      <c r="X2" s="7" t="s">
        <v>0</v>
      </c>
      <c r="Y2" s="8"/>
      <c r="Z2" s="8"/>
      <c r="AA2" s="8"/>
      <c r="AB2" s="8"/>
      <c r="AD2" s="6" t="s">
        <v>43</v>
      </c>
      <c r="AE2" s="7" t="s">
        <v>0</v>
      </c>
      <c r="AF2" s="8"/>
      <c r="AG2" s="8"/>
      <c r="AH2" s="8"/>
      <c r="AI2" s="8"/>
      <c r="AK2" s="6" t="s">
        <v>44</v>
      </c>
      <c r="AL2" s="7" t="s">
        <v>0</v>
      </c>
      <c r="AM2" s="8"/>
      <c r="AN2" s="8"/>
      <c r="AO2" s="8"/>
      <c r="AP2" s="8"/>
    </row>
    <row r="3" spans="2:42" ht="77.25" x14ac:dyDescent="0.25">
      <c r="B3" s="9" t="s">
        <v>1</v>
      </c>
      <c r="C3" s="9" t="s">
        <v>4</v>
      </c>
      <c r="D3" s="9" t="s">
        <v>5</v>
      </c>
      <c r="E3" s="9" t="s">
        <v>2</v>
      </c>
      <c r="F3" s="9" t="s">
        <v>6</v>
      </c>
      <c r="G3" s="9" t="s">
        <v>3</v>
      </c>
      <c r="I3" s="9" t="s">
        <v>1</v>
      </c>
      <c r="J3" s="9" t="s">
        <v>4</v>
      </c>
      <c r="K3" s="9" t="s">
        <v>5</v>
      </c>
      <c r="L3" s="9" t="s">
        <v>2</v>
      </c>
      <c r="M3" s="9" t="s">
        <v>6</v>
      </c>
      <c r="N3" s="9" t="s">
        <v>3</v>
      </c>
      <c r="P3" s="9" t="s">
        <v>1</v>
      </c>
      <c r="Q3" s="9" t="s">
        <v>4</v>
      </c>
      <c r="R3" s="9" t="s">
        <v>5</v>
      </c>
      <c r="S3" s="9" t="s">
        <v>2</v>
      </c>
      <c r="T3" s="9" t="s">
        <v>6</v>
      </c>
      <c r="U3" s="9" t="s">
        <v>3</v>
      </c>
      <c r="W3" s="9" t="s">
        <v>1</v>
      </c>
      <c r="X3" s="9" t="s">
        <v>4</v>
      </c>
      <c r="Y3" s="9" t="s">
        <v>5</v>
      </c>
      <c r="Z3" s="9" t="s">
        <v>2</v>
      </c>
      <c r="AA3" s="9" t="s">
        <v>6</v>
      </c>
      <c r="AB3" s="9" t="s">
        <v>3</v>
      </c>
      <c r="AD3" s="9" t="s">
        <v>1</v>
      </c>
      <c r="AE3" s="9" t="s">
        <v>4</v>
      </c>
      <c r="AF3" s="9" t="s">
        <v>5</v>
      </c>
      <c r="AG3" s="9" t="s">
        <v>2</v>
      </c>
      <c r="AH3" s="9" t="s">
        <v>6</v>
      </c>
      <c r="AI3" s="9" t="s">
        <v>3</v>
      </c>
      <c r="AK3" s="9" t="s">
        <v>1</v>
      </c>
      <c r="AL3" s="9" t="s">
        <v>4</v>
      </c>
      <c r="AM3" s="9" t="s">
        <v>5</v>
      </c>
      <c r="AN3" s="9" t="s">
        <v>2</v>
      </c>
      <c r="AO3" s="9" t="s">
        <v>6</v>
      </c>
      <c r="AP3" s="9" t="s">
        <v>3</v>
      </c>
    </row>
    <row r="4" spans="2:42" x14ac:dyDescent="0.25">
      <c r="B4" s="1" t="s">
        <v>45</v>
      </c>
      <c r="C4" s="2">
        <v>22762.834555957099</v>
      </c>
      <c r="D4" s="2">
        <v>23050.667089583836</v>
      </c>
      <c r="E4" s="3">
        <f>D4*0.05</f>
        <v>1152.5333544791918</v>
      </c>
      <c r="F4" s="2">
        <f>C4+E4</f>
        <v>23915.367910436289</v>
      </c>
      <c r="G4" s="4">
        <f t="shared" ref="G4:G14" si="0">RANK(F4,F$4:F$14,1)</f>
        <v>3</v>
      </c>
      <c r="I4" s="1" t="s">
        <v>45</v>
      </c>
      <c r="J4" s="2">
        <v>23444.174566665424</v>
      </c>
      <c r="K4" s="2">
        <v>23756.399710934333</v>
      </c>
      <c r="L4" s="3">
        <f>K4*0.05</f>
        <v>1187.8199855467167</v>
      </c>
      <c r="M4" s="2">
        <f>J4+L4</f>
        <v>24631.994552212142</v>
      </c>
      <c r="N4" s="4">
        <f t="shared" ref="N4:N14" si="1">RANK(M4,M$4:M$14,1)</f>
        <v>6</v>
      </c>
      <c r="P4" s="1" t="s">
        <v>45</v>
      </c>
      <c r="Q4" s="2">
        <v>25987.709461633072</v>
      </c>
      <c r="R4" s="2">
        <v>26370.38337558724</v>
      </c>
      <c r="S4" s="3">
        <f>R4*0.05</f>
        <v>1318.5191687793622</v>
      </c>
      <c r="T4" s="2">
        <f>Q4+S4</f>
        <v>27306.228630412435</v>
      </c>
      <c r="U4" s="4">
        <f t="shared" ref="U4:U14" si="2">RANK(T4,T$4:T$14,1)</f>
        <v>9</v>
      </c>
      <c r="W4" s="1" t="s">
        <v>45</v>
      </c>
      <c r="X4" s="2">
        <v>22729.852676226492</v>
      </c>
      <c r="Y4" s="2">
        <v>23017.628320993877</v>
      </c>
      <c r="Z4" s="3">
        <f>Y4*0.05</f>
        <v>1150.8814160496938</v>
      </c>
      <c r="AA4" s="2">
        <f>X4+Z4</f>
        <v>23880.734092276187</v>
      </c>
      <c r="AB4" s="4">
        <f t="shared" ref="AB4:AB14" si="3">RANK(AA4,AA$4:AA$14,1)</f>
        <v>3</v>
      </c>
      <c r="AD4" s="1" t="s">
        <v>45</v>
      </c>
      <c r="AE4" s="2">
        <v>23430.452422055299</v>
      </c>
      <c r="AF4" s="2">
        <v>23742.720680554026</v>
      </c>
      <c r="AG4" s="3">
        <f>AF4*0.05</f>
        <v>1187.1360340277013</v>
      </c>
      <c r="AH4" s="2">
        <f>AE4+AG4</f>
        <v>24617.588456083002</v>
      </c>
      <c r="AI4" s="4">
        <f t="shared" ref="AI4:AI14" si="4">RANK(AH4,AH$4:AH$14,1)</f>
        <v>5</v>
      </c>
      <c r="AK4" s="1" t="s">
        <v>45</v>
      </c>
      <c r="AL4" s="2">
        <v>26019.533716537404</v>
      </c>
      <c r="AM4" s="2">
        <v>26398.715225283737</v>
      </c>
      <c r="AN4" s="3">
        <f>AM4*0.05</f>
        <v>1319.935761264187</v>
      </c>
      <c r="AO4" s="2">
        <f>AL4+AN4</f>
        <v>27339.469477801591</v>
      </c>
      <c r="AP4" s="4">
        <f t="shared" ref="AP4:AP14" si="5">RANK(AO4,AO$4:AO$14,1)</f>
        <v>9</v>
      </c>
    </row>
    <row r="5" spans="2:42" x14ac:dyDescent="0.25">
      <c r="B5" s="1" t="s">
        <v>57</v>
      </c>
      <c r="C5" s="2">
        <v>22760.7294064905</v>
      </c>
      <c r="D5" s="2">
        <v>23054.472632486693</v>
      </c>
      <c r="E5" s="3">
        <f>D5*0.05</f>
        <v>1152.7236316243348</v>
      </c>
      <c r="F5" s="2">
        <f>C5+E5</f>
        <v>23913.453038114836</v>
      </c>
      <c r="G5" s="4">
        <f t="shared" si="0"/>
        <v>2</v>
      </c>
      <c r="I5" s="1" t="s">
        <v>57</v>
      </c>
      <c r="J5" s="2">
        <v>23406.821464331424</v>
      </c>
      <c r="K5" s="2">
        <v>23730.069368374021</v>
      </c>
      <c r="L5" s="3">
        <f>K5*0.05</f>
        <v>1186.503468418701</v>
      </c>
      <c r="M5" s="2">
        <f>J5+L5</f>
        <v>24593.324932750125</v>
      </c>
      <c r="N5" s="4">
        <f t="shared" si="1"/>
        <v>3</v>
      </c>
      <c r="P5" s="1" t="s">
        <v>57</v>
      </c>
      <c r="Q5" s="2">
        <v>25715.631735237617</v>
      </c>
      <c r="R5" s="2">
        <v>26104.153685245001</v>
      </c>
      <c r="S5" s="3">
        <f>R5*0.05</f>
        <v>1305.20768426225</v>
      </c>
      <c r="T5" s="2">
        <f>Q5+S5</f>
        <v>27020.839419499869</v>
      </c>
      <c r="U5" s="4">
        <f t="shared" si="2"/>
        <v>8</v>
      </c>
      <c r="W5" s="1" t="s">
        <v>57</v>
      </c>
      <c r="X5" s="2">
        <v>22724.377760489573</v>
      </c>
      <c r="Y5" s="2">
        <v>23016.052989295906</v>
      </c>
      <c r="Z5" s="3">
        <f>Y5*0.05</f>
        <v>1150.8026494647954</v>
      </c>
      <c r="AA5" s="2">
        <f>X5+Z5</f>
        <v>23875.18040995437</v>
      </c>
      <c r="AB5" s="4">
        <f t="shared" si="3"/>
        <v>2</v>
      </c>
      <c r="AD5" s="1" t="s">
        <v>57</v>
      </c>
      <c r="AE5" s="2">
        <v>23387.664445056929</v>
      </c>
      <c r="AF5" s="2">
        <v>23709.491513476278</v>
      </c>
      <c r="AG5" s="3">
        <f>AF5*0.05</f>
        <v>1185.4745756738139</v>
      </c>
      <c r="AH5" s="2">
        <f>AE5+AG5</f>
        <v>24573.139020730741</v>
      </c>
      <c r="AI5" s="4">
        <f t="shared" si="4"/>
        <v>2</v>
      </c>
      <c r="AK5" s="1" t="s">
        <v>57</v>
      </c>
      <c r="AL5" s="2">
        <v>25722.347890079473</v>
      </c>
      <c r="AM5" s="2">
        <v>26103.522055779536</v>
      </c>
      <c r="AN5" s="3">
        <f>AM5*0.05</f>
        <v>1305.176102788977</v>
      </c>
      <c r="AO5" s="2">
        <f>AL5+AN5</f>
        <v>27027.52399286845</v>
      </c>
      <c r="AP5" s="4">
        <f t="shared" si="5"/>
        <v>8</v>
      </c>
    </row>
    <row r="6" spans="2:42" x14ac:dyDescent="0.25">
      <c r="B6" s="1" t="s">
        <v>58</v>
      </c>
      <c r="C6" s="2">
        <v>22719.451534773041</v>
      </c>
      <c r="D6" s="2">
        <v>23001.78020164961</v>
      </c>
      <c r="E6" s="3">
        <f>D6*0.05</f>
        <v>1150.0890100824806</v>
      </c>
      <c r="F6" s="2">
        <f>C6+E6</f>
        <v>23869.540544855521</v>
      </c>
      <c r="G6" s="4">
        <f t="shared" si="0"/>
        <v>1</v>
      </c>
      <c r="I6" s="1" t="s">
        <v>58</v>
      </c>
      <c r="J6" s="2">
        <v>23350.300076863434</v>
      </c>
      <c r="K6" s="2">
        <v>23658.734304118752</v>
      </c>
      <c r="L6" s="3">
        <f>K6*0.05</f>
        <v>1182.9367152059376</v>
      </c>
      <c r="M6" s="2">
        <f>J6+L6</f>
        <v>24533.236792069372</v>
      </c>
      <c r="N6" s="4">
        <f t="shared" si="1"/>
        <v>1</v>
      </c>
      <c r="P6" s="1" t="s">
        <v>58</v>
      </c>
      <c r="Q6" s="2">
        <v>25573.090005946829</v>
      </c>
      <c r="R6" s="2">
        <v>25943.494137469206</v>
      </c>
      <c r="S6" s="3">
        <f>R6*0.05</f>
        <v>1297.1747068734603</v>
      </c>
      <c r="T6" s="2">
        <f>Q6+S6</f>
        <v>26870.264712820288</v>
      </c>
      <c r="U6" s="4">
        <f t="shared" si="2"/>
        <v>3</v>
      </c>
      <c r="W6" s="1" t="s">
        <v>58</v>
      </c>
      <c r="X6" s="2">
        <v>22685.800336222394</v>
      </c>
      <c r="Y6" s="2">
        <v>22966.710765606236</v>
      </c>
      <c r="Z6" s="3">
        <f>Y6*0.05</f>
        <v>1148.3355382803118</v>
      </c>
      <c r="AA6" s="2">
        <f>X6+Z6</f>
        <v>23834.135874502706</v>
      </c>
      <c r="AB6" s="4">
        <f t="shared" si="3"/>
        <v>1</v>
      </c>
      <c r="AD6" s="1" t="s">
        <v>58</v>
      </c>
      <c r="AE6" s="2">
        <v>23332.926233907663</v>
      </c>
      <c r="AF6" s="2">
        <v>23641.083199239307</v>
      </c>
      <c r="AG6" s="3">
        <f>AF6*0.05</f>
        <v>1182.0541599619653</v>
      </c>
      <c r="AH6" s="2">
        <f>AE6+AG6</f>
        <v>24514.980393869628</v>
      </c>
      <c r="AI6" s="4">
        <f t="shared" si="4"/>
        <v>1</v>
      </c>
      <c r="AK6" s="1" t="s">
        <v>58</v>
      </c>
      <c r="AL6" s="2">
        <v>25590.103328000427</v>
      </c>
      <c r="AM6" s="2">
        <v>25956.94431425563</v>
      </c>
      <c r="AN6" s="3">
        <f>AM6*0.05</f>
        <v>1297.8472157127817</v>
      </c>
      <c r="AO6" s="2">
        <f>AL6+AN6</f>
        <v>26887.95054371321</v>
      </c>
      <c r="AP6" s="4">
        <f t="shared" si="5"/>
        <v>3</v>
      </c>
    </row>
    <row r="7" spans="2:42" x14ac:dyDescent="0.25">
      <c r="B7" s="1" t="s">
        <v>59</v>
      </c>
      <c r="C7" s="2">
        <v>23069.378813546202</v>
      </c>
      <c r="D7" s="2">
        <v>23363.444052343417</v>
      </c>
      <c r="E7" s="3">
        <f>D7*0.05</f>
        <v>1168.1722026171708</v>
      </c>
      <c r="F7" s="2">
        <f>C7+E7</f>
        <v>24237.551016163372</v>
      </c>
      <c r="G7" s="4">
        <f t="shared" si="0"/>
        <v>9</v>
      </c>
      <c r="I7" s="1" t="s">
        <v>59</v>
      </c>
      <c r="J7" s="2">
        <v>23607.667462973208</v>
      </c>
      <c r="K7" s="2">
        <v>23918.818462439889</v>
      </c>
      <c r="L7" s="3">
        <f>K7*0.05</f>
        <v>1195.9409231219945</v>
      </c>
      <c r="M7" s="2">
        <f>J7+L7</f>
        <v>24803.608386095202</v>
      </c>
      <c r="N7" s="4">
        <f t="shared" si="1"/>
        <v>9</v>
      </c>
      <c r="P7" s="1" t="s">
        <v>59</v>
      </c>
      <c r="Q7" s="2">
        <v>25400.170011988957</v>
      </c>
      <c r="R7" s="2">
        <v>25778.327262121336</v>
      </c>
      <c r="S7" s="3">
        <f>R7*0.05</f>
        <v>1288.9163631060669</v>
      </c>
      <c r="T7" s="2">
        <f>Q7+S7</f>
        <v>26689.086375095023</v>
      </c>
      <c r="U7" s="4">
        <f t="shared" si="2"/>
        <v>1</v>
      </c>
      <c r="W7" s="1" t="s">
        <v>59</v>
      </c>
      <c r="X7" s="2">
        <v>23034.551152395652</v>
      </c>
      <c r="Y7" s="2">
        <v>23326.598413465599</v>
      </c>
      <c r="Z7" s="3">
        <f>Y7*0.05</f>
        <v>1166.32992067328</v>
      </c>
      <c r="AA7" s="2">
        <f>X7+Z7</f>
        <v>24200.881073068933</v>
      </c>
      <c r="AB7" s="4">
        <f t="shared" si="3"/>
        <v>9</v>
      </c>
      <c r="AD7" s="1" t="s">
        <v>59</v>
      </c>
      <c r="AE7" s="2">
        <v>23583.795813711316</v>
      </c>
      <c r="AF7" s="2">
        <v>23897.896317092534</v>
      </c>
      <c r="AG7" s="3">
        <f>AF7*0.05</f>
        <v>1194.8948158546268</v>
      </c>
      <c r="AH7" s="2">
        <f>AE7+AG7</f>
        <v>24778.690629565943</v>
      </c>
      <c r="AI7" s="4">
        <f t="shared" si="4"/>
        <v>9</v>
      </c>
      <c r="AK7" s="1" t="s">
        <v>59</v>
      </c>
      <c r="AL7" s="2">
        <v>25412.770857363368</v>
      </c>
      <c r="AM7" s="2">
        <v>25787.379785202818</v>
      </c>
      <c r="AN7" s="3">
        <f>AM7*0.05</f>
        <v>1289.368989260141</v>
      </c>
      <c r="AO7" s="2">
        <f>AL7+AN7</f>
        <v>26702.139846623508</v>
      </c>
      <c r="AP7" s="4">
        <f t="shared" si="5"/>
        <v>1</v>
      </c>
    </row>
    <row r="8" spans="2:42" x14ac:dyDescent="0.25">
      <c r="B8" s="1" t="s">
        <v>46</v>
      </c>
      <c r="C8" s="2">
        <v>23257.114379393613</v>
      </c>
      <c r="D8" s="2">
        <v>23546.787044109307</v>
      </c>
      <c r="E8" s="3">
        <f>D8*0.05</f>
        <v>1177.3393522054655</v>
      </c>
      <c r="F8" s="2">
        <f>C8+E8</f>
        <v>24434.453731599078</v>
      </c>
      <c r="G8" s="4">
        <f t="shared" si="0"/>
        <v>10</v>
      </c>
      <c r="I8" s="1" t="s">
        <v>46</v>
      </c>
      <c r="J8" s="2">
        <v>23892.464423218822</v>
      </c>
      <c r="K8" s="2">
        <v>24203.218592734014</v>
      </c>
      <c r="L8" s="3">
        <f>K8*0.05</f>
        <v>1210.1609296367008</v>
      </c>
      <c r="M8" s="2">
        <f>J8+L8</f>
        <v>25102.625352855524</v>
      </c>
      <c r="N8" s="4">
        <f t="shared" si="1"/>
        <v>10</v>
      </c>
      <c r="P8" s="1" t="s">
        <v>46</v>
      </c>
      <c r="Q8" s="2">
        <v>26251.097005846943</v>
      </c>
      <c r="R8" s="2">
        <v>26627.348791568704</v>
      </c>
      <c r="S8" s="3">
        <f>R8*0.05</f>
        <v>1331.3674395784353</v>
      </c>
      <c r="T8" s="2">
        <f>Q8+S8</f>
        <v>27582.464445425379</v>
      </c>
      <c r="U8" s="4">
        <f t="shared" si="2"/>
        <v>10</v>
      </c>
      <c r="W8" s="1" t="s">
        <v>46</v>
      </c>
      <c r="X8" s="2">
        <v>23219.604645817039</v>
      </c>
      <c r="Y8" s="2">
        <v>23507.373230784648</v>
      </c>
      <c r="Z8" s="3">
        <f>Y8*0.05</f>
        <v>1175.3686615392323</v>
      </c>
      <c r="AA8" s="2">
        <f>X8+Z8</f>
        <v>24394.973307356271</v>
      </c>
      <c r="AB8" s="4">
        <f t="shared" si="3"/>
        <v>10</v>
      </c>
      <c r="AD8" s="1" t="s">
        <v>46</v>
      </c>
      <c r="AE8" s="2">
        <v>23873.447946595559</v>
      </c>
      <c r="AF8" s="2">
        <v>24188.16619223771</v>
      </c>
      <c r="AG8" s="3">
        <f>AF8*0.05</f>
        <v>1209.4083096118854</v>
      </c>
      <c r="AH8" s="2">
        <f>AE8+AG8</f>
        <v>25082.856256207444</v>
      </c>
      <c r="AI8" s="4">
        <f t="shared" si="4"/>
        <v>10</v>
      </c>
      <c r="AK8" s="1" t="s">
        <v>46</v>
      </c>
      <c r="AL8" s="2">
        <v>26239.239266333028</v>
      </c>
      <c r="AM8" s="2">
        <v>26608.260008936613</v>
      </c>
      <c r="AN8" s="3">
        <f>AM8*0.05</f>
        <v>1330.4130004468307</v>
      </c>
      <c r="AO8" s="2">
        <f>AL8+AN8</f>
        <v>27569.65226677986</v>
      </c>
      <c r="AP8" s="4">
        <f t="shared" si="5"/>
        <v>10</v>
      </c>
    </row>
    <row r="9" spans="2:42" x14ac:dyDescent="0.25">
      <c r="B9" s="1" t="s">
        <v>47</v>
      </c>
      <c r="C9" s="2">
        <v>23820.198349255938</v>
      </c>
      <c r="D9" s="2">
        <v>23977.512336010208</v>
      </c>
      <c r="E9" s="3">
        <f>D9*0.05</f>
        <v>1198.8756168005104</v>
      </c>
      <c r="F9" s="2">
        <f>C9+E9</f>
        <v>25019.073966056447</v>
      </c>
      <c r="G9" s="4">
        <f t="shared" si="0"/>
        <v>11</v>
      </c>
      <c r="I9" s="1" t="s">
        <v>47</v>
      </c>
      <c r="J9" s="2">
        <v>24484.571102550446</v>
      </c>
      <c r="K9" s="2">
        <v>24668.767499435078</v>
      </c>
      <c r="L9" s="3">
        <f>K9*0.05</f>
        <v>1233.438374971754</v>
      </c>
      <c r="M9" s="2">
        <f>J9+L9</f>
        <v>25718.009477522199</v>
      </c>
      <c r="N9" s="4">
        <f t="shared" si="1"/>
        <v>11</v>
      </c>
      <c r="P9" s="1" t="s">
        <v>47</v>
      </c>
      <c r="Q9" s="2">
        <v>27003.400832933661</v>
      </c>
      <c r="R9" s="2">
        <v>27360.834733371321</v>
      </c>
      <c r="S9" s="3">
        <f>R9*0.05</f>
        <v>1368.041736668566</v>
      </c>
      <c r="T9" s="2">
        <f>Q9+S9</f>
        <v>28371.442569602226</v>
      </c>
      <c r="U9" s="4">
        <f t="shared" si="2"/>
        <v>11</v>
      </c>
      <c r="W9" s="1" t="s">
        <v>47</v>
      </c>
      <c r="X9" s="2">
        <v>23782.899542717234</v>
      </c>
      <c r="Y9" s="2">
        <v>23937.99499798358</v>
      </c>
      <c r="Z9" s="3">
        <f>Y9*0.05</f>
        <v>1196.8997498991791</v>
      </c>
      <c r="AA9" s="2">
        <f>X9+Z9</f>
        <v>24979.799292616412</v>
      </c>
      <c r="AB9" s="4">
        <f t="shared" si="3"/>
        <v>11</v>
      </c>
      <c r="AD9" s="1" t="s">
        <v>47</v>
      </c>
      <c r="AE9" s="2">
        <v>24466.681111180056</v>
      </c>
      <c r="AF9" s="2">
        <v>24649.149003094088</v>
      </c>
      <c r="AG9" s="3">
        <f>AF9*0.05</f>
        <v>1232.4574501547045</v>
      </c>
      <c r="AH9" s="2">
        <f>AE9+AG9</f>
        <v>25699.138561334759</v>
      </c>
      <c r="AI9" s="4">
        <f t="shared" si="4"/>
        <v>11</v>
      </c>
      <c r="AK9" s="1" t="s">
        <v>47</v>
      </c>
      <c r="AL9" s="2">
        <v>26994.749058657868</v>
      </c>
      <c r="AM9" s="2">
        <v>27360.400975627032</v>
      </c>
      <c r="AN9" s="3">
        <f>AM9*0.05</f>
        <v>1368.0200487813518</v>
      </c>
      <c r="AO9" s="2">
        <f>AL9+AN9</f>
        <v>28362.769107439221</v>
      </c>
      <c r="AP9" s="4">
        <f t="shared" si="5"/>
        <v>11</v>
      </c>
    </row>
    <row r="10" spans="2:42" x14ac:dyDescent="0.25">
      <c r="B10" s="1" t="s">
        <v>48</v>
      </c>
      <c r="C10" s="2">
        <v>22819.154482062804</v>
      </c>
      <c r="D10" s="2">
        <v>23103.107327166028</v>
      </c>
      <c r="E10" s="3">
        <f>D10*0.05</f>
        <v>1155.1553663583015</v>
      </c>
      <c r="F10" s="2">
        <f>C10+E10</f>
        <v>23974.309848421104</v>
      </c>
      <c r="G10" s="4">
        <f t="shared" si="0"/>
        <v>5</v>
      </c>
      <c r="I10" s="1" t="s">
        <v>48</v>
      </c>
      <c r="J10" s="2">
        <v>23431.113854385596</v>
      </c>
      <c r="K10" s="2">
        <v>23740.582546658174</v>
      </c>
      <c r="L10" s="3">
        <f>K10*0.05</f>
        <v>1187.0291273329087</v>
      </c>
      <c r="M10" s="2">
        <f>J10+L10</f>
        <v>24618.142981718505</v>
      </c>
      <c r="N10" s="4">
        <f t="shared" si="1"/>
        <v>5</v>
      </c>
      <c r="P10" s="1" t="s">
        <v>48</v>
      </c>
      <c r="Q10" s="2">
        <v>25651.414890311724</v>
      </c>
      <c r="R10" s="2">
        <v>26029.564068863536</v>
      </c>
      <c r="S10" s="3">
        <f>R10*0.05</f>
        <v>1301.4782034431769</v>
      </c>
      <c r="T10" s="2">
        <f>Q10+S10</f>
        <v>26952.893093754901</v>
      </c>
      <c r="U10" s="4">
        <f t="shared" si="2"/>
        <v>6</v>
      </c>
      <c r="W10" s="1" t="s">
        <v>48</v>
      </c>
      <c r="X10" s="2">
        <v>22783.293639500505</v>
      </c>
      <c r="Y10" s="2">
        <v>23065.870130531424</v>
      </c>
      <c r="Z10" s="3">
        <f>Y10*0.05</f>
        <v>1153.2935065265713</v>
      </c>
      <c r="AA10" s="2">
        <f>X10+Z10</f>
        <v>23936.587146027076</v>
      </c>
      <c r="AB10" s="4">
        <f t="shared" si="3"/>
        <v>5</v>
      </c>
      <c r="AD10" s="1" t="s">
        <v>48</v>
      </c>
      <c r="AE10" s="2">
        <v>23449.482478508824</v>
      </c>
      <c r="AF10" s="2">
        <v>23759.849445376403</v>
      </c>
      <c r="AG10" s="3">
        <f>AF10*0.05</f>
        <v>1187.9924722688202</v>
      </c>
      <c r="AH10" s="2">
        <f>AE10+AG10</f>
        <v>24637.474950777643</v>
      </c>
      <c r="AI10" s="4">
        <f t="shared" si="4"/>
        <v>7</v>
      </c>
      <c r="AK10" s="1" t="s">
        <v>48</v>
      </c>
      <c r="AL10" s="2">
        <v>25656.313652735251</v>
      </c>
      <c r="AM10" s="2">
        <v>26024.491729665959</v>
      </c>
      <c r="AN10" s="3">
        <f>AM10*0.05</f>
        <v>1301.224586483298</v>
      </c>
      <c r="AO10" s="2">
        <f>AL10+AN10</f>
        <v>26957.538239218549</v>
      </c>
      <c r="AP10" s="4">
        <f t="shared" si="5"/>
        <v>6</v>
      </c>
    </row>
    <row r="11" spans="2:42" x14ac:dyDescent="0.25">
      <c r="B11" s="1" t="s">
        <v>49</v>
      </c>
      <c r="C11" s="2">
        <v>22771.568520667686</v>
      </c>
      <c r="D11" s="2">
        <v>23051.065655569568</v>
      </c>
      <c r="E11" s="3">
        <f>D11*0.05</f>
        <v>1152.5532827784784</v>
      </c>
      <c r="F11" s="2">
        <f>C11+E11</f>
        <v>23924.121803446164</v>
      </c>
      <c r="G11" s="4">
        <f t="shared" si="0"/>
        <v>4</v>
      </c>
      <c r="I11" s="1" t="s">
        <v>49</v>
      </c>
      <c r="J11" s="2">
        <v>23394.613322795834</v>
      </c>
      <c r="K11" s="2">
        <v>23700.746562092063</v>
      </c>
      <c r="L11" s="3">
        <f>K11*0.05</f>
        <v>1185.0373281046031</v>
      </c>
      <c r="M11" s="2">
        <f>J11+L11</f>
        <v>24579.650650900439</v>
      </c>
      <c r="N11" s="4">
        <f t="shared" si="1"/>
        <v>2</v>
      </c>
      <c r="P11" s="1" t="s">
        <v>49</v>
      </c>
      <c r="Q11" s="2">
        <v>25631.876579062315</v>
      </c>
      <c r="R11" s="2">
        <v>25998.71437256792</v>
      </c>
      <c r="S11" s="3">
        <f>R11*0.05</f>
        <v>1299.935718628396</v>
      </c>
      <c r="T11" s="2">
        <f>Q11+S11</f>
        <v>26931.812297690711</v>
      </c>
      <c r="U11" s="4">
        <f t="shared" si="2"/>
        <v>5</v>
      </c>
      <c r="W11" s="1" t="s">
        <v>49</v>
      </c>
      <c r="X11" s="2">
        <v>22736.588455901991</v>
      </c>
      <c r="Y11" s="2">
        <v>23015.249279277483</v>
      </c>
      <c r="Z11" s="3">
        <f>Y11*0.05</f>
        <v>1150.7624639638741</v>
      </c>
      <c r="AA11" s="2">
        <f>X11+Z11</f>
        <v>23887.350919865865</v>
      </c>
      <c r="AB11" s="4">
        <f t="shared" si="3"/>
        <v>4</v>
      </c>
      <c r="AD11" s="1" t="s">
        <v>49</v>
      </c>
      <c r="AE11" s="2">
        <v>23412.591150966386</v>
      </c>
      <c r="AF11" s="2">
        <v>23718.665724220169</v>
      </c>
      <c r="AG11" s="3">
        <f>AF11*0.05</f>
        <v>1185.9332862110084</v>
      </c>
      <c r="AH11" s="2">
        <f>AE11+AG11</f>
        <v>24598.524437177395</v>
      </c>
      <c r="AI11" s="4">
        <f t="shared" si="4"/>
        <v>4</v>
      </c>
      <c r="AK11" s="1" t="s">
        <v>49</v>
      </c>
      <c r="AL11" s="2">
        <v>25649.966900333799</v>
      </c>
      <c r="AM11" s="2">
        <v>26010.173759805544</v>
      </c>
      <c r="AN11" s="3">
        <f>AM11*0.05</f>
        <v>1300.5086879902774</v>
      </c>
      <c r="AO11" s="2">
        <f>AL11+AN11</f>
        <v>26950.475588324076</v>
      </c>
      <c r="AP11" s="4">
        <f t="shared" si="5"/>
        <v>5</v>
      </c>
    </row>
    <row r="12" spans="2:42" x14ac:dyDescent="0.25">
      <c r="B12" s="1" t="s">
        <v>50</v>
      </c>
      <c r="C12" s="2">
        <v>22868.333750685026</v>
      </c>
      <c r="D12" s="2">
        <v>23153.71760266705</v>
      </c>
      <c r="E12" s="3">
        <f>D12*0.05</f>
        <v>1157.6858801333526</v>
      </c>
      <c r="F12" s="2">
        <f>C12+E12</f>
        <v>24026.019630818377</v>
      </c>
      <c r="G12" s="4">
        <f t="shared" si="0"/>
        <v>7</v>
      </c>
      <c r="I12" s="1" t="s">
        <v>50</v>
      </c>
      <c r="J12" s="2">
        <v>23461.773329578446</v>
      </c>
      <c r="K12" s="2">
        <v>23771.642311023938</v>
      </c>
      <c r="L12" s="3">
        <f>K12*0.05</f>
        <v>1188.5821155511969</v>
      </c>
      <c r="M12" s="2">
        <f>J12+L12</f>
        <v>24650.355445129644</v>
      </c>
      <c r="N12" s="4">
        <f t="shared" si="1"/>
        <v>7</v>
      </c>
      <c r="P12" s="1" t="s">
        <v>50</v>
      </c>
      <c r="Q12" s="2">
        <v>25613.071484336</v>
      </c>
      <c r="R12" s="2">
        <v>25991.791596941082</v>
      </c>
      <c r="S12" s="3">
        <f>R12*0.05</f>
        <v>1299.5895798470542</v>
      </c>
      <c r="T12" s="2">
        <f>Q12+S12</f>
        <v>26912.661064183056</v>
      </c>
      <c r="U12" s="4">
        <f t="shared" si="2"/>
        <v>4</v>
      </c>
      <c r="W12" s="1" t="s">
        <v>50</v>
      </c>
      <c r="X12" s="2">
        <v>22832.390072375081</v>
      </c>
      <c r="Y12" s="2">
        <v>23117.015218299781</v>
      </c>
      <c r="Z12" s="3">
        <f>Y12*0.05</f>
        <v>1155.850760914989</v>
      </c>
      <c r="AA12" s="2">
        <f>X12+Z12</f>
        <v>23988.24083329007</v>
      </c>
      <c r="AB12" s="4">
        <f t="shared" si="3"/>
        <v>7</v>
      </c>
      <c r="AD12" s="1" t="s">
        <v>50</v>
      </c>
      <c r="AE12" s="2">
        <v>23444.18239346538</v>
      </c>
      <c r="AF12" s="2">
        <v>23754.880418358818</v>
      </c>
      <c r="AG12" s="3">
        <f>AF12*0.05</f>
        <v>1187.744020917941</v>
      </c>
      <c r="AH12" s="2">
        <f>AE12+AG12</f>
        <v>24631.926414383321</v>
      </c>
      <c r="AI12" s="4">
        <f t="shared" si="4"/>
        <v>6</v>
      </c>
      <c r="AK12" s="1" t="s">
        <v>50</v>
      </c>
      <c r="AL12" s="2">
        <v>25627.26860454469</v>
      </c>
      <c r="AM12" s="2">
        <v>25996.358816998243</v>
      </c>
      <c r="AN12" s="3">
        <f>AM12*0.05</f>
        <v>1299.8179408499122</v>
      </c>
      <c r="AO12" s="2">
        <f>AL12+AN12</f>
        <v>26927.086545394603</v>
      </c>
      <c r="AP12" s="4">
        <f t="shared" si="5"/>
        <v>4</v>
      </c>
    </row>
    <row r="13" spans="2:42" x14ac:dyDescent="0.25">
      <c r="B13" s="1" t="s">
        <v>51</v>
      </c>
      <c r="C13" s="2">
        <v>22828.175980218417</v>
      </c>
      <c r="D13" s="2">
        <v>23108.053820900561</v>
      </c>
      <c r="E13" s="3">
        <f>D13*0.05</f>
        <v>1155.4026910450282</v>
      </c>
      <c r="F13" s="2">
        <f>C13+E13</f>
        <v>23983.578671263444</v>
      </c>
      <c r="G13" s="4">
        <f t="shared" si="0"/>
        <v>6</v>
      </c>
      <c r="I13" s="1" t="s">
        <v>51</v>
      </c>
      <c r="J13" s="2">
        <v>23422.28399657218</v>
      </c>
      <c r="K13" s="2">
        <v>23727.989154684197</v>
      </c>
      <c r="L13" s="3">
        <f>K13*0.05</f>
        <v>1186.3994577342098</v>
      </c>
      <c r="M13" s="2">
        <f>J13+L13</f>
        <v>24608.683454306389</v>
      </c>
      <c r="N13" s="4">
        <f t="shared" si="1"/>
        <v>4</v>
      </c>
      <c r="P13" s="1" t="s">
        <v>51</v>
      </c>
      <c r="Q13" s="2">
        <v>25567.432102155071</v>
      </c>
      <c r="R13" s="2">
        <v>25937.774905454378</v>
      </c>
      <c r="S13" s="3">
        <f>R13*0.05</f>
        <v>1296.888745272719</v>
      </c>
      <c r="T13" s="2">
        <f>Q13+S13</f>
        <v>26864.320847427789</v>
      </c>
      <c r="U13" s="4">
        <f t="shared" si="2"/>
        <v>2</v>
      </c>
      <c r="W13" s="1" t="s">
        <v>51</v>
      </c>
      <c r="X13" s="2">
        <v>22794.813820930278</v>
      </c>
      <c r="Y13" s="2">
        <v>23071.507906665265</v>
      </c>
      <c r="Z13" s="3">
        <f>Y13*0.05</f>
        <v>1153.5753953332633</v>
      </c>
      <c r="AA13" s="2">
        <f>X13+Z13</f>
        <v>23948.389216263542</v>
      </c>
      <c r="AB13" s="4">
        <f t="shared" si="3"/>
        <v>6</v>
      </c>
      <c r="AD13" s="1" t="s">
        <v>51</v>
      </c>
      <c r="AE13" s="2">
        <v>23409.591103038725</v>
      </c>
      <c r="AF13" s="2">
        <v>23714.244536452628</v>
      </c>
      <c r="AG13" s="3">
        <f>AF13*0.05</f>
        <v>1185.7122268226315</v>
      </c>
      <c r="AH13" s="2">
        <f>AE13+AG13</f>
        <v>24595.303329861355</v>
      </c>
      <c r="AI13" s="4">
        <f t="shared" si="4"/>
        <v>3</v>
      </c>
      <c r="AK13" s="1" t="s">
        <v>51</v>
      </c>
      <c r="AL13" s="2">
        <v>25588.435454482697</v>
      </c>
      <c r="AM13" s="2">
        <v>25959.097742145306</v>
      </c>
      <c r="AN13" s="3">
        <f>AM13*0.05</f>
        <v>1297.9548871072654</v>
      </c>
      <c r="AO13" s="2">
        <f>AL13+AN13</f>
        <v>26886.390341589962</v>
      </c>
      <c r="AP13" s="4">
        <f t="shared" si="5"/>
        <v>2</v>
      </c>
    </row>
    <row r="14" spans="2:42" x14ac:dyDescent="0.25">
      <c r="B14" s="1" t="s">
        <v>60</v>
      </c>
      <c r="C14" s="2">
        <v>22877.560154503873</v>
      </c>
      <c r="D14" s="2">
        <v>23168.533633133924</v>
      </c>
      <c r="E14" s="3">
        <f>D14*0.05</f>
        <v>1158.4266816566962</v>
      </c>
      <c r="F14" s="2">
        <f>C14+E14</f>
        <v>24035.98683616057</v>
      </c>
      <c r="G14" s="4">
        <f t="shared" si="0"/>
        <v>8</v>
      </c>
      <c r="I14" s="1" t="s">
        <v>60</v>
      </c>
      <c r="J14" s="2">
        <v>23474.76734215131</v>
      </c>
      <c r="K14" s="2">
        <v>23787.319645118168</v>
      </c>
      <c r="L14" s="3">
        <f>K14*0.05</f>
        <v>1189.3659822559084</v>
      </c>
      <c r="M14" s="2">
        <f>J14+L14</f>
        <v>24664.133324407219</v>
      </c>
      <c r="N14" s="4">
        <f t="shared" si="1"/>
        <v>8</v>
      </c>
      <c r="P14" s="1" t="s">
        <v>60</v>
      </c>
      <c r="Q14" s="2">
        <v>25672.708684546229</v>
      </c>
      <c r="R14" s="2">
        <v>26058.755454371818</v>
      </c>
      <c r="S14" s="3">
        <f>R14*0.05</f>
        <v>1302.9377727185911</v>
      </c>
      <c r="T14" s="2">
        <f>Q14+S14</f>
        <v>26975.646457264818</v>
      </c>
      <c r="U14" s="4">
        <f t="shared" si="2"/>
        <v>7</v>
      </c>
      <c r="W14" s="1" t="s">
        <v>60</v>
      </c>
      <c r="X14" s="2">
        <v>22841.634015757863</v>
      </c>
      <c r="Y14" s="2">
        <v>23131.093651112675</v>
      </c>
      <c r="Z14" s="3">
        <f>Y14*0.05</f>
        <v>1156.5546825556337</v>
      </c>
      <c r="AA14" s="2">
        <f>X14+Z14</f>
        <v>23998.188698313497</v>
      </c>
      <c r="AB14" s="4">
        <f t="shared" si="3"/>
        <v>8</v>
      </c>
      <c r="AD14" s="1" t="s">
        <v>60</v>
      </c>
      <c r="AE14" s="2">
        <v>23458.046530549866</v>
      </c>
      <c r="AF14" s="2">
        <v>23773.310498654173</v>
      </c>
      <c r="AG14" s="3">
        <f>AF14*0.05</f>
        <v>1188.6655249327086</v>
      </c>
      <c r="AH14" s="2">
        <f>AE14+AG14</f>
        <v>24646.712055482574</v>
      </c>
      <c r="AI14" s="4">
        <f t="shared" si="4"/>
        <v>8</v>
      </c>
      <c r="AK14" s="1" t="s">
        <v>60</v>
      </c>
      <c r="AL14" s="2">
        <v>25667.033130812604</v>
      </c>
      <c r="AM14" s="2">
        <v>26043.987669333499</v>
      </c>
      <c r="AN14" s="3">
        <f>AM14*0.05</f>
        <v>1302.199383466675</v>
      </c>
      <c r="AO14" s="2">
        <f>AL14+AN14</f>
        <v>26969.23251427928</v>
      </c>
      <c r="AP14" s="4">
        <f t="shared" si="5"/>
        <v>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AP23"/>
  <sheetViews>
    <sheetView zoomScaleNormal="100" workbookViewId="0"/>
  </sheetViews>
  <sheetFormatPr defaultRowHeight="15" x14ac:dyDescent="0.25"/>
  <cols>
    <col min="1" max="1" width="9.140625" style="5"/>
    <col min="2" max="2" width="15.85546875" style="5" customWidth="1"/>
    <col min="3" max="8" width="9.140625" style="5"/>
    <col min="9" max="9" width="18.28515625" style="5" customWidth="1"/>
    <col min="10" max="15" width="9.140625" style="5"/>
    <col min="16" max="16" width="16.140625" style="5" customWidth="1"/>
    <col min="17" max="22" width="9.140625" style="5"/>
    <col min="23" max="23" width="18.5703125" style="5" customWidth="1"/>
    <col min="24" max="29" width="9.140625" style="5"/>
    <col min="30" max="30" width="16.28515625" style="5" customWidth="1"/>
    <col min="31" max="36" width="9.140625" style="5"/>
    <col min="37" max="37" width="18.85546875" style="5" customWidth="1"/>
    <col min="38" max="16384" width="9.140625" style="5"/>
  </cols>
  <sheetData>
    <row r="2" spans="2:42" ht="26.25" x14ac:dyDescent="0.25">
      <c r="B2" s="10" t="s">
        <v>11</v>
      </c>
      <c r="C2" s="7" t="s">
        <v>0</v>
      </c>
      <c r="D2" s="8"/>
      <c r="E2" s="8"/>
      <c r="F2" s="8"/>
      <c r="G2" s="8"/>
      <c r="I2" s="10" t="s">
        <v>12</v>
      </c>
      <c r="J2" s="7" t="s">
        <v>0</v>
      </c>
      <c r="K2" s="8"/>
      <c r="L2" s="8"/>
      <c r="M2" s="8"/>
      <c r="N2" s="8"/>
      <c r="P2" s="10" t="s">
        <v>13</v>
      </c>
      <c r="Q2" s="7" t="s">
        <v>0</v>
      </c>
      <c r="R2" s="8"/>
      <c r="S2" s="8"/>
      <c r="T2" s="8"/>
      <c r="U2" s="8"/>
      <c r="W2" s="10" t="s">
        <v>14</v>
      </c>
      <c r="X2" s="7" t="s">
        <v>0</v>
      </c>
      <c r="Y2" s="8"/>
      <c r="Z2" s="8"/>
      <c r="AA2" s="8"/>
      <c r="AB2" s="8"/>
      <c r="AD2" s="10" t="s">
        <v>15</v>
      </c>
      <c r="AE2" s="7" t="s">
        <v>0</v>
      </c>
      <c r="AF2" s="8"/>
      <c r="AG2" s="8"/>
      <c r="AH2" s="8"/>
      <c r="AI2" s="8"/>
      <c r="AK2" s="10" t="s">
        <v>16</v>
      </c>
      <c r="AL2" s="7" t="s">
        <v>0</v>
      </c>
      <c r="AM2" s="8"/>
      <c r="AN2" s="8"/>
      <c r="AO2" s="8"/>
      <c r="AP2" s="8"/>
    </row>
    <row r="3" spans="2:42" ht="77.25" x14ac:dyDescent="0.25">
      <c r="B3" s="9" t="s">
        <v>1</v>
      </c>
      <c r="C3" s="9" t="s">
        <v>4</v>
      </c>
      <c r="D3" s="9" t="s">
        <v>5</v>
      </c>
      <c r="E3" s="9" t="s">
        <v>2</v>
      </c>
      <c r="F3" s="9" t="s">
        <v>6</v>
      </c>
      <c r="G3" s="9" t="s">
        <v>3</v>
      </c>
      <c r="I3" s="9" t="s">
        <v>1</v>
      </c>
      <c r="J3" s="9" t="s">
        <v>4</v>
      </c>
      <c r="K3" s="9" t="s">
        <v>5</v>
      </c>
      <c r="L3" s="9" t="s">
        <v>2</v>
      </c>
      <c r="M3" s="9" t="s">
        <v>6</v>
      </c>
      <c r="N3" s="9" t="s">
        <v>3</v>
      </c>
      <c r="P3" s="9" t="s">
        <v>1</v>
      </c>
      <c r="Q3" s="9" t="s">
        <v>4</v>
      </c>
      <c r="R3" s="9" t="s">
        <v>5</v>
      </c>
      <c r="S3" s="9" t="s">
        <v>2</v>
      </c>
      <c r="T3" s="9" t="s">
        <v>6</v>
      </c>
      <c r="U3" s="9" t="s">
        <v>3</v>
      </c>
      <c r="W3" s="9" t="s">
        <v>1</v>
      </c>
      <c r="X3" s="9" t="s">
        <v>4</v>
      </c>
      <c r="Y3" s="9" t="s">
        <v>5</v>
      </c>
      <c r="Z3" s="9" t="s">
        <v>2</v>
      </c>
      <c r="AA3" s="9" t="s">
        <v>6</v>
      </c>
      <c r="AB3" s="9" t="s">
        <v>3</v>
      </c>
      <c r="AD3" s="9" t="s">
        <v>1</v>
      </c>
      <c r="AE3" s="9" t="s">
        <v>4</v>
      </c>
      <c r="AF3" s="9" t="s">
        <v>5</v>
      </c>
      <c r="AG3" s="9" t="s">
        <v>2</v>
      </c>
      <c r="AH3" s="9" t="s">
        <v>6</v>
      </c>
      <c r="AI3" s="9" t="s">
        <v>3</v>
      </c>
      <c r="AK3" s="9" t="s">
        <v>1</v>
      </c>
      <c r="AL3" s="9" t="s">
        <v>4</v>
      </c>
      <c r="AM3" s="9" t="s">
        <v>5</v>
      </c>
      <c r="AN3" s="9" t="s">
        <v>2</v>
      </c>
      <c r="AO3" s="9" t="s">
        <v>6</v>
      </c>
      <c r="AP3" s="9" t="s">
        <v>3</v>
      </c>
    </row>
    <row r="4" spans="2:42" x14ac:dyDescent="0.25">
      <c r="B4" s="1" t="s">
        <v>17</v>
      </c>
      <c r="C4" s="2">
        <v>22841.949782913522</v>
      </c>
      <c r="D4" s="2">
        <v>23420.15836591502</v>
      </c>
      <c r="E4" s="3">
        <f>D4*0.05</f>
        <v>1171.0079182957511</v>
      </c>
      <c r="F4" s="2">
        <f>C4+E4</f>
        <v>24012.957701209274</v>
      </c>
      <c r="G4" s="4">
        <f>RANK(F4,F$4:F$23,1)</f>
        <v>5</v>
      </c>
      <c r="I4" s="1" t="s">
        <v>17</v>
      </c>
      <c r="J4" s="2">
        <v>23558.079823052118</v>
      </c>
      <c r="K4" s="2">
        <v>24498.886832180742</v>
      </c>
      <c r="L4" s="3">
        <f>K4*0.05</f>
        <v>1224.9443416090371</v>
      </c>
      <c r="M4" s="2">
        <f>J4+L4</f>
        <v>24783.024164661154</v>
      </c>
      <c r="N4" s="4">
        <f>RANK(M4,M$4:M$23,1)</f>
        <v>5</v>
      </c>
      <c r="P4" s="1" t="s">
        <v>17</v>
      </c>
      <c r="Q4" s="2">
        <v>26149.491522587745</v>
      </c>
      <c r="R4" s="2">
        <v>28767.958134689379</v>
      </c>
      <c r="S4" s="3">
        <f>R4*0.05</f>
        <v>1438.397906734469</v>
      </c>
      <c r="T4" s="2">
        <f>Q4+S4</f>
        <v>27587.889429322215</v>
      </c>
      <c r="U4" s="4">
        <f>RANK(T4,T$4:T$23,1)</f>
        <v>9</v>
      </c>
      <c r="W4" s="1" t="s">
        <v>17</v>
      </c>
      <c r="X4" s="2">
        <v>22805.530104203644</v>
      </c>
      <c r="Y4" s="2">
        <v>23415.175157777219</v>
      </c>
      <c r="Z4" s="3">
        <f>Y4*0.05</f>
        <v>1170.7587578888611</v>
      </c>
      <c r="AA4" s="2">
        <f>X4+Z4</f>
        <v>23976.288862092504</v>
      </c>
      <c r="AB4" s="4">
        <f>RANK(AA4,AA$4:AA$23,1)</f>
        <v>5</v>
      </c>
      <c r="AD4" s="1" t="s">
        <v>17</v>
      </c>
      <c r="AE4" s="2">
        <v>23542.112353493732</v>
      </c>
      <c r="AF4" s="2">
        <v>23855.88536126844</v>
      </c>
      <c r="AG4" s="3">
        <f t="shared" ref="AG4:AG23" si="0">AF4*0.05</f>
        <v>1192.7942680634221</v>
      </c>
      <c r="AH4" s="2">
        <f t="shared" ref="AH4:AH23" si="1">AE4+AG4</f>
        <v>24734.906621557155</v>
      </c>
      <c r="AI4" s="4">
        <f>RANK(AH4,AH$4:AH$23,1)</f>
        <v>11</v>
      </c>
      <c r="AK4" s="1" t="s">
        <v>17</v>
      </c>
      <c r="AL4" s="2">
        <v>26166.767064596017</v>
      </c>
      <c r="AM4" s="2">
        <v>29036.029309047797</v>
      </c>
      <c r="AN4" s="3">
        <f>AM4*0.05</f>
        <v>1451.8014654523899</v>
      </c>
      <c r="AO4" s="2">
        <f>AL4+AN4</f>
        <v>27618.568530048407</v>
      </c>
      <c r="AP4" s="4">
        <f>RANK(AO4,AO$4:AO$23,1)</f>
        <v>9</v>
      </c>
    </row>
    <row r="5" spans="2:42" x14ac:dyDescent="0.25">
      <c r="B5" s="1" t="s">
        <v>18</v>
      </c>
      <c r="C5" s="2"/>
      <c r="D5" s="2"/>
      <c r="E5" s="3"/>
      <c r="F5" s="2"/>
      <c r="G5" s="2"/>
      <c r="I5" s="1" t="s">
        <v>18</v>
      </c>
      <c r="J5" s="2"/>
      <c r="K5" s="2"/>
      <c r="L5" s="3"/>
      <c r="M5" s="2"/>
      <c r="N5" s="2"/>
      <c r="P5" s="1" t="s">
        <v>18</v>
      </c>
      <c r="Q5" s="2"/>
      <c r="R5" s="2"/>
      <c r="S5" s="3"/>
      <c r="T5" s="2"/>
      <c r="U5" s="2"/>
      <c r="W5" s="1" t="s">
        <v>18</v>
      </c>
      <c r="X5" s="2"/>
      <c r="Y5" s="2"/>
      <c r="Z5" s="3"/>
      <c r="AA5" s="2"/>
      <c r="AB5" s="2"/>
      <c r="AD5" s="1" t="s">
        <v>18</v>
      </c>
      <c r="AE5" s="2">
        <v>23696.354222240148</v>
      </c>
      <c r="AF5" s="2">
        <v>23997.337098604487</v>
      </c>
      <c r="AG5" s="3">
        <f t="shared" si="0"/>
        <v>1199.8668549302245</v>
      </c>
      <c r="AH5" s="2">
        <f t="shared" si="1"/>
        <v>24896.221077170372</v>
      </c>
      <c r="AI5" s="4">
        <f t="shared" ref="AI5:AI23" si="2">RANK(AH5,AH$4:AH$23,1)</f>
        <v>15</v>
      </c>
      <c r="AK5" s="1" t="s">
        <v>18</v>
      </c>
      <c r="AL5" s="2"/>
      <c r="AM5" s="2"/>
      <c r="AN5" s="3"/>
      <c r="AO5" s="2"/>
      <c r="AP5" s="2"/>
    </row>
    <row r="6" spans="2:42" x14ac:dyDescent="0.25">
      <c r="B6" s="1" t="s">
        <v>19</v>
      </c>
      <c r="C6" s="2"/>
      <c r="D6" s="2"/>
      <c r="E6" s="3"/>
      <c r="F6" s="2"/>
      <c r="G6" s="2"/>
      <c r="I6" s="1" t="s">
        <v>19</v>
      </c>
      <c r="J6" s="2"/>
      <c r="K6" s="2"/>
      <c r="L6" s="3"/>
      <c r="M6" s="2"/>
      <c r="N6" s="2"/>
      <c r="P6" s="1" t="s">
        <v>19</v>
      </c>
      <c r="Q6" s="2"/>
      <c r="R6" s="2"/>
      <c r="S6" s="3"/>
      <c r="T6" s="2"/>
      <c r="U6" s="2"/>
      <c r="W6" s="1" t="s">
        <v>19</v>
      </c>
      <c r="X6" s="2"/>
      <c r="Y6" s="2"/>
      <c r="Z6" s="3"/>
      <c r="AA6" s="2"/>
      <c r="AB6" s="2"/>
      <c r="AD6" s="1" t="s">
        <v>19</v>
      </c>
      <c r="AE6" s="2">
        <v>21659.588448114828</v>
      </c>
      <c r="AF6" s="2">
        <v>21939.574787014677</v>
      </c>
      <c r="AG6" s="3">
        <f t="shared" si="0"/>
        <v>1096.9787393507338</v>
      </c>
      <c r="AH6" s="2">
        <f t="shared" si="1"/>
        <v>22756.56718746556</v>
      </c>
      <c r="AI6" s="4">
        <f t="shared" si="2"/>
        <v>3</v>
      </c>
      <c r="AK6" s="1" t="s">
        <v>19</v>
      </c>
      <c r="AL6" s="2"/>
      <c r="AM6" s="2"/>
      <c r="AN6" s="3"/>
      <c r="AO6" s="2"/>
      <c r="AP6" s="2"/>
    </row>
    <row r="7" spans="2:42" x14ac:dyDescent="0.25">
      <c r="B7" s="1" t="s">
        <v>20</v>
      </c>
      <c r="C7" s="2"/>
      <c r="D7" s="2"/>
      <c r="E7" s="3"/>
      <c r="F7" s="2"/>
      <c r="G7" s="2"/>
      <c r="I7" s="1" t="s">
        <v>20</v>
      </c>
      <c r="J7" s="2"/>
      <c r="K7" s="2"/>
      <c r="L7" s="3"/>
      <c r="M7" s="2"/>
      <c r="N7" s="2"/>
      <c r="P7" s="1" t="s">
        <v>20</v>
      </c>
      <c r="Q7" s="2"/>
      <c r="R7" s="2"/>
      <c r="S7" s="3"/>
      <c r="T7" s="2"/>
      <c r="U7" s="2"/>
      <c r="W7" s="1" t="s">
        <v>20</v>
      </c>
      <c r="X7" s="2"/>
      <c r="Y7" s="2"/>
      <c r="Z7" s="3"/>
      <c r="AA7" s="2"/>
      <c r="AB7" s="2"/>
      <c r="AD7" s="1" t="s">
        <v>20</v>
      </c>
      <c r="AE7" s="2">
        <v>25229.474823345576</v>
      </c>
      <c r="AF7" s="2">
        <v>25559.329334381597</v>
      </c>
      <c r="AG7" s="3">
        <f t="shared" si="0"/>
        <v>1277.96646671908</v>
      </c>
      <c r="AH7" s="2">
        <f t="shared" si="1"/>
        <v>26507.441290064657</v>
      </c>
      <c r="AI7" s="4">
        <f t="shared" si="2"/>
        <v>20</v>
      </c>
      <c r="AK7" s="1" t="s">
        <v>20</v>
      </c>
      <c r="AL7" s="2"/>
      <c r="AM7" s="2"/>
      <c r="AN7" s="3"/>
      <c r="AO7" s="2"/>
      <c r="AP7" s="2"/>
    </row>
    <row r="8" spans="2:42" x14ac:dyDescent="0.25">
      <c r="B8" s="1" t="s">
        <v>21</v>
      </c>
      <c r="C8" s="2"/>
      <c r="D8" s="2"/>
      <c r="E8" s="3"/>
      <c r="F8" s="2"/>
      <c r="G8" s="2"/>
      <c r="I8" s="1" t="s">
        <v>21</v>
      </c>
      <c r="J8" s="2"/>
      <c r="K8" s="2"/>
      <c r="L8" s="3"/>
      <c r="M8" s="2"/>
      <c r="N8" s="2"/>
      <c r="P8" s="1" t="s">
        <v>21</v>
      </c>
      <c r="Q8" s="2"/>
      <c r="R8" s="2"/>
      <c r="S8" s="3"/>
      <c r="T8" s="2"/>
      <c r="U8" s="2"/>
      <c r="W8" s="1" t="s">
        <v>21</v>
      </c>
      <c r="X8" s="2"/>
      <c r="Y8" s="2"/>
      <c r="Z8" s="3"/>
      <c r="AA8" s="2"/>
      <c r="AB8" s="2"/>
      <c r="AD8" s="1" t="s">
        <v>21</v>
      </c>
      <c r="AE8" s="2">
        <v>23598.372195366373</v>
      </c>
      <c r="AF8" s="2">
        <v>23918.51467260296</v>
      </c>
      <c r="AG8" s="3">
        <f t="shared" si="0"/>
        <v>1195.925733630148</v>
      </c>
      <c r="AH8" s="2">
        <f t="shared" si="1"/>
        <v>24794.297928996522</v>
      </c>
      <c r="AI8" s="4">
        <f t="shared" si="2"/>
        <v>13</v>
      </c>
      <c r="AK8" s="1" t="s">
        <v>21</v>
      </c>
      <c r="AL8" s="2"/>
      <c r="AM8" s="2"/>
      <c r="AN8" s="3"/>
      <c r="AO8" s="2"/>
      <c r="AP8" s="2"/>
    </row>
    <row r="9" spans="2:42" x14ac:dyDescent="0.25">
      <c r="B9" s="1" t="s">
        <v>22</v>
      </c>
      <c r="C9" s="2"/>
      <c r="D9" s="2"/>
      <c r="E9" s="3"/>
      <c r="F9" s="2"/>
      <c r="G9" s="2"/>
      <c r="I9" s="1" t="s">
        <v>22</v>
      </c>
      <c r="J9" s="2"/>
      <c r="K9" s="2"/>
      <c r="L9" s="3"/>
      <c r="M9" s="2"/>
      <c r="N9" s="2"/>
      <c r="P9" s="1" t="s">
        <v>22</v>
      </c>
      <c r="Q9" s="2"/>
      <c r="R9" s="2"/>
      <c r="S9" s="3"/>
      <c r="T9" s="2"/>
      <c r="U9" s="2"/>
      <c r="W9" s="1" t="s">
        <v>22</v>
      </c>
      <c r="X9" s="2"/>
      <c r="Y9" s="2"/>
      <c r="Z9" s="3"/>
      <c r="AA9" s="2"/>
      <c r="AB9" s="2"/>
      <c r="AD9" s="1" t="s">
        <v>22</v>
      </c>
      <c r="AE9" s="2">
        <v>23157.168911955188</v>
      </c>
      <c r="AF9" s="2">
        <v>23458.207558822989</v>
      </c>
      <c r="AG9" s="3">
        <f t="shared" si="0"/>
        <v>1172.9103779411496</v>
      </c>
      <c r="AH9" s="2">
        <f t="shared" si="1"/>
        <v>24330.079289896337</v>
      </c>
      <c r="AI9" s="4">
        <f t="shared" si="2"/>
        <v>4</v>
      </c>
      <c r="AK9" s="1" t="s">
        <v>22</v>
      </c>
      <c r="AL9" s="2"/>
      <c r="AM9" s="2"/>
      <c r="AN9" s="3"/>
      <c r="AO9" s="2"/>
      <c r="AP9" s="2"/>
    </row>
    <row r="10" spans="2:42" x14ac:dyDescent="0.25">
      <c r="B10" s="1" t="s">
        <v>23</v>
      </c>
      <c r="C10" s="2">
        <v>22812.817339367608</v>
      </c>
      <c r="D10" s="2">
        <v>23082.364825879878</v>
      </c>
      <c r="E10" s="3">
        <f>D10*0.05</f>
        <v>1154.1182412939941</v>
      </c>
      <c r="F10" s="2">
        <f>C10+E10</f>
        <v>23966.9355806616</v>
      </c>
      <c r="G10" s="4">
        <f t="shared" ref="G10:G13" si="3">RANK(F10,F$4:F$23,1)</f>
        <v>4</v>
      </c>
      <c r="I10" s="1" t="s">
        <v>23</v>
      </c>
      <c r="J10" s="2">
        <v>23512.782986238282</v>
      </c>
      <c r="K10" s="2">
        <v>23807.77027387491</v>
      </c>
      <c r="L10" s="3">
        <f>K10*0.05</f>
        <v>1190.3885136937456</v>
      </c>
      <c r="M10" s="2">
        <f>J10+L10</f>
        <v>24703.171499932028</v>
      </c>
      <c r="N10" s="4">
        <f t="shared" ref="N10:N13" si="4">RANK(M10,M$4:M$23,1)</f>
        <v>4</v>
      </c>
      <c r="P10" s="1" t="s">
        <v>23</v>
      </c>
      <c r="Q10" s="2">
        <v>26273.542497556537</v>
      </c>
      <c r="R10" s="2">
        <v>26630.428907774483</v>
      </c>
      <c r="S10" s="3">
        <f>R10*0.05</f>
        <v>1331.5214453887243</v>
      </c>
      <c r="T10" s="2">
        <f>Q10+S10</f>
        <v>27605.06394294526</v>
      </c>
      <c r="U10" s="4">
        <f t="shared" ref="U10:U13" si="5">RANK(T10,T$4:T$23,1)</f>
        <v>10</v>
      </c>
      <c r="W10" s="1" t="s">
        <v>23</v>
      </c>
      <c r="X10" s="2">
        <v>22776.694845546888</v>
      </c>
      <c r="Y10" s="2">
        <v>22991.882000865517</v>
      </c>
      <c r="Z10" s="3">
        <f>Y10*0.05</f>
        <v>1149.5941000432758</v>
      </c>
      <c r="AA10" s="2">
        <f>X10+Z10</f>
        <v>23926.288945590164</v>
      </c>
      <c r="AB10" s="4">
        <f t="shared" ref="AB10:AB13" si="6">RANK(AA10,AA$4:AA$23,1)</f>
        <v>4</v>
      </c>
      <c r="AD10" s="1" t="s">
        <v>23</v>
      </c>
      <c r="AE10" s="2">
        <v>23504.50995570542</v>
      </c>
      <c r="AF10" s="2">
        <v>23738.561150993075</v>
      </c>
      <c r="AG10" s="3">
        <f t="shared" si="0"/>
        <v>1186.9280575496539</v>
      </c>
      <c r="AH10" s="2">
        <f t="shared" si="1"/>
        <v>24691.438013255072</v>
      </c>
      <c r="AI10" s="4">
        <f t="shared" si="2"/>
        <v>10</v>
      </c>
      <c r="AK10" s="1" t="s">
        <v>23</v>
      </c>
      <c r="AL10" s="2">
        <v>26490.333576964604</v>
      </c>
      <c r="AM10" s="2">
        <v>26773.917764394315</v>
      </c>
      <c r="AN10" s="3">
        <f>AM10*0.05</f>
        <v>1338.6958882197159</v>
      </c>
      <c r="AO10" s="2">
        <f>AL10+AN10</f>
        <v>27829.029465184321</v>
      </c>
      <c r="AP10" s="4">
        <f t="shared" ref="AP10:AP13" si="7">RANK(AO10,AO$4:AO$23,1)</f>
        <v>11</v>
      </c>
    </row>
    <row r="11" spans="2:42" x14ac:dyDescent="0.25">
      <c r="B11" s="1" t="s">
        <v>24</v>
      </c>
      <c r="C11" s="2">
        <v>22698.807735339076</v>
      </c>
      <c r="D11" s="2">
        <v>22992.198647101621</v>
      </c>
      <c r="E11" s="3">
        <f>D11*0.05</f>
        <v>1149.6099323550811</v>
      </c>
      <c r="F11" s="2">
        <f>C11+E11</f>
        <v>23848.417667694157</v>
      </c>
      <c r="G11" s="4">
        <f t="shared" si="3"/>
        <v>3</v>
      </c>
      <c r="I11" s="1" t="s">
        <v>24</v>
      </c>
      <c r="J11" s="2">
        <v>23364.369866142737</v>
      </c>
      <c r="K11" s="2">
        <v>23679.027536072081</v>
      </c>
      <c r="L11" s="3">
        <f>K11*0.05</f>
        <v>1183.951376803604</v>
      </c>
      <c r="M11" s="2">
        <f>J11+L11</f>
        <v>24548.321242946342</v>
      </c>
      <c r="N11" s="4">
        <f t="shared" si="4"/>
        <v>3</v>
      </c>
      <c r="P11" s="1" t="s">
        <v>24</v>
      </c>
      <c r="Q11" s="2">
        <v>25667.464337089346</v>
      </c>
      <c r="R11" s="2">
        <v>26073.521497605074</v>
      </c>
      <c r="S11" s="3">
        <f>R11*0.05</f>
        <v>1303.6760748802537</v>
      </c>
      <c r="T11" s="2">
        <f>Q11+S11</f>
        <v>26971.140411969602</v>
      </c>
      <c r="U11" s="4">
        <f t="shared" si="5"/>
        <v>5</v>
      </c>
      <c r="W11" s="1" t="s">
        <v>24</v>
      </c>
      <c r="X11" s="2">
        <v>22660.969420449059</v>
      </c>
      <c r="Y11" s="2">
        <v>22951.371052279032</v>
      </c>
      <c r="Z11" s="3">
        <f>Y11*0.05</f>
        <v>1147.5685526139516</v>
      </c>
      <c r="AA11" s="2">
        <f>X11+Z11</f>
        <v>23808.537973063012</v>
      </c>
      <c r="AB11" s="4">
        <f t="shared" si="6"/>
        <v>3</v>
      </c>
      <c r="AD11" s="1" t="s">
        <v>24</v>
      </c>
      <c r="AE11" s="2">
        <v>23330.107523467741</v>
      </c>
      <c r="AF11" s="2">
        <v>23653.930168300725</v>
      </c>
      <c r="AG11" s="3">
        <f t="shared" si="0"/>
        <v>1182.6965084150363</v>
      </c>
      <c r="AH11" s="2">
        <f t="shared" si="1"/>
        <v>24512.804031882777</v>
      </c>
      <c r="AI11" s="4">
        <f t="shared" si="2"/>
        <v>6</v>
      </c>
      <c r="AK11" s="1" t="s">
        <v>24</v>
      </c>
      <c r="AL11" s="2">
        <v>25662.546945670092</v>
      </c>
      <c r="AM11" s="2">
        <v>26071.071038609389</v>
      </c>
      <c r="AN11" s="3">
        <f>AM11*0.05</f>
        <v>1303.5535519304694</v>
      </c>
      <c r="AO11" s="2">
        <f>AL11+AN11</f>
        <v>26966.100497600561</v>
      </c>
      <c r="AP11" s="4">
        <f t="shared" si="7"/>
        <v>5</v>
      </c>
    </row>
    <row r="12" spans="2:42" x14ac:dyDescent="0.25">
      <c r="B12" s="1" t="s">
        <v>25</v>
      </c>
      <c r="C12" s="2">
        <v>23048.463536892639</v>
      </c>
      <c r="D12" s="2">
        <v>23321.922943586505</v>
      </c>
      <c r="E12" s="3">
        <f>D12*0.05</f>
        <v>1166.0961471793253</v>
      </c>
      <c r="F12" s="2">
        <f>C12+E12</f>
        <v>24214.559684071966</v>
      </c>
      <c r="G12" s="4">
        <f t="shared" si="3"/>
        <v>6</v>
      </c>
      <c r="I12" s="1" t="s">
        <v>25</v>
      </c>
      <c r="J12" s="2">
        <v>23681.293235543097</v>
      </c>
      <c r="K12" s="2">
        <v>23990.408043712425</v>
      </c>
      <c r="L12" s="3">
        <f>K12*0.05</f>
        <v>1199.5204021856214</v>
      </c>
      <c r="M12" s="2">
        <f>J12+L12</f>
        <v>24880.813637728719</v>
      </c>
      <c r="N12" s="4">
        <f t="shared" si="4"/>
        <v>7</v>
      </c>
      <c r="P12" s="1" t="s">
        <v>25</v>
      </c>
      <c r="Q12" s="2">
        <v>26061.404974713736</v>
      </c>
      <c r="R12" s="2">
        <v>26449.634935843227</v>
      </c>
      <c r="S12" s="3">
        <f>R12*0.05</f>
        <v>1322.4817467921614</v>
      </c>
      <c r="T12" s="2">
        <f>Q12+S12</f>
        <v>27383.886721505896</v>
      </c>
      <c r="U12" s="4">
        <f t="shared" si="5"/>
        <v>7</v>
      </c>
      <c r="W12" s="1" t="s">
        <v>25</v>
      </c>
      <c r="X12" s="2">
        <v>23011.458729360631</v>
      </c>
      <c r="Y12" s="2">
        <v>23283.384430082249</v>
      </c>
      <c r="Z12" s="3">
        <f>Y12*0.05</f>
        <v>1164.1692215041126</v>
      </c>
      <c r="AA12" s="2">
        <f>X12+Z12</f>
        <v>24175.627950864742</v>
      </c>
      <c r="AB12" s="4">
        <f t="shared" si="6"/>
        <v>6</v>
      </c>
      <c r="AD12" s="1" t="s">
        <v>25</v>
      </c>
      <c r="AE12" s="2">
        <v>23662.922808840147</v>
      </c>
      <c r="AF12" s="2">
        <v>23971.808001466317</v>
      </c>
      <c r="AG12" s="3">
        <f t="shared" si="0"/>
        <v>1198.590400073316</v>
      </c>
      <c r="AH12" s="2">
        <f t="shared" si="1"/>
        <v>24861.513208913464</v>
      </c>
      <c r="AI12" s="4">
        <f t="shared" si="2"/>
        <v>14</v>
      </c>
      <c r="AK12" s="1" t="s">
        <v>25</v>
      </c>
      <c r="AL12" s="2">
        <v>26066.833282509629</v>
      </c>
      <c r="AM12" s="2">
        <v>26440.804003525005</v>
      </c>
      <c r="AN12" s="3">
        <f>AM12*0.05</f>
        <v>1322.0402001762504</v>
      </c>
      <c r="AO12" s="2">
        <f>AL12+AN12</f>
        <v>27388.873482685878</v>
      </c>
      <c r="AP12" s="4">
        <f t="shared" si="7"/>
        <v>7</v>
      </c>
    </row>
    <row r="13" spans="2:42" x14ac:dyDescent="0.25">
      <c r="B13" s="1" t="s">
        <v>26</v>
      </c>
      <c r="C13" s="2">
        <v>23790.680515652952</v>
      </c>
      <c r="D13" s="2">
        <v>24075.28053252567</v>
      </c>
      <c r="E13" s="3">
        <f>D13*0.05</f>
        <v>1203.7640266262836</v>
      </c>
      <c r="F13" s="2">
        <f>C13+E13</f>
        <v>24994.444542279234</v>
      </c>
      <c r="G13" s="4">
        <f t="shared" si="3"/>
        <v>10</v>
      </c>
      <c r="I13" s="1" t="s">
        <v>26</v>
      </c>
      <c r="J13" s="2">
        <v>24305.960236024566</v>
      </c>
      <c r="K13" s="2">
        <v>24584.497810612706</v>
      </c>
      <c r="L13" s="3">
        <f>K13*0.05</f>
        <v>1229.2248905306353</v>
      </c>
      <c r="M13" s="2">
        <f>J13+L13</f>
        <v>25535.185126555203</v>
      </c>
      <c r="N13" s="4">
        <f t="shared" si="4"/>
        <v>10</v>
      </c>
      <c r="P13" s="1" t="s">
        <v>26</v>
      </c>
      <c r="Q13" s="2">
        <v>25619.637733157724</v>
      </c>
      <c r="R13" s="2">
        <v>25995.886292875301</v>
      </c>
      <c r="S13" s="3">
        <f>R13*0.05</f>
        <v>1299.7943146437651</v>
      </c>
      <c r="T13" s="2">
        <f>Q13+S13</f>
        <v>26919.432047801489</v>
      </c>
      <c r="U13" s="4">
        <f t="shared" si="5"/>
        <v>4</v>
      </c>
      <c r="W13" s="1" t="s">
        <v>26</v>
      </c>
      <c r="X13" s="2">
        <v>23747.951506349691</v>
      </c>
      <c r="Y13" s="2">
        <v>23960.321509320522</v>
      </c>
      <c r="Z13" s="3">
        <f>Y13*0.05</f>
        <v>1198.0160754660262</v>
      </c>
      <c r="AA13" s="2">
        <f>X13+Z13</f>
        <v>24945.967581815716</v>
      </c>
      <c r="AB13" s="4">
        <f t="shared" si="6"/>
        <v>10</v>
      </c>
      <c r="AD13" s="1" t="s">
        <v>26</v>
      </c>
      <c r="AE13" s="2">
        <v>24260.694319146391</v>
      </c>
      <c r="AF13" s="2">
        <v>24472.045029799188</v>
      </c>
      <c r="AG13" s="3">
        <f t="shared" si="0"/>
        <v>1223.6022514899594</v>
      </c>
      <c r="AH13" s="2">
        <f t="shared" si="1"/>
        <v>25484.29657063635</v>
      </c>
      <c r="AI13" s="4">
        <f t="shared" si="2"/>
        <v>18</v>
      </c>
      <c r="AK13" s="1" t="s">
        <v>26</v>
      </c>
      <c r="AL13" s="2">
        <v>25667.008202570869</v>
      </c>
      <c r="AM13" s="2">
        <v>25970.749151222037</v>
      </c>
      <c r="AN13" s="3">
        <f>AM13*0.05</f>
        <v>1298.537457561102</v>
      </c>
      <c r="AO13" s="2">
        <f>AL13+AN13</f>
        <v>26965.545660131971</v>
      </c>
      <c r="AP13" s="4">
        <f t="shared" si="7"/>
        <v>4</v>
      </c>
    </row>
    <row r="14" spans="2:42" x14ac:dyDescent="0.25">
      <c r="B14" s="1" t="s">
        <v>27</v>
      </c>
      <c r="C14" s="2"/>
      <c r="D14" s="2"/>
      <c r="E14" s="3"/>
      <c r="F14" s="2"/>
      <c r="G14" s="2"/>
      <c r="I14" s="1" t="s">
        <v>27</v>
      </c>
      <c r="J14" s="2"/>
      <c r="K14" s="2"/>
      <c r="L14" s="3"/>
      <c r="M14" s="2"/>
      <c r="N14" s="2"/>
      <c r="P14" s="1" t="s">
        <v>27</v>
      </c>
      <c r="Q14" s="2"/>
      <c r="R14" s="2"/>
      <c r="S14" s="3"/>
      <c r="T14" s="2"/>
      <c r="U14" s="2"/>
      <c r="W14" s="1" t="s">
        <v>27</v>
      </c>
      <c r="X14" s="2"/>
      <c r="Y14" s="2"/>
      <c r="Z14" s="3"/>
      <c r="AA14" s="2"/>
      <c r="AB14" s="2"/>
      <c r="AD14" s="1" t="s">
        <v>27</v>
      </c>
      <c r="AE14" s="2">
        <v>23193.419655531539</v>
      </c>
      <c r="AF14" s="2">
        <v>23509.952612302703</v>
      </c>
      <c r="AG14" s="3">
        <f t="shared" si="0"/>
        <v>1175.4976306151352</v>
      </c>
      <c r="AH14" s="2">
        <f t="shared" si="1"/>
        <v>24368.917286146676</v>
      </c>
      <c r="AI14" s="4">
        <f t="shared" si="2"/>
        <v>5</v>
      </c>
      <c r="AK14" s="1" t="s">
        <v>27</v>
      </c>
      <c r="AL14" s="2"/>
      <c r="AM14" s="2"/>
      <c r="AN14" s="3"/>
      <c r="AO14" s="2"/>
      <c r="AP14" s="2"/>
    </row>
    <row r="15" spans="2:42" x14ac:dyDescent="0.25">
      <c r="B15" s="1" t="s">
        <v>28</v>
      </c>
      <c r="C15" s="2"/>
      <c r="D15" s="2"/>
      <c r="E15" s="3"/>
      <c r="F15" s="2"/>
      <c r="G15" s="2"/>
      <c r="I15" s="1" t="s">
        <v>28</v>
      </c>
      <c r="J15" s="2"/>
      <c r="K15" s="2"/>
      <c r="L15" s="3"/>
      <c r="M15" s="2"/>
      <c r="N15" s="2"/>
      <c r="P15" s="1" t="s">
        <v>28</v>
      </c>
      <c r="Q15" s="2"/>
      <c r="R15" s="2"/>
      <c r="S15" s="3"/>
      <c r="T15" s="2"/>
      <c r="U15" s="2"/>
      <c r="W15" s="1" t="s">
        <v>28</v>
      </c>
      <c r="X15" s="2"/>
      <c r="Y15" s="2"/>
      <c r="Z15" s="3"/>
      <c r="AA15" s="2"/>
      <c r="AB15" s="2"/>
      <c r="AD15" s="1" t="s">
        <v>28</v>
      </c>
      <c r="AE15" s="2">
        <v>23495.326808512789</v>
      </c>
      <c r="AF15" s="2">
        <v>23816.142234923696</v>
      </c>
      <c r="AG15" s="3">
        <f t="shared" si="0"/>
        <v>1190.8071117461848</v>
      </c>
      <c r="AH15" s="2">
        <f t="shared" si="1"/>
        <v>24686.133920258973</v>
      </c>
      <c r="AI15" s="4">
        <f t="shared" si="2"/>
        <v>9</v>
      </c>
      <c r="AK15" s="1" t="s">
        <v>28</v>
      </c>
      <c r="AL15" s="2"/>
      <c r="AM15" s="2"/>
      <c r="AN15" s="3"/>
      <c r="AO15" s="2"/>
      <c r="AP15" s="2"/>
    </row>
    <row r="16" spans="2:42" x14ac:dyDescent="0.25">
      <c r="B16" s="1" t="s">
        <v>7</v>
      </c>
      <c r="C16" s="2">
        <v>23320.610589640903</v>
      </c>
      <c r="D16" s="2">
        <v>23611.209005086803</v>
      </c>
      <c r="E16" s="3">
        <f>D16*0.05</f>
        <v>1180.5604502543401</v>
      </c>
      <c r="F16" s="2">
        <f>C16+E16</f>
        <v>24501.171039895242</v>
      </c>
      <c r="G16" s="4">
        <f t="shared" ref="G16:G19" si="8">RANK(F16,F$4:F$23,1)</f>
        <v>8</v>
      </c>
      <c r="I16" s="1" t="s">
        <v>7</v>
      </c>
      <c r="J16" s="2">
        <v>23890.073909819967</v>
      </c>
      <c r="K16" s="2">
        <v>24201.662033736651</v>
      </c>
      <c r="L16" s="3">
        <f>K16*0.05</f>
        <v>1210.0831016868326</v>
      </c>
      <c r="M16" s="2">
        <f>J16+L16</f>
        <v>25100.157011506799</v>
      </c>
      <c r="N16" s="4">
        <f t="shared" ref="N16:N19" si="9">RANK(M16,M$4:M$23,1)</f>
        <v>8</v>
      </c>
      <c r="P16" s="1" t="s">
        <v>7</v>
      </c>
      <c r="Q16" s="2">
        <v>25840.992564167595</v>
      </c>
      <c r="R16" s="2">
        <v>26235.183248038604</v>
      </c>
      <c r="S16" s="3">
        <f>R16*0.05</f>
        <v>1311.7591624019303</v>
      </c>
      <c r="T16" s="2">
        <f>Q16+S16</f>
        <v>27152.751726569524</v>
      </c>
      <c r="U16" s="4">
        <f t="shared" ref="U16:U19" si="10">RANK(T16,T$4:T$23,1)</f>
        <v>6</v>
      </c>
      <c r="W16" s="1" t="s">
        <v>7</v>
      </c>
      <c r="X16" s="2">
        <v>23283.406401722397</v>
      </c>
      <c r="Y16" s="2">
        <v>23571.377353001422</v>
      </c>
      <c r="Z16" s="3">
        <f>Y16*0.05</f>
        <v>1178.5688676500711</v>
      </c>
      <c r="AA16" s="2">
        <f>X16+Z16</f>
        <v>24461.975269372469</v>
      </c>
      <c r="AB16" s="4">
        <f t="shared" ref="AB16:AB19" si="11">RANK(AA16,AA$4:AA$23,1)</f>
        <v>8</v>
      </c>
      <c r="AD16" s="1" t="s">
        <v>7</v>
      </c>
      <c r="AE16" s="2">
        <v>23866.592600078446</v>
      </c>
      <c r="AF16" s="2">
        <v>24181.905176714274</v>
      </c>
      <c r="AG16" s="3">
        <f t="shared" si="0"/>
        <v>1209.0952588357138</v>
      </c>
      <c r="AH16" s="2">
        <f t="shared" si="1"/>
        <v>25075.68785891416</v>
      </c>
      <c r="AI16" s="4">
        <f t="shared" si="2"/>
        <v>16</v>
      </c>
      <c r="AK16" s="1" t="s">
        <v>7</v>
      </c>
      <c r="AL16" s="2">
        <v>25846.449723798833</v>
      </c>
      <c r="AM16" s="2">
        <v>26237.935110033388</v>
      </c>
      <c r="AN16" s="3">
        <f>AM16*0.05</f>
        <v>1311.8967555016695</v>
      </c>
      <c r="AO16" s="2">
        <f>AL16+AN16</f>
        <v>27158.346479300501</v>
      </c>
      <c r="AP16" s="4">
        <f t="shared" ref="AP16:AP19" si="12">RANK(AO16,AO$4:AO$23,1)</f>
        <v>6</v>
      </c>
    </row>
    <row r="17" spans="2:42" x14ac:dyDescent="0.25">
      <c r="B17" s="1" t="s">
        <v>8</v>
      </c>
      <c r="C17" s="2">
        <v>23666.62323036552</v>
      </c>
      <c r="D17" s="2">
        <v>23962.895001518344</v>
      </c>
      <c r="E17" s="3">
        <f>D17*0.05</f>
        <v>1198.1447500759173</v>
      </c>
      <c r="F17" s="2">
        <f>C17+E17</f>
        <v>24864.767980441437</v>
      </c>
      <c r="G17" s="4">
        <f t="shared" si="8"/>
        <v>9</v>
      </c>
      <c r="I17" s="1" t="s">
        <v>8</v>
      </c>
      <c r="J17" s="2">
        <v>24236.214927654441</v>
      </c>
      <c r="K17" s="2">
        <v>24561.476749799236</v>
      </c>
      <c r="L17" s="3">
        <f>K17*0.05</f>
        <v>1228.073837489962</v>
      </c>
      <c r="M17" s="2">
        <f>J17+L17</f>
        <v>25464.288765144403</v>
      </c>
      <c r="N17" s="4">
        <f t="shared" si="9"/>
        <v>9</v>
      </c>
      <c r="P17" s="1" t="s">
        <v>8</v>
      </c>
      <c r="Q17" s="2">
        <v>26194.114631746532</v>
      </c>
      <c r="R17" s="2">
        <v>26577.866694310429</v>
      </c>
      <c r="S17" s="3">
        <f>R17*0.05</f>
        <v>1328.8933347155216</v>
      </c>
      <c r="T17" s="2">
        <f>Q17+S17</f>
        <v>27523.007966462053</v>
      </c>
      <c r="U17" s="4">
        <f t="shared" si="10"/>
        <v>8</v>
      </c>
      <c r="W17" s="1" t="s">
        <v>8</v>
      </c>
      <c r="X17" s="2">
        <v>23628.864682983214</v>
      </c>
      <c r="Y17" s="2">
        <v>23921.000185826859</v>
      </c>
      <c r="Z17" s="3">
        <f>Y17*0.05</f>
        <v>1196.050009291343</v>
      </c>
      <c r="AA17" s="2">
        <f>X17+Z17</f>
        <v>24824.914692274557</v>
      </c>
      <c r="AB17" s="4">
        <f t="shared" si="11"/>
        <v>9</v>
      </c>
      <c r="AD17" s="1" t="s">
        <v>8</v>
      </c>
      <c r="AE17" s="2">
        <v>24212.109567635714</v>
      </c>
      <c r="AF17" s="2">
        <v>24539.718696157172</v>
      </c>
      <c r="AG17" s="3">
        <f t="shared" si="0"/>
        <v>1226.9859348078587</v>
      </c>
      <c r="AH17" s="2">
        <f t="shared" si="1"/>
        <v>25439.095502443572</v>
      </c>
      <c r="AI17" s="4">
        <f t="shared" si="2"/>
        <v>17</v>
      </c>
      <c r="AK17" s="1" t="s">
        <v>8</v>
      </c>
      <c r="AL17" s="2">
        <v>26198.943001309919</v>
      </c>
      <c r="AM17" s="2">
        <v>26582.652805300379</v>
      </c>
      <c r="AN17" s="3">
        <f>AM17*0.05</f>
        <v>1329.1326402650191</v>
      </c>
      <c r="AO17" s="2">
        <f>AL17+AN17</f>
        <v>27528.075641574938</v>
      </c>
      <c r="AP17" s="4">
        <f t="shared" si="12"/>
        <v>8</v>
      </c>
    </row>
    <row r="18" spans="2:42" x14ac:dyDescent="0.25">
      <c r="B18" s="1" t="s">
        <v>9</v>
      </c>
      <c r="C18" s="2">
        <v>24214.119214639173</v>
      </c>
      <c r="D18" s="2">
        <v>24493.298767909895</v>
      </c>
      <c r="E18" s="3">
        <f>D18*0.05</f>
        <v>1224.6649383954948</v>
      </c>
      <c r="F18" s="2">
        <f>C18+E18</f>
        <v>25438.784153034667</v>
      </c>
      <c r="G18" s="4">
        <f t="shared" si="8"/>
        <v>11</v>
      </c>
      <c r="I18" s="1" t="s">
        <v>9</v>
      </c>
      <c r="J18" s="2">
        <v>24722.567324911819</v>
      </c>
      <c r="K18" s="2">
        <v>25022.280015358359</v>
      </c>
      <c r="L18" s="3">
        <f>K18*0.05</f>
        <v>1251.114000767918</v>
      </c>
      <c r="M18" s="2">
        <f>J18+L18</f>
        <v>25973.681325679736</v>
      </c>
      <c r="N18" s="4">
        <f t="shared" si="9"/>
        <v>11</v>
      </c>
      <c r="P18" s="1" t="s">
        <v>9</v>
      </c>
      <c r="Q18" s="2">
        <v>26439.807057616752</v>
      </c>
      <c r="R18" s="2">
        <v>26803.741664169851</v>
      </c>
      <c r="S18" s="3">
        <f>R18*0.05</f>
        <v>1340.1870832084926</v>
      </c>
      <c r="T18" s="2">
        <f>Q18+S18</f>
        <v>27779.994140825245</v>
      </c>
      <c r="U18" s="4">
        <f t="shared" si="10"/>
        <v>11</v>
      </c>
      <c r="W18" s="1" t="s">
        <v>9</v>
      </c>
      <c r="X18" s="2">
        <v>24176.499417162653</v>
      </c>
      <c r="Y18" s="2">
        <v>24453.289361979165</v>
      </c>
      <c r="Z18" s="3">
        <f>Y18*0.05</f>
        <v>1222.6644680989582</v>
      </c>
      <c r="AA18" s="2">
        <f>X18+Z18</f>
        <v>25399.163885261612</v>
      </c>
      <c r="AB18" s="4">
        <f t="shared" si="11"/>
        <v>11</v>
      </c>
      <c r="AD18" s="1" t="s">
        <v>9</v>
      </c>
      <c r="AE18" s="2">
        <v>24695.933263812753</v>
      </c>
      <c r="AF18" s="2">
        <v>24995.378048775947</v>
      </c>
      <c r="AG18" s="3">
        <f t="shared" si="0"/>
        <v>1249.7689024387973</v>
      </c>
      <c r="AH18" s="2">
        <f t="shared" si="1"/>
        <v>25945.702166251551</v>
      </c>
      <c r="AI18" s="4">
        <f t="shared" si="2"/>
        <v>19</v>
      </c>
      <c r="AK18" s="1" t="s">
        <v>9</v>
      </c>
      <c r="AL18" s="2">
        <v>26448.765871688229</v>
      </c>
      <c r="AM18" s="2">
        <v>26808.155027153607</v>
      </c>
      <c r="AN18" s="3">
        <f>AM18*0.05</f>
        <v>1340.4077513576804</v>
      </c>
      <c r="AO18" s="2">
        <f>AL18+AN18</f>
        <v>27789.17362304591</v>
      </c>
      <c r="AP18" s="4">
        <f t="shared" si="12"/>
        <v>10</v>
      </c>
    </row>
    <row r="19" spans="2:42" x14ac:dyDescent="0.25">
      <c r="B19" s="1" t="s">
        <v>10</v>
      </c>
      <c r="C19" s="2">
        <v>23055.443502921848</v>
      </c>
      <c r="D19" s="2">
        <v>23343.652581242091</v>
      </c>
      <c r="E19" s="3">
        <f>D19*0.05</f>
        <v>1167.1826290621045</v>
      </c>
      <c r="F19" s="2">
        <f>C19+E19</f>
        <v>24222.62613198395</v>
      </c>
      <c r="G19" s="4">
        <f t="shared" si="8"/>
        <v>7</v>
      </c>
      <c r="I19" s="1" t="s">
        <v>10</v>
      </c>
      <c r="J19" s="2">
        <v>23611.395566170169</v>
      </c>
      <c r="K19" s="2">
        <v>23928.171458733606</v>
      </c>
      <c r="L19" s="3">
        <f>K19*0.05</f>
        <v>1196.4085729366805</v>
      </c>
      <c r="M19" s="2">
        <f>J19+L19</f>
        <v>24807.804139106851</v>
      </c>
      <c r="N19" s="4">
        <f t="shared" si="9"/>
        <v>6</v>
      </c>
      <c r="P19" s="1" t="s">
        <v>10</v>
      </c>
      <c r="Q19" s="2">
        <v>25479.893499231381</v>
      </c>
      <c r="R19" s="2">
        <v>25893.286879717849</v>
      </c>
      <c r="S19" s="3">
        <f>R19*0.05</f>
        <v>1294.6643439858926</v>
      </c>
      <c r="T19" s="2">
        <f>Q19+S19</f>
        <v>26774.557843217273</v>
      </c>
      <c r="U19" s="4">
        <f t="shared" si="10"/>
        <v>3</v>
      </c>
      <c r="W19" s="1" t="s">
        <v>10</v>
      </c>
      <c r="X19" s="2">
        <v>23019.817108005922</v>
      </c>
      <c r="Y19" s="2">
        <v>23307.108566136805</v>
      </c>
      <c r="Z19" s="3">
        <f>Y19*0.05</f>
        <v>1165.3554283068404</v>
      </c>
      <c r="AA19" s="2">
        <f>X19+Z19</f>
        <v>24185.172536312763</v>
      </c>
      <c r="AB19" s="4">
        <f t="shared" si="11"/>
        <v>7</v>
      </c>
      <c r="AD19" s="1" t="s">
        <v>10</v>
      </c>
      <c r="AE19" s="2">
        <v>23586.953414445485</v>
      </c>
      <c r="AF19" s="2">
        <v>23911.151754140643</v>
      </c>
      <c r="AG19" s="3">
        <f t="shared" si="0"/>
        <v>1195.5575877070321</v>
      </c>
      <c r="AH19" s="2">
        <f t="shared" si="1"/>
        <v>24782.511002152518</v>
      </c>
      <c r="AI19" s="4">
        <f t="shared" si="2"/>
        <v>12</v>
      </c>
      <c r="AK19" s="1" t="s">
        <v>10</v>
      </c>
      <c r="AL19" s="2">
        <v>25488.537870739074</v>
      </c>
      <c r="AM19" s="2">
        <v>25875.640693428617</v>
      </c>
      <c r="AN19" s="3">
        <f>AM19*0.05</f>
        <v>1293.7820346714309</v>
      </c>
      <c r="AO19" s="2">
        <f>AL19+AN19</f>
        <v>26782.319905410506</v>
      </c>
      <c r="AP19" s="4">
        <f t="shared" si="12"/>
        <v>3</v>
      </c>
    </row>
    <row r="20" spans="2:42" x14ac:dyDescent="0.25">
      <c r="B20" s="1" t="s">
        <v>29</v>
      </c>
      <c r="C20" s="2"/>
      <c r="D20" s="2"/>
      <c r="E20" s="3"/>
      <c r="F20" s="2"/>
      <c r="G20" s="2"/>
      <c r="I20" s="1" t="s">
        <v>29</v>
      </c>
      <c r="J20" s="2"/>
      <c r="K20" s="2"/>
      <c r="L20" s="3"/>
      <c r="M20" s="2"/>
      <c r="N20" s="2"/>
      <c r="P20" s="1" t="s">
        <v>29</v>
      </c>
      <c r="Q20" s="2"/>
      <c r="R20" s="2"/>
      <c r="S20" s="3"/>
      <c r="T20" s="2"/>
      <c r="U20" s="2"/>
      <c r="W20" s="1" t="s">
        <v>29</v>
      </c>
      <c r="X20" s="2"/>
      <c r="Y20" s="2"/>
      <c r="Z20" s="3"/>
      <c r="AA20" s="2"/>
      <c r="AB20" s="2"/>
      <c r="AD20" s="1" t="s">
        <v>29</v>
      </c>
      <c r="AE20" s="2">
        <v>23482.349226624359</v>
      </c>
      <c r="AF20" s="2">
        <v>23794.845806116296</v>
      </c>
      <c r="AG20" s="3">
        <f t="shared" si="0"/>
        <v>1189.7422903058148</v>
      </c>
      <c r="AH20" s="2">
        <f t="shared" si="1"/>
        <v>24672.091516930173</v>
      </c>
      <c r="AI20" s="4">
        <f t="shared" si="2"/>
        <v>8</v>
      </c>
      <c r="AK20" s="1" t="s">
        <v>29</v>
      </c>
      <c r="AL20" s="2"/>
      <c r="AM20" s="2"/>
      <c r="AN20" s="3"/>
      <c r="AO20" s="2"/>
      <c r="AP20" s="2"/>
    </row>
    <row r="21" spans="2:42" x14ac:dyDescent="0.25">
      <c r="B21" s="1" t="s">
        <v>30</v>
      </c>
      <c r="C21" s="2"/>
      <c r="D21" s="2"/>
      <c r="E21" s="3"/>
      <c r="F21" s="2"/>
      <c r="G21" s="2"/>
      <c r="I21" s="1" t="s">
        <v>30</v>
      </c>
      <c r="J21" s="2"/>
      <c r="K21" s="2"/>
      <c r="L21" s="3"/>
      <c r="M21" s="2"/>
      <c r="N21" s="2"/>
      <c r="P21" s="1" t="s">
        <v>30</v>
      </c>
      <c r="Q21" s="2"/>
      <c r="R21" s="2"/>
      <c r="S21" s="3"/>
      <c r="T21" s="2"/>
      <c r="U21" s="2"/>
      <c r="W21" s="1" t="s">
        <v>30</v>
      </c>
      <c r="X21" s="2"/>
      <c r="Y21" s="2"/>
      <c r="Z21" s="3"/>
      <c r="AA21" s="2"/>
      <c r="AB21" s="2"/>
      <c r="AD21" s="1" t="s">
        <v>30</v>
      </c>
      <c r="AE21" s="2">
        <v>23440.959489091008</v>
      </c>
      <c r="AF21" s="2">
        <v>23749.32157393028</v>
      </c>
      <c r="AG21" s="3">
        <f t="shared" si="0"/>
        <v>1187.4660786965139</v>
      </c>
      <c r="AH21" s="2">
        <f t="shared" si="1"/>
        <v>24628.425567787523</v>
      </c>
      <c r="AI21" s="4">
        <f t="shared" si="2"/>
        <v>7</v>
      </c>
      <c r="AK21" s="1" t="s">
        <v>30</v>
      </c>
      <c r="AL21" s="2"/>
      <c r="AM21" s="2"/>
      <c r="AN21" s="3"/>
      <c r="AO21" s="2"/>
      <c r="AP21" s="2"/>
    </row>
    <row r="22" spans="2:42" x14ac:dyDescent="0.25">
      <c r="B22" s="1" t="s">
        <v>31</v>
      </c>
      <c r="C22" s="2">
        <v>6766.9728570301022</v>
      </c>
      <c r="D22" s="2">
        <v>6971.7620497313783</v>
      </c>
      <c r="E22" s="3">
        <f>D22*0.05</f>
        <v>348.58810248656891</v>
      </c>
      <c r="F22" s="2">
        <f>C22+E22</f>
        <v>7115.5609595166716</v>
      </c>
      <c r="G22" s="4">
        <f t="shared" ref="G22:G23" si="13">RANK(F22,F$4:F$23,1)</f>
        <v>1</v>
      </c>
      <c r="I22" s="1" t="s">
        <v>31</v>
      </c>
      <c r="J22" s="2">
        <v>7090.4938688784723</v>
      </c>
      <c r="K22" s="2">
        <v>7300.3657371634881</v>
      </c>
      <c r="L22" s="3">
        <f>K22*0.05</f>
        <v>365.01828685817441</v>
      </c>
      <c r="M22" s="2">
        <f>J22+L22</f>
        <v>7455.5121557366465</v>
      </c>
      <c r="N22" s="4">
        <f t="shared" ref="N22:N23" si="14">RANK(M22,M$4:M$23,1)</f>
        <v>1</v>
      </c>
      <c r="P22" s="1" t="s">
        <v>31</v>
      </c>
      <c r="Q22" s="2">
        <v>8261.430844151153</v>
      </c>
      <c r="R22" s="2">
        <v>8457.513088867132</v>
      </c>
      <c r="S22" s="3">
        <f>R22*0.05</f>
        <v>422.87565444335661</v>
      </c>
      <c r="T22" s="2">
        <f>Q22+S22</f>
        <v>8684.3064985945093</v>
      </c>
      <c r="U22" s="4">
        <f t="shared" ref="U22:U23" si="15">RANK(T22,T$4:T$23,1)</f>
        <v>2</v>
      </c>
      <c r="W22" s="1" t="s">
        <v>31</v>
      </c>
      <c r="X22" s="2">
        <v>6739.4449063082402</v>
      </c>
      <c r="Y22" s="2">
        <v>6944.321634241217</v>
      </c>
      <c r="Z22" s="3">
        <f>Y22*0.05</f>
        <v>347.21608171206088</v>
      </c>
      <c r="AA22" s="2">
        <f>X22+Z22</f>
        <v>7086.6609880203014</v>
      </c>
      <c r="AB22" s="4">
        <f t="shared" ref="AB22:AB23" si="16">RANK(AA22,AA$4:AA$23,1)</f>
        <v>1</v>
      </c>
      <c r="AD22" s="1" t="s">
        <v>31</v>
      </c>
      <c r="AE22" s="2">
        <v>7065.9605492943147</v>
      </c>
      <c r="AF22" s="2">
        <v>7279.1552296030104</v>
      </c>
      <c r="AG22" s="3">
        <f t="shared" si="0"/>
        <v>363.95776148015057</v>
      </c>
      <c r="AH22" s="2">
        <f t="shared" si="1"/>
        <v>7429.9183107744648</v>
      </c>
      <c r="AI22" s="4">
        <f t="shared" si="2"/>
        <v>1</v>
      </c>
      <c r="AK22" s="1" t="s">
        <v>31</v>
      </c>
      <c r="AL22" s="2">
        <v>8225.0535608838909</v>
      </c>
      <c r="AM22" s="2">
        <v>8419.7730077823471</v>
      </c>
      <c r="AN22" s="3">
        <f>AM22*0.05</f>
        <v>420.98865038911737</v>
      </c>
      <c r="AO22" s="2">
        <f>AL22+AN22</f>
        <v>8646.0422112730084</v>
      </c>
      <c r="AP22" s="4">
        <f t="shared" ref="AP22:AP23" si="17">RANK(AO22,AO$4:AO$23,1)</f>
        <v>2</v>
      </c>
    </row>
    <row r="23" spans="2:42" x14ac:dyDescent="0.25">
      <c r="B23" s="1" t="s">
        <v>32</v>
      </c>
      <c r="C23" s="2">
        <v>6789.1218683409998</v>
      </c>
      <c r="D23" s="2">
        <v>6991.4302270928256</v>
      </c>
      <c r="E23" s="3">
        <f>D23*0.05</f>
        <v>349.5715113546413</v>
      </c>
      <c r="F23" s="2">
        <f>C23+E23</f>
        <v>7138.6933796956409</v>
      </c>
      <c r="G23" s="4">
        <f t="shared" si="13"/>
        <v>2</v>
      </c>
      <c r="I23" s="1" t="s">
        <v>32</v>
      </c>
      <c r="J23" s="2">
        <v>7102.2616413023579</v>
      </c>
      <c r="K23" s="2">
        <v>7309.481351386984</v>
      </c>
      <c r="L23" s="3">
        <f>K23*0.05</f>
        <v>365.47406756934924</v>
      </c>
      <c r="M23" s="2">
        <f>J23+L23</f>
        <v>7467.7357088717072</v>
      </c>
      <c r="N23" s="4">
        <f t="shared" si="14"/>
        <v>2</v>
      </c>
      <c r="P23" s="1" t="s">
        <v>32</v>
      </c>
      <c r="Q23" s="2">
        <v>8240.7187098344966</v>
      </c>
      <c r="R23" s="2">
        <v>8432.86871551886</v>
      </c>
      <c r="S23" s="3">
        <f>R23*0.05</f>
        <v>421.64343577594303</v>
      </c>
      <c r="T23" s="2">
        <f>Q23+S23</f>
        <v>8662.3621456104393</v>
      </c>
      <c r="U23" s="4">
        <f t="shared" si="15"/>
        <v>1</v>
      </c>
      <c r="W23" s="1" t="s">
        <v>32</v>
      </c>
      <c r="X23" s="2">
        <v>6762.1267591023397</v>
      </c>
      <c r="Y23" s="2">
        <v>6964.7086967110672</v>
      </c>
      <c r="Z23" s="3">
        <f>Y23*0.05</f>
        <v>348.23543483555341</v>
      </c>
      <c r="AA23" s="2">
        <f>X23+Z23</f>
        <v>7110.3621939378936</v>
      </c>
      <c r="AB23" s="4">
        <f t="shared" si="16"/>
        <v>2</v>
      </c>
      <c r="AD23" s="1" t="s">
        <v>32</v>
      </c>
      <c r="AE23" s="2">
        <v>7078.6333713571876</v>
      </c>
      <c r="AF23" s="2">
        <v>7288.7659625732904</v>
      </c>
      <c r="AG23" s="3">
        <f t="shared" si="0"/>
        <v>364.43829812866454</v>
      </c>
      <c r="AH23" s="2">
        <f t="shared" si="1"/>
        <v>7443.071669485852</v>
      </c>
      <c r="AI23" s="4">
        <f t="shared" si="2"/>
        <v>2</v>
      </c>
      <c r="AK23" s="1" t="s">
        <v>32</v>
      </c>
      <c r="AL23" s="2">
        <v>8206.7916751441553</v>
      </c>
      <c r="AM23" s="2">
        <v>8398.1513218351683</v>
      </c>
      <c r="AN23" s="3">
        <f>AM23*0.05</f>
        <v>419.90756609175844</v>
      </c>
      <c r="AO23" s="2">
        <f>AL23+AN23</f>
        <v>8626.6992412359141</v>
      </c>
      <c r="AP23" s="4">
        <f t="shared" si="17"/>
        <v>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AP7"/>
  <sheetViews>
    <sheetView zoomScaleNormal="100" workbookViewId="0">
      <selection activeCell="F4" sqref="F4"/>
    </sheetView>
  </sheetViews>
  <sheetFormatPr defaultRowHeight="15" x14ac:dyDescent="0.25"/>
  <cols>
    <col min="1" max="1" width="9.140625" style="5"/>
    <col min="2" max="2" width="15.28515625" style="5" customWidth="1"/>
    <col min="3" max="8" width="9.140625" style="5"/>
    <col min="9" max="9" width="15.28515625" style="5" customWidth="1"/>
    <col min="10" max="15" width="9.140625" style="5"/>
    <col min="16" max="16" width="15.28515625" style="5" customWidth="1"/>
    <col min="17" max="22" width="9.140625" style="5"/>
    <col min="23" max="23" width="15.28515625" style="5" customWidth="1"/>
    <col min="24" max="29" width="9.140625" style="5"/>
    <col min="30" max="30" width="15.28515625" style="5" customWidth="1"/>
    <col min="31" max="36" width="9.140625" style="5"/>
    <col min="37" max="37" width="15.28515625" style="5" customWidth="1"/>
    <col min="38" max="16384" width="9.140625" style="5"/>
  </cols>
  <sheetData>
    <row r="2" spans="2:42" ht="26.25" x14ac:dyDescent="0.25">
      <c r="B2" s="6" t="s">
        <v>40</v>
      </c>
      <c r="C2" s="7" t="s">
        <v>0</v>
      </c>
      <c r="D2" s="8"/>
      <c r="E2" s="8"/>
      <c r="F2" s="8"/>
      <c r="G2" s="8"/>
      <c r="I2" s="6" t="s">
        <v>56</v>
      </c>
      <c r="J2" s="7" t="s">
        <v>0</v>
      </c>
      <c r="K2" s="8"/>
      <c r="L2" s="8"/>
      <c r="M2" s="8"/>
      <c r="N2" s="8"/>
      <c r="P2" s="6" t="s">
        <v>41</v>
      </c>
      <c r="Q2" s="7" t="s">
        <v>0</v>
      </c>
      <c r="R2" s="8"/>
      <c r="S2" s="8"/>
      <c r="T2" s="8"/>
      <c r="U2" s="8"/>
      <c r="W2" s="6" t="s">
        <v>42</v>
      </c>
      <c r="X2" s="7" t="s">
        <v>0</v>
      </c>
      <c r="Y2" s="8"/>
      <c r="Z2" s="8"/>
      <c r="AA2" s="8"/>
      <c r="AB2" s="8"/>
      <c r="AD2" s="6" t="s">
        <v>43</v>
      </c>
      <c r="AE2" s="7" t="s">
        <v>0</v>
      </c>
      <c r="AF2" s="8"/>
      <c r="AG2" s="8"/>
      <c r="AH2" s="8"/>
      <c r="AI2" s="8"/>
      <c r="AK2" s="6" t="s">
        <v>44</v>
      </c>
      <c r="AL2" s="7" t="s">
        <v>0</v>
      </c>
      <c r="AM2" s="8"/>
      <c r="AN2" s="8"/>
      <c r="AO2" s="8"/>
      <c r="AP2" s="8"/>
    </row>
    <row r="3" spans="2:42" ht="77.25" x14ac:dyDescent="0.25">
      <c r="B3" s="9" t="s">
        <v>1</v>
      </c>
      <c r="C3" s="9" t="s">
        <v>4</v>
      </c>
      <c r="D3" s="9" t="s">
        <v>5</v>
      </c>
      <c r="E3" s="9" t="s">
        <v>2</v>
      </c>
      <c r="F3" s="9" t="s">
        <v>6</v>
      </c>
      <c r="G3" s="9" t="s">
        <v>3</v>
      </c>
      <c r="I3" s="9" t="s">
        <v>1</v>
      </c>
      <c r="J3" s="9" t="s">
        <v>4</v>
      </c>
      <c r="K3" s="9" t="s">
        <v>5</v>
      </c>
      <c r="L3" s="9" t="s">
        <v>2</v>
      </c>
      <c r="M3" s="9" t="s">
        <v>6</v>
      </c>
      <c r="N3" s="9" t="s">
        <v>3</v>
      </c>
      <c r="P3" s="9" t="s">
        <v>1</v>
      </c>
      <c r="Q3" s="9" t="s">
        <v>4</v>
      </c>
      <c r="R3" s="9" t="s">
        <v>5</v>
      </c>
      <c r="S3" s="9" t="s">
        <v>2</v>
      </c>
      <c r="T3" s="9" t="s">
        <v>6</v>
      </c>
      <c r="U3" s="9" t="s">
        <v>3</v>
      </c>
      <c r="W3" s="9" t="s">
        <v>1</v>
      </c>
      <c r="X3" s="9" t="s">
        <v>4</v>
      </c>
      <c r="Y3" s="9" t="s">
        <v>5</v>
      </c>
      <c r="Z3" s="9" t="s">
        <v>2</v>
      </c>
      <c r="AA3" s="9" t="s">
        <v>6</v>
      </c>
      <c r="AB3" s="9" t="s">
        <v>3</v>
      </c>
      <c r="AD3" s="9" t="s">
        <v>1</v>
      </c>
      <c r="AE3" s="9" t="s">
        <v>4</v>
      </c>
      <c r="AF3" s="9" t="s">
        <v>5</v>
      </c>
      <c r="AG3" s="9" t="s">
        <v>2</v>
      </c>
      <c r="AH3" s="9" t="s">
        <v>6</v>
      </c>
      <c r="AI3" s="9" t="s">
        <v>3</v>
      </c>
      <c r="AK3" s="9" t="s">
        <v>1</v>
      </c>
      <c r="AL3" s="9" t="s">
        <v>4</v>
      </c>
      <c r="AM3" s="9" t="s">
        <v>5</v>
      </c>
      <c r="AN3" s="9" t="s">
        <v>2</v>
      </c>
      <c r="AO3" s="9" t="s">
        <v>6</v>
      </c>
      <c r="AP3" s="9" t="s">
        <v>3</v>
      </c>
    </row>
    <row r="4" spans="2:42" x14ac:dyDescent="0.25">
      <c r="B4" s="1" t="s">
        <v>52</v>
      </c>
      <c r="C4" s="2">
        <v>22740.692086715491</v>
      </c>
      <c r="D4" s="2">
        <v>23025.798998287632</v>
      </c>
      <c r="E4" s="3">
        <f>D4*0.05</f>
        <v>1151.2899499143816</v>
      </c>
      <c r="F4" s="2">
        <f>C4+E4</f>
        <v>23891.982036629874</v>
      </c>
      <c r="G4" s="4">
        <f>RANK(F4,F$4:F$7,1)</f>
        <v>1</v>
      </c>
      <c r="I4" s="1" t="s">
        <v>52</v>
      </c>
      <c r="J4" s="2">
        <v>23371.798535616152</v>
      </c>
      <c r="K4" s="2">
        <v>23682.377712080408</v>
      </c>
      <c r="L4" s="3">
        <f>K4*0.05</f>
        <v>1184.1188856040205</v>
      </c>
      <c r="M4" s="2">
        <f>J4+L4</f>
        <v>24555.917421220172</v>
      </c>
      <c r="N4" s="4">
        <f>RANK(M4,M$4:M$7,1)</f>
        <v>4</v>
      </c>
      <c r="P4" s="1" t="s">
        <v>52</v>
      </c>
      <c r="Q4" s="2">
        <v>25616.229828003939</v>
      </c>
      <c r="R4" s="2">
        <v>25974.590242242593</v>
      </c>
      <c r="S4" s="3">
        <f>R4*0.05</f>
        <v>1298.7295121121297</v>
      </c>
      <c r="T4" s="2">
        <f>Q4+S4</f>
        <v>26914.959340116067</v>
      </c>
      <c r="U4" s="4">
        <f>RANK(T4,T$4:T$7,1)</f>
        <v>4</v>
      </c>
      <c r="W4" s="1" t="s">
        <v>52</v>
      </c>
      <c r="X4" s="2">
        <v>22704.808745740142</v>
      </c>
      <c r="Y4" s="2">
        <v>22987.450646995661</v>
      </c>
      <c r="Z4" s="3">
        <f>Y4*0.05</f>
        <v>1149.3725323497831</v>
      </c>
      <c r="AA4" s="2">
        <f>X4+Z4</f>
        <v>23854.181278089924</v>
      </c>
      <c r="AB4" s="4">
        <f>RANK(AA4,AA$4:AA$7,1)</f>
        <v>1</v>
      </c>
      <c r="AD4" s="1" t="s">
        <v>52</v>
      </c>
      <c r="AE4" s="2">
        <v>23352.736435549388</v>
      </c>
      <c r="AF4" s="2">
        <v>23661.862539181442</v>
      </c>
      <c r="AG4" s="3">
        <f>AF4*0.05</f>
        <v>1183.0931269590722</v>
      </c>
      <c r="AH4" s="2">
        <f>AE4+AG4</f>
        <v>24535.829562508461</v>
      </c>
      <c r="AI4" s="4">
        <f>RANK(AH4,AH$4:AH$7,1)</f>
        <v>4</v>
      </c>
      <c r="AK4" s="1" t="s">
        <v>52</v>
      </c>
      <c r="AL4" s="2">
        <v>25628.628968523833</v>
      </c>
      <c r="AM4" s="2">
        <v>25987.608101454938</v>
      </c>
      <c r="AN4" s="3">
        <f>AM4*0.05</f>
        <v>1299.380405072747</v>
      </c>
      <c r="AO4" s="2">
        <f>AL4+AN4</f>
        <v>26928.009373596582</v>
      </c>
      <c r="AP4" s="4">
        <f>RANK(AO4,AO$4:AO$7,1)</f>
        <v>4</v>
      </c>
    </row>
    <row r="5" spans="2:42" x14ac:dyDescent="0.25">
      <c r="B5" s="1" t="s">
        <v>53</v>
      </c>
      <c r="C5" s="2">
        <v>22820.522407189801</v>
      </c>
      <c r="D5" s="2">
        <v>23106.561066419727</v>
      </c>
      <c r="E5" s="3">
        <f>D5*0.05</f>
        <v>1155.3280533209863</v>
      </c>
      <c r="F5" s="2">
        <f>C5+E5</f>
        <v>23975.850460510788</v>
      </c>
      <c r="G5" s="4">
        <f>RANK(F5,F$4:F$7,1)</f>
        <v>2</v>
      </c>
      <c r="I5" s="1" t="s">
        <v>53</v>
      </c>
      <c r="J5" s="2">
        <v>23355.202040506709</v>
      </c>
      <c r="K5" s="2">
        <v>23659.627066858611</v>
      </c>
      <c r="L5" s="3">
        <f>K5*0.05</f>
        <v>1182.9813533429306</v>
      </c>
      <c r="M5" s="2">
        <f>J5+L5</f>
        <v>24538.183393849638</v>
      </c>
      <c r="N5" s="4">
        <f>RANK(M5,M$4:M$7,1)</f>
        <v>2</v>
      </c>
      <c r="P5" s="1" t="s">
        <v>53</v>
      </c>
      <c r="Q5" s="2">
        <v>25141.353338731249</v>
      </c>
      <c r="R5" s="2">
        <v>25523.786194850414</v>
      </c>
      <c r="S5" s="3">
        <f>R5*0.05</f>
        <v>1276.1893097425209</v>
      </c>
      <c r="T5" s="2">
        <f>Q5+S5</f>
        <v>26417.542648473769</v>
      </c>
      <c r="U5" s="4">
        <f>RANK(T5,T$4:T$7,1)</f>
        <v>3</v>
      </c>
      <c r="W5" s="1" t="s">
        <v>53</v>
      </c>
      <c r="X5" s="2">
        <v>22785.46111005541</v>
      </c>
      <c r="Y5" s="2">
        <v>23069.980434509747</v>
      </c>
      <c r="Z5" s="3">
        <f>Y5*0.05</f>
        <v>1153.4990217254874</v>
      </c>
      <c r="AA5" s="2">
        <f>X5+Z5</f>
        <v>23938.960131780899</v>
      </c>
      <c r="AB5" s="4">
        <f>RANK(AA5,AA$4:AA$7,1)</f>
        <v>2</v>
      </c>
      <c r="AD5" s="1" t="s">
        <v>53</v>
      </c>
      <c r="AE5" s="2">
        <v>23331.319047325236</v>
      </c>
      <c r="AF5" s="2">
        <v>23638.695507555934</v>
      </c>
      <c r="AG5" s="3">
        <f>AF5*0.05</f>
        <v>1181.9347753777968</v>
      </c>
      <c r="AH5" s="2">
        <f>AE5+AG5</f>
        <v>24513.253822703035</v>
      </c>
      <c r="AI5" s="4">
        <f>RANK(AH5,AH$4:AH$7,1)</f>
        <v>2</v>
      </c>
      <c r="AK5" s="1" t="s">
        <v>53</v>
      </c>
      <c r="AL5" s="2">
        <v>25151.089900846589</v>
      </c>
      <c r="AM5" s="2">
        <v>25532.10603466117</v>
      </c>
      <c r="AN5" s="3">
        <f>AM5*0.05</f>
        <v>1276.6053017330587</v>
      </c>
      <c r="AO5" s="2">
        <f>AL5+AN5</f>
        <v>26427.695202579649</v>
      </c>
      <c r="AP5" s="4">
        <f>RANK(AO5,AO$4:AO$7,1)</f>
        <v>3</v>
      </c>
    </row>
    <row r="6" spans="2:42" x14ac:dyDescent="0.25">
      <c r="B6" s="1" t="s">
        <v>54</v>
      </c>
      <c r="C6" s="2">
        <v>22848.073891127598</v>
      </c>
      <c r="D6" s="2">
        <v>23140.829978086236</v>
      </c>
      <c r="E6" s="3">
        <f>D6*0.05</f>
        <v>1157.0414989043118</v>
      </c>
      <c r="F6" s="2">
        <f>C6+E6</f>
        <v>24005.115390031911</v>
      </c>
      <c r="G6" s="4">
        <f>RANK(F6,F$4:F$7,1)</f>
        <v>4</v>
      </c>
      <c r="I6" s="1" t="s">
        <v>54</v>
      </c>
      <c r="J6" s="2">
        <v>23364.677449123061</v>
      </c>
      <c r="K6" s="2">
        <v>23677.444890631185</v>
      </c>
      <c r="L6" s="3">
        <f>K6*0.05</f>
        <v>1183.8722445315593</v>
      </c>
      <c r="M6" s="2">
        <f>J6+L6</f>
        <v>24548.549693654619</v>
      </c>
      <c r="N6" s="4">
        <f>RANK(M6,M$4:M$7,1)</f>
        <v>3</v>
      </c>
      <c r="P6" s="1" t="s">
        <v>54</v>
      </c>
      <c r="Q6" s="2">
        <v>25094.952465951355</v>
      </c>
      <c r="R6" s="2">
        <v>25475.701498727252</v>
      </c>
      <c r="S6" s="3">
        <f>R6*0.05</f>
        <v>1273.7850749363627</v>
      </c>
      <c r="T6" s="2">
        <f>Q6+S6</f>
        <v>26368.73754088772</v>
      </c>
      <c r="U6" s="4">
        <f>RANK(T6,T$4:T$7,1)</f>
        <v>1</v>
      </c>
      <c r="W6" s="1" t="s">
        <v>54</v>
      </c>
      <c r="X6" s="2">
        <v>22813.454094642264</v>
      </c>
      <c r="Y6" s="2">
        <v>23104.791068065453</v>
      </c>
      <c r="Z6" s="3">
        <f>Y6*0.05</f>
        <v>1155.2395534032728</v>
      </c>
      <c r="AA6" s="2">
        <f>X6+Z6</f>
        <v>23968.693648045537</v>
      </c>
      <c r="AB6" s="4">
        <f>RANK(AA6,AA$4:AA$7,1)</f>
        <v>4</v>
      </c>
      <c r="AD6" s="1" t="s">
        <v>54</v>
      </c>
      <c r="AE6" s="2">
        <v>23341.709987324815</v>
      </c>
      <c r="AF6" s="2">
        <v>23657.333042516631</v>
      </c>
      <c r="AG6" s="3">
        <f>AF6*0.05</f>
        <v>1182.8666521258317</v>
      </c>
      <c r="AH6" s="2">
        <f>AE6+AG6</f>
        <v>24524.576639450646</v>
      </c>
      <c r="AI6" s="4">
        <f>RANK(AH6,AH$4:AH$7,1)</f>
        <v>3</v>
      </c>
      <c r="AK6" s="1" t="s">
        <v>54</v>
      </c>
      <c r="AL6" s="2">
        <v>25109.102761306531</v>
      </c>
      <c r="AM6" s="2">
        <v>25487.471384718789</v>
      </c>
      <c r="AN6" s="3">
        <f>AM6*0.05</f>
        <v>1274.3735692359396</v>
      </c>
      <c r="AO6" s="2">
        <f>AL6+AN6</f>
        <v>26383.476330542471</v>
      </c>
      <c r="AP6" s="4">
        <f>RANK(AO6,AO$4:AO$7,1)</f>
        <v>2</v>
      </c>
    </row>
    <row r="7" spans="2:42" x14ac:dyDescent="0.25">
      <c r="B7" s="1" t="s">
        <v>55</v>
      </c>
      <c r="C7" s="2">
        <v>22821.463938932637</v>
      </c>
      <c r="D7" s="2">
        <v>23106.957728036909</v>
      </c>
      <c r="E7" s="3">
        <f>D7*0.05</f>
        <v>1155.3478864018455</v>
      </c>
      <c r="F7" s="2">
        <f>C7+E7</f>
        <v>23976.811825334484</v>
      </c>
      <c r="G7" s="4">
        <f>RANK(F7,F$4:F$7,1)</f>
        <v>3</v>
      </c>
      <c r="I7" s="1" t="s">
        <v>55</v>
      </c>
      <c r="J7" s="2">
        <v>23348.323235258158</v>
      </c>
      <c r="K7" s="2">
        <v>23652.46011748751</v>
      </c>
      <c r="L7" s="3">
        <f>K7*0.05</f>
        <v>1182.6230058743756</v>
      </c>
      <c r="M7" s="2">
        <f>J7+L7</f>
        <v>24530.946241132533</v>
      </c>
      <c r="N7" s="4">
        <f>RANK(M7,M$4:M$7,1)</f>
        <v>1</v>
      </c>
      <c r="P7" s="1" t="s">
        <v>55</v>
      </c>
      <c r="Q7" s="2">
        <v>25098.194767110548</v>
      </c>
      <c r="R7" s="2">
        <v>25478.344266173815</v>
      </c>
      <c r="S7" s="3">
        <f>R7*0.05</f>
        <v>1273.9172133086909</v>
      </c>
      <c r="T7" s="2">
        <f>Q7+S7</f>
        <v>26372.111980419239</v>
      </c>
      <c r="U7" s="4">
        <f>RANK(T7,T$4:T$7,1)</f>
        <v>2</v>
      </c>
      <c r="W7" s="1" t="s">
        <v>55</v>
      </c>
      <c r="X7" s="2">
        <v>22786.641703095251</v>
      </c>
      <c r="Y7" s="2">
        <v>23069.7315891244</v>
      </c>
      <c r="Z7" s="3">
        <f>Y7*0.05</f>
        <v>1153.4865794562199</v>
      </c>
      <c r="AA7" s="2">
        <f>X7+Z7</f>
        <v>23940.128282551472</v>
      </c>
      <c r="AB7" s="4">
        <f>RANK(AA7,AA$4:AA$7,1)</f>
        <v>3</v>
      </c>
      <c r="AD7" s="1" t="s">
        <v>55</v>
      </c>
      <c r="AE7" s="2">
        <v>23324.366975933361</v>
      </c>
      <c r="AF7" s="2">
        <v>23630.993431548341</v>
      </c>
      <c r="AG7" s="3">
        <f>AF7*0.05</f>
        <v>1181.549671577417</v>
      </c>
      <c r="AH7" s="2">
        <f>AE7+AG7</f>
        <v>24505.916647510778</v>
      </c>
      <c r="AI7" s="4">
        <f>RANK(AH7,AH$4:AH$7,1)</f>
        <v>1</v>
      </c>
      <c r="AK7" s="1" t="s">
        <v>55</v>
      </c>
      <c r="AL7" s="2">
        <v>25108.795320850993</v>
      </c>
      <c r="AM7" s="2">
        <v>25484.026039447064</v>
      </c>
      <c r="AN7" s="3">
        <f>AM7*0.05</f>
        <v>1274.2013019723533</v>
      </c>
      <c r="AO7" s="2">
        <f>AL7+AN7</f>
        <v>26382.996622823346</v>
      </c>
      <c r="AP7" s="4">
        <f>RANK(AO7,AO$4:AO$7,1)</f>
        <v>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Regional Haze</vt:lpstr>
      <vt:lpstr>Core Cases</vt:lpstr>
      <vt:lpstr>Sensitivity</vt:lpstr>
      <vt:lpstr>Final Selection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2017-04-06T18:08:22Z</dcterms:created>
  <dcterms:modified xsi:type="dcterms:W3CDTF">2017-04-06T22:26:51Z</dcterms:modified>
</cp:coreProperties>
</file>