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75" windowWidth="21075" windowHeight="8760"/>
  </bookViews>
  <sheets>
    <sheet name="Table 8.35" sheetId="1" r:id="rId1"/>
  </sheets>
  <definedNames>
    <definedName name="_Toc478547135" localSheetId="0">'Table 8.35'!$D$58</definedName>
  </definedNames>
  <calcPr calcId="152511"/>
</workbook>
</file>

<file path=xl/calcChain.xml><?xml version="1.0" encoding="utf-8"?>
<calcChain xmlns="http://schemas.openxmlformats.org/spreadsheetml/2006/main">
  <c r="G44" i="1" l="1"/>
  <c r="K44" i="1"/>
  <c r="O44" i="1"/>
  <c r="S44" i="1"/>
  <c r="W44" i="1"/>
  <c r="E45" i="1"/>
  <c r="G45" i="1"/>
  <c r="I45" i="1"/>
  <c r="K45" i="1"/>
  <c r="M45" i="1"/>
  <c r="O45" i="1"/>
  <c r="Q45" i="1"/>
  <c r="S45" i="1"/>
  <c r="U45" i="1"/>
  <c r="W45" i="1"/>
  <c r="G36" i="1"/>
  <c r="K36" i="1"/>
  <c r="O36" i="1"/>
  <c r="S36" i="1"/>
  <c r="W36" i="1"/>
  <c r="E37" i="1"/>
  <c r="G37" i="1"/>
  <c r="I37" i="1"/>
  <c r="K37" i="1"/>
  <c r="M37" i="1"/>
  <c r="O37" i="1"/>
  <c r="Q37" i="1"/>
  <c r="S37" i="1"/>
  <c r="U37" i="1"/>
  <c r="W37" i="1"/>
  <c r="T53" i="1"/>
  <c r="L53" i="1"/>
  <c r="D53" i="1"/>
  <c r="P52" i="1"/>
  <c r="H52" i="1"/>
  <c r="V45" i="1"/>
  <c r="U44" i="1"/>
  <c r="T45" i="1"/>
  <c r="R45" i="1"/>
  <c r="Q44" i="1"/>
  <c r="P45" i="1"/>
  <c r="N45" i="1"/>
  <c r="M44" i="1"/>
  <c r="L45" i="1"/>
  <c r="J45" i="1"/>
  <c r="I44" i="1"/>
  <c r="H45" i="1"/>
  <c r="F45" i="1"/>
  <c r="E44" i="1"/>
  <c r="D45" i="1"/>
  <c r="V37" i="1"/>
  <c r="U36" i="1"/>
  <c r="T37" i="1"/>
  <c r="R37" i="1"/>
  <c r="Q36" i="1"/>
  <c r="P37" i="1"/>
  <c r="N37" i="1"/>
  <c r="M36" i="1"/>
  <c r="L37" i="1"/>
  <c r="J37" i="1"/>
  <c r="I36" i="1"/>
  <c r="H37" i="1"/>
  <c r="F37" i="1"/>
  <c r="E36" i="1"/>
  <c r="D37" i="1"/>
  <c r="U53" i="1"/>
  <c r="Q53" i="1"/>
  <c r="P53" i="1"/>
  <c r="M53" i="1"/>
  <c r="I53" i="1"/>
  <c r="H53" i="1"/>
  <c r="E53" i="1"/>
  <c r="U52" i="1"/>
  <c r="T52" i="1"/>
  <c r="Q52" i="1"/>
  <c r="M52" i="1"/>
  <c r="L52" i="1"/>
  <c r="I52" i="1"/>
  <c r="E52" i="1"/>
  <c r="D52" i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O26" i="1"/>
  <c r="H27" i="1"/>
  <c r="L27" i="1"/>
  <c r="P27" i="1"/>
  <c r="T27" i="1"/>
  <c r="D27" i="1"/>
  <c r="E27" i="1"/>
  <c r="H26" i="1"/>
  <c r="I27" i="1"/>
  <c r="L26" i="1"/>
  <c r="M27" i="1"/>
  <c r="P26" i="1"/>
  <c r="Q27" i="1"/>
  <c r="T26" i="1"/>
  <c r="U27" i="1"/>
  <c r="D26" i="1"/>
  <c r="Y37" i="1" l="1"/>
  <c r="H61" i="1" s="1"/>
  <c r="X37" i="1"/>
  <c r="G61" i="1" s="1"/>
  <c r="Y45" i="1"/>
  <c r="H62" i="1" s="1"/>
  <c r="X45" i="1"/>
  <c r="G62" i="1" s="1"/>
  <c r="D36" i="1"/>
  <c r="T36" i="1"/>
  <c r="L36" i="1"/>
  <c r="D44" i="1"/>
  <c r="T44" i="1"/>
  <c r="L44" i="1"/>
  <c r="W53" i="1"/>
  <c r="W52" i="1"/>
  <c r="S53" i="1"/>
  <c r="S52" i="1"/>
  <c r="O53" i="1"/>
  <c r="O52" i="1"/>
  <c r="K53" i="1"/>
  <c r="K52" i="1"/>
  <c r="G53" i="1"/>
  <c r="G52" i="1"/>
  <c r="Y52" i="1" s="1"/>
  <c r="W27" i="1"/>
  <c r="O27" i="1"/>
  <c r="G27" i="1"/>
  <c r="K26" i="1"/>
  <c r="V53" i="1"/>
  <c r="V52" i="1"/>
  <c r="V27" i="1"/>
  <c r="V26" i="1"/>
  <c r="R53" i="1"/>
  <c r="R52" i="1"/>
  <c r="R27" i="1"/>
  <c r="R26" i="1"/>
  <c r="N53" i="1"/>
  <c r="N52" i="1"/>
  <c r="N27" i="1"/>
  <c r="N26" i="1"/>
  <c r="J53" i="1"/>
  <c r="J52" i="1"/>
  <c r="J27" i="1"/>
  <c r="J26" i="1"/>
  <c r="F53" i="1"/>
  <c r="F52" i="1"/>
  <c r="F27" i="1"/>
  <c r="F26" i="1"/>
  <c r="W26" i="1"/>
  <c r="G26" i="1"/>
  <c r="P36" i="1"/>
  <c r="H36" i="1"/>
  <c r="P44" i="1"/>
  <c r="H44" i="1"/>
  <c r="S27" i="1"/>
  <c r="K27" i="1"/>
  <c r="S26" i="1"/>
  <c r="U26" i="1"/>
  <c r="Q26" i="1"/>
  <c r="M26" i="1"/>
  <c r="I26" i="1"/>
  <c r="E26" i="1"/>
  <c r="V36" i="1"/>
  <c r="R36" i="1"/>
  <c r="N36" i="1"/>
  <c r="J36" i="1"/>
  <c r="F36" i="1"/>
  <c r="V44" i="1"/>
  <c r="R44" i="1"/>
  <c r="N44" i="1"/>
  <c r="J44" i="1"/>
  <c r="F44" i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Y26" i="1" l="1"/>
  <c r="Y53" i="1"/>
  <c r="H63" i="1" s="1"/>
  <c r="Y27" i="1"/>
  <c r="F63" i="1" s="1"/>
  <c r="X53" i="1"/>
  <c r="G63" i="1" s="1"/>
  <c r="Y44" i="1"/>
  <c r="X44" i="1"/>
  <c r="X52" i="1"/>
  <c r="X26" i="1"/>
  <c r="X27" i="1"/>
  <c r="E63" i="1" s="1"/>
  <c r="Y36" i="1"/>
  <c r="X36" i="1"/>
  <c r="D10" i="1"/>
  <c r="E10" i="1"/>
  <c r="M10" i="1"/>
  <c r="K10" i="1"/>
  <c r="F10" i="1"/>
  <c r="I10" i="1"/>
  <c r="O10" i="1"/>
  <c r="L10" i="1"/>
  <c r="J10" i="1"/>
  <c r="I11" i="1"/>
  <c r="H11" i="1"/>
  <c r="G11" i="1" l="1"/>
  <c r="G10" i="1"/>
  <c r="H10" i="1"/>
  <c r="N11" i="1"/>
  <c r="N10" i="1"/>
  <c r="P10" i="1"/>
  <c r="D11" i="1"/>
  <c r="F11" i="1"/>
  <c r="M11" i="1"/>
  <c r="L11" i="1"/>
  <c r="J11" i="1"/>
  <c r="K11" i="1"/>
  <c r="E11" i="1"/>
  <c r="X10" i="1" l="1"/>
  <c r="X11" i="1"/>
  <c r="E61" i="1" s="1"/>
  <c r="O11" i="1"/>
  <c r="Q10" i="1"/>
  <c r="P11" i="1" l="1"/>
  <c r="R10" i="1"/>
  <c r="Q11" i="1"/>
  <c r="S10" i="1" l="1"/>
  <c r="R11" i="1"/>
  <c r="T10" i="1" l="1"/>
  <c r="S11" i="1"/>
  <c r="U10" i="1" l="1"/>
  <c r="T11" i="1"/>
  <c r="V10" i="1" l="1"/>
  <c r="U11" i="1" l="1"/>
  <c r="W10" i="1"/>
  <c r="Y10" i="1" s="1"/>
  <c r="V11" i="1"/>
  <c r="W11" i="1" l="1"/>
  <c r="Y11" i="1" s="1"/>
  <c r="F61" i="1" s="1"/>
  <c r="D18" i="1" l="1"/>
  <c r="E18" i="1"/>
  <c r="M18" i="1"/>
  <c r="K18" i="1"/>
  <c r="F18" i="1"/>
  <c r="I18" i="1"/>
  <c r="O18" i="1"/>
  <c r="L18" i="1"/>
  <c r="J18" i="1"/>
  <c r="I19" i="1"/>
  <c r="H19" i="1"/>
  <c r="H18" i="1" l="1"/>
  <c r="N19" i="1"/>
  <c r="N18" i="1"/>
  <c r="G19" i="1"/>
  <c r="G18" i="1"/>
  <c r="P18" i="1"/>
  <c r="D19" i="1"/>
  <c r="F19" i="1"/>
  <c r="M19" i="1"/>
  <c r="L19" i="1"/>
  <c r="J19" i="1"/>
  <c r="K19" i="1"/>
  <c r="E19" i="1"/>
  <c r="X18" i="1" l="1"/>
  <c r="X19" i="1"/>
  <c r="E62" i="1" s="1"/>
  <c r="O19" i="1"/>
  <c r="Q18" i="1"/>
  <c r="P19" i="1" l="1"/>
  <c r="R18" i="1"/>
  <c r="Q19" i="1"/>
  <c r="S18" i="1" l="1"/>
  <c r="R19" i="1"/>
  <c r="T18" i="1" l="1"/>
  <c r="S19" i="1"/>
  <c r="U18" i="1" l="1"/>
  <c r="T19" i="1"/>
  <c r="V18" i="1" l="1"/>
  <c r="U19" i="1" l="1"/>
  <c r="W18" i="1"/>
  <c r="Y18" i="1" s="1"/>
  <c r="V19" i="1"/>
  <c r="W19" i="1" l="1"/>
  <c r="Y19" i="1" s="1"/>
  <c r="F62" i="1" s="1"/>
</calcChain>
</file>

<file path=xl/sharedStrings.xml><?xml version="1.0" encoding="utf-8"?>
<sst xmlns="http://schemas.openxmlformats.org/spreadsheetml/2006/main" count="55" uniqueCount="24">
  <si>
    <t>WCA</t>
  </si>
  <si>
    <t>FOT as a percent of summer peak load</t>
  </si>
  <si>
    <t>MW</t>
  </si>
  <si>
    <t>System</t>
  </si>
  <si>
    <t>FOT</t>
  </si>
  <si>
    <t>WCA with RPS</t>
  </si>
  <si>
    <t>Summer</t>
  </si>
  <si>
    <t>Peak Load (West)</t>
  </si>
  <si>
    <t>Peak Net Load (West)</t>
  </si>
  <si>
    <t>FOT% of Peak</t>
  </si>
  <si>
    <t>FOT% of Net Peak</t>
  </si>
  <si>
    <t xml:space="preserve">Peak Load </t>
  </si>
  <si>
    <t>Peak Net Load</t>
  </si>
  <si>
    <t>Winter</t>
  </si>
  <si>
    <t>10 yr</t>
  </si>
  <si>
    <t>Avg</t>
  </si>
  <si>
    <t>20 yr</t>
  </si>
  <si>
    <t>10 year</t>
  </si>
  <si>
    <t>20 year</t>
  </si>
  <si>
    <t>WCA-RPS</t>
  </si>
  <si>
    <t xml:space="preserve">            Summer</t>
  </si>
  <si>
    <t xml:space="preserve">          Winter</t>
  </si>
  <si>
    <t>FOT as a percent of Load (net)</t>
  </si>
  <si>
    <t>Table 8.35 – FOTs as a Percentage of Net Peak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</si>
</sst>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38" fontId="2" fillId="0" borderId="0" xfId="0" applyNumberFormat="1" applyFont="1" applyFill="1"/>
    <xf numFmtId="164" fontId="2" fillId="0" borderId="0" xfId="0" applyNumberFormat="1" applyFont="1" applyFill="1"/>
    <xf numFmtId="164" fontId="3" fillId="0" borderId="0" xfId="0" applyNumberFormat="1" applyFont="1" applyFill="1"/>
    <xf numFmtId="0" fontId="5" fillId="0" borderId="0" xfId="0" applyFont="1" applyFill="1"/>
    <xf numFmtId="0" fontId="2" fillId="0" borderId="2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2" fillId="0" borderId="6" xfId="0" applyFont="1" applyFill="1" applyBorder="1"/>
    <xf numFmtId="0" fontId="3" fillId="0" borderId="1" xfId="0" applyFont="1" applyFill="1" applyBorder="1"/>
    <xf numFmtId="0" fontId="2" fillId="0" borderId="5" xfId="0" applyFont="1" applyFill="1" applyBorder="1"/>
    <xf numFmtId="9" fontId="2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3"/>
  <sheetViews>
    <sheetView tabSelected="1" zoomScaleNormal="100" workbookViewId="0"/>
  </sheetViews>
  <sheetFormatPr defaultRowHeight="15" x14ac:dyDescent="0.25"/>
  <cols>
    <col min="1" max="1" width="16.140625" style="2" customWidth="1"/>
    <col min="2" max="3" width="9.140625" style="2"/>
    <col min="4" max="4" width="9.42578125" style="2" customWidth="1"/>
    <col min="5" max="16384" width="9.140625" style="2"/>
  </cols>
  <sheetData>
    <row r="1" spans="1:25" x14ac:dyDescent="0.25">
      <c r="A1" s="2" t="s">
        <v>1</v>
      </c>
    </row>
    <row r="2" spans="1:25" x14ac:dyDescent="0.25">
      <c r="A2" s="2" t="s">
        <v>2</v>
      </c>
    </row>
    <row r="4" spans="1:25" x14ac:dyDescent="0.25">
      <c r="J4" s="3" t="s">
        <v>6</v>
      </c>
      <c r="X4" s="4" t="s">
        <v>14</v>
      </c>
      <c r="Y4" s="4" t="s">
        <v>16</v>
      </c>
    </row>
    <row r="5" spans="1:25" x14ac:dyDescent="0.25">
      <c r="D5" s="1">
        <v>2017</v>
      </c>
      <c r="E5" s="1">
        <f t="shared" ref="E5:W5" si="0">+D5+1</f>
        <v>2018</v>
      </c>
      <c r="F5" s="1">
        <f t="shared" si="0"/>
        <v>2019</v>
      </c>
      <c r="G5" s="1">
        <f t="shared" si="0"/>
        <v>2020</v>
      </c>
      <c r="H5" s="1">
        <f t="shared" si="0"/>
        <v>2021</v>
      </c>
      <c r="I5" s="1">
        <f t="shared" si="0"/>
        <v>2022</v>
      </c>
      <c r="J5" s="1">
        <f t="shared" si="0"/>
        <v>2023</v>
      </c>
      <c r="K5" s="1">
        <f t="shared" si="0"/>
        <v>2024</v>
      </c>
      <c r="L5" s="1">
        <f t="shared" si="0"/>
        <v>2025</v>
      </c>
      <c r="M5" s="1">
        <f t="shared" si="0"/>
        <v>2026</v>
      </c>
      <c r="N5" s="1">
        <f t="shared" si="0"/>
        <v>2027</v>
      </c>
      <c r="O5" s="1">
        <f t="shared" si="0"/>
        <v>2028</v>
      </c>
      <c r="P5" s="1">
        <f t="shared" si="0"/>
        <v>2029</v>
      </c>
      <c r="Q5" s="1">
        <f t="shared" si="0"/>
        <v>2030</v>
      </c>
      <c r="R5" s="1">
        <f t="shared" si="0"/>
        <v>2031</v>
      </c>
      <c r="S5" s="1">
        <f t="shared" si="0"/>
        <v>2032</v>
      </c>
      <c r="T5" s="1">
        <f t="shared" si="0"/>
        <v>2033</v>
      </c>
      <c r="U5" s="1">
        <f t="shared" si="0"/>
        <v>2034</v>
      </c>
      <c r="V5" s="1">
        <f t="shared" si="0"/>
        <v>2035</v>
      </c>
      <c r="W5" s="1">
        <f t="shared" si="0"/>
        <v>2036</v>
      </c>
      <c r="X5" s="4" t="s">
        <v>15</v>
      </c>
      <c r="Y5" s="4" t="s">
        <v>15</v>
      </c>
    </row>
    <row r="6" spans="1:25" x14ac:dyDescent="0.25">
      <c r="A6" s="5" t="s">
        <v>0</v>
      </c>
    </row>
    <row r="7" spans="1:25" x14ac:dyDescent="0.25">
      <c r="A7" s="2" t="s">
        <v>4</v>
      </c>
      <c r="D7" s="6">
        <v>701.37</v>
      </c>
      <c r="E7" s="6">
        <v>699.8</v>
      </c>
      <c r="F7" s="6">
        <v>854.25</v>
      </c>
      <c r="G7" s="6">
        <v>746.2</v>
      </c>
      <c r="H7" s="6">
        <v>920.54</v>
      </c>
      <c r="I7" s="6">
        <v>989.45</v>
      </c>
      <c r="J7" s="6">
        <v>900.38</v>
      </c>
      <c r="K7" s="6">
        <v>908.74</v>
      </c>
      <c r="L7" s="6">
        <v>932.79</v>
      </c>
      <c r="M7" s="6">
        <v>922.72</v>
      </c>
      <c r="N7" s="6">
        <v>937.2</v>
      </c>
      <c r="O7" s="6">
        <v>946.48</v>
      </c>
      <c r="P7" s="6">
        <v>1311.82</v>
      </c>
      <c r="Q7" s="6">
        <v>1320.1100000000001</v>
      </c>
      <c r="R7" s="6">
        <v>1327.6399999999999</v>
      </c>
      <c r="S7" s="6">
        <v>1334.23</v>
      </c>
      <c r="T7" s="6">
        <v>1280.51</v>
      </c>
      <c r="U7" s="6">
        <v>1287.92</v>
      </c>
      <c r="V7" s="6">
        <v>1296.72</v>
      </c>
      <c r="W7" s="6">
        <v>1192.31</v>
      </c>
    </row>
    <row r="8" spans="1:25" x14ac:dyDescent="0.25">
      <c r="A8" s="2" t="s">
        <v>7</v>
      </c>
      <c r="D8" s="6">
        <v>3379.2878168602106</v>
      </c>
      <c r="E8" s="6">
        <v>3411.2344060676187</v>
      </c>
      <c r="F8" s="6">
        <v>3437.2254964355102</v>
      </c>
      <c r="G8" s="6">
        <v>3451.7014235467232</v>
      </c>
      <c r="H8" s="6">
        <v>3475.6954259918848</v>
      </c>
      <c r="I8" s="6">
        <v>3500.41941503009</v>
      </c>
      <c r="J8" s="6">
        <v>3524.8418744439077</v>
      </c>
      <c r="K8" s="6">
        <v>3550.8001936499527</v>
      </c>
      <c r="L8" s="6">
        <v>3578.2425374938371</v>
      </c>
      <c r="M8" s="6">
        <v>3601.8702054447322</v>
      </c>
      <c r="N8" s="6">
        <v>3625.8429766739901</v>
      </c>
      <c r="O8" s="6">
        <v>3650.6049422923525</v>
      </c>
      <c r="P8" s="6">
        <v>3676.1058896424092</v>
      </c>
      <c r="Q8" s="6">
        <v>3699.8020474350287</v>
      </c>
      <c r="R8" s="6">
        <v>3723.156929698845</v>
      </c>
      <c r="S8" s="6">
        <v>3745.6422918392614</v>
      </c>
      <c r="T8" s="6">
        <v>3770.4392139200495</v>
      </c>
      <c r="U8" s="6">
        <v>3793.5393283492754</v>
      </c>
      <c r="V8" s="6">
        <v>3819.0462115074856</v>
      </c>
      <c r="W8" s="6">
        <v>3844.3769615404381</v>
      </c>
    </row>
    <row r="9" spans="1:25" x14ac:dyDescent="0.25">
      <c r="A9" s="2" t="s">
        <v>8</v>
      </c>
      <c r="D9" s="6">
        <v>3306.9500000000003</v>
      </c>
      <c r="E9" s="6">
        <v>3307.9200000000005</v>
      </c>
      <c r="F9" s="6">
        <v>3303.5000000000005</v>
      </c>
      <c r="G9" s="6">
        <v>3290.6300000000006</v>
      </c>
      <c r="H9" s="6">
        <v>3289.6400000000003</v>
      </c>
      <c r="I9" s="6">
        <v>3292.5800000000004</v>
      </c>
      <c r="J9" s="6">
        <v>3297.3300000000004</v>
      </c>
      <c r="K9" s="6">
        <v>3303.63</v>
      </c>
      <c r="L9" s="6">
        <v>3313.0500000000006</v>
      </c>
      <c r="M9" s="6">
        <v>3319.09</v>
      </c>
      <c r="N9" s="6">
        <v>3325.83</v>
      </c>
      <c r="O9" s="6">
        <v>3334.09</v>
      </c>
      <c r="P9" s="6">
        <v>3343.3700000000003</v>
      </c>
      <c r="Q9" s="6">
        <v>3350.65</v>
      </c>
      <c r="R9" s="6">
        <v>3357.38</v>
      </c>
      <c r="S9" s="6">
        <v>3363.1400000000003</v>
      </c>
      <c r="T9" s="6">
        <v>3371.6400000000003</v>
      </c>
      <c r="U9" s="6">
        <v>3378.2000000000007</v>
      </c>
      <c r="V9" s="6">
        <v>3386.03</v>
      </c>
      <c r="W9" s="6">
        <v>3392.65</v>
      </c>
    </row>
    <row r="10" spans="1:25" x14ac:dyDescent="0.25">
      <c r="A10" s="2" t="s">
        <v>9</v>
      </c>
      <c r="D10" s="7">
        <f>D$7/D8</f>
        <v>0.20754964892326402</v>
      </c>
      <c r="E10" s="7">
        <f t="shared" ref="E10:W10" si="1">E$7/E8</f>
        <v>0.20514567945118464</v>
      </c>
      <c r="F10" s="7">
        <f t="shared" si="1"/>
        <v>0.24852893733212408</v>
      </c>
      <c r="G10" s="7">
        <f t="shared" si="1"/>
        <v>0.21618324079527654</v>
      </c>
      <c r="H10" s="7">
        <f t="shared" si="1"/>
        <v>0.26485059453599813</v>
      </c>
      <c r="I10" s="7">
        <f t="shared" si="1"/>
        <v>0.28266612730791707</v>
      </c>
      <c r="J10" s="7">
        <f t="shared" si="1"/>
        <v>0.25543840889090869</v>
      </c>
      <c r="K10" s="7">
        <f t="shared" si="1"/>
        <v>0.25592541129887808</v>
      </c>
      <c r="L10" s="7">
        <f t="shared" si="1"/>
        <v>0.2606838385676663</v>
      </c>
      <c r="M10" s="7">
        <f t="shared" si="1"/>
        <v>0.25617802623902974</v>
      </c>
      <c r="N10" s="7">
        <f t="shared" si="1"/>
        <v>0.25847782323428131</v>
      </c>
      <c r="O10" s="7">
        <f t="shared" si="1"/>
        <v>0.25926661881021545</v>
      </c>
      <c r="P10" s="7">
        <f t="shared" si="1"/>
        <v>0.35685043885599455</v>
      </c>
      <c r="Q10" s="7">
        <f t="shared" si="1"/>
        <v>0.35680557583214384</v>
      </c>
      <c r="R10" s="7">
        <f t="shared" si="1"/>
        <v>0.35658985776551427</v>
      </c>
      <c r="S10" s="7">
        <f t="shared" si="1"/>
        <v>0.35620860083380768</v>
      </c>
      <c r="T10" s="7">
        <f t="shared" si="1"/>
        <v>0.33961825860300227</v>
      </c>
      <c r="U10" s="7">
        <f t="shared" si="1"/>
        <v>0.33950353180084913</v>
      </c>
      <c r="V10" s="7">
        <f t="shared" si="1"/>
        <v>0.33954027476618248</v>
      </c>
      <c r="W10" s="7">
        <f t="shared" si="1"/>
        <v>0.31014388337251986</v>
      </c>
      <c r="X10" s="8">
        <f>AVERAGE($D10:M10)</f>
        <v>0.24531499133422474</v>
      </c>
      <c r="Y10" s="8">
        <f>AVERAGE($D10:W10)</f>
        <v>0.28630773886083788</v>
      </c>
    </row>
    <row r="11" spans="1:25" x14ac:dyDescent="0.25">
      <c r="A11" s="2" t="s">
        <v>10</v>
      </c>
      <c r="D11" s="7">
        <f>D$7/D9</f>
        <v>0.21208968989552304</v>
      </c>
      <c r="E11" s="7">
        <f t="shared" ref="E11:W11" si="2">E$7/E9</f>
        <v>0.21155287915064447</v>
      </c>
      <c r="F11" s="7">
        <f t="shared" si="2"/>
        <v>0.25858937490540335</v>
      </c>
      <c r="G11" s="7">
        <f t="shared" si="2"/>
        <v>0.22676508753642918</v>
      </c>
      <c r="H11" s="7">
        <f t="shared" si="2"/>
        <v>0.27983001179460365</v>
      </c>
      <c r="I11" s="7">
        <f t="shared" si="2"/>
        <v>0.30050902331909929</v>
      </c>
      <c r="J11" s="7">
        <f t="shared" si="2"/>
        <v>0.27306335732243964</v>
      </c>
      <c r="K11" s="7">
        <f t="shared" si="2"/>
        <v>0.27507317708096851</v>
      </c>
      <c r="L11" s="7">
        <f t="shared" si="2"/>
        <v>0.28155023316883226</v>
      </c>
      <c r="M11" s="7">
        <f t="shared" si="2"/>
        <v>0.27800391071046582</v>
      </c>
      <c r="N11" s="7">
        <f t="shared" si="2"/>
        <v>0.28179431901209623</v>
      </c>
      <c r="O11" s="7">
        <f t="shared" si="2"/>
        <v>0.28387955934002979</v>
      </c>
      <c r="P11" s="7">
        <f t="shared" si="2"/>
        <v>0.39236459021885101</v>
      </c>
      <c r="Q11" s="7">
        <f t="shared" si="2"/>
        <v>0.39398624147553463</v>
      </c>
      <c r="R11" s="7">
        <f t="shared" si="2"/>
        <v>0.39543930088342688</v>
      </c>
      <c r="S11" s="7">
        <f t="shared" si="2"/>
        <v>0.39672151620212059</v>
      </c>
      <c r="T11" s="7">
        <f t="shared" si="2"/>
        <v>0.37978847089250334</v>
      </c>
      <c r="U11" s="7">
        <f t="shared" si="2"/>
        <v>0.38124444970694449</v>
      </c>
      <c r="V11" s="7">
        <f t="shared" si="2"/>
        <v>0.38296175757450462</v>
      </c>
      <c r="W11" s="7">
        <f t="shared" si="2"/>
        <v>0.35143914049489333</v>
      </c>
      <c r="X11" s="8">
        <f>AVERAGE($D11:M11)</f>
        <v>0.25970267448844092</v>
      </c>
      <c r="Y11" s="8">
        <f>AVERAGE($D11:W11)</f>
        <v>0.31183230453426564</v>
      </c>
    </row>
    <row r="12" spans="1:25" x14ac:dyDescent="0.2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4" spans="1:25" x14ac:dyDescent="0.25">
      <c r="A14" s="5" t="s">
        <v>5</v>
      </c>
    </row>
    <row r="15" spans="1:25" x14ac:dyDescent="0.25">
      <c r="A15" s="2" t="s">
        <v>4</v>
      </c>
      <c r="D15" s="6">
        <v>701.37</v>
      </c>
      <c r="E15" s="6">
        <v>699.8</v>
      </c>
      <c r="F15" s="6">
        <v>854.25</v>
      </c>
      <c r="G15" s="6">
        <v>746.2</v>
      </c>
      <c r="H15" s="6">
        <v>919.26</v>
      </c>
      <c r="I15" s="6">
        <v>981.24</v>
      </c>
      <c r="J15" s="6">
        <v>892.16000000000008</v>
      </c>
      <c r="K15" s="6">
        <v>900.53000000000009</v>
      </c>
      <c r="L15" s="6">
        <v>924.57999999999993</v>
      </c>
      <c r="M15" s="6">
        <v>914.69999999999993</v>
      </c>
      <c r="N15" s="6">
        <v>929.18000000000006</v>
      </c>
      <c r="O15" s="6">
        <v>938.46</v>
      </c>
      <c r="P15" s="6">
        <v>1303.79</v>
      </c>
      <c r="Q15" s="6">
        <v>1312.08</v>
      </c>
      <c r="R15" s="6">
        <v>1319.62</v>
      </c>
      <c r="S15" s="6">
        <v>1326.2</v>
      </c>
      <c r="T15" s="6">
        <v>1272.49</v>
      </c>
      <c r="U15" s="6">
        <v>1279.9000000000001</v>
      </c>
      <c r="V15" s="6">
        <v>1288.7</v>
      </c>
      <c r="W15" s="6">
        <v>1184.29</v>
      </c>
    </row>
    <row r="16" spans="1:25" x14ac:dyDescent="0.25">
      <c r="A16" s="2" t="s">
        <v>7</v>
      </c>
      <c r="D16" s="6">
        <v>3379.2878168602106</v>
      </c>
      <c r="E16" s="6">
        <v>3411.2344060676187</v>
      </c>
      <c r="F16" s="6">
        <v>3437.2254964355102</v>
      </c>
      <c r="G16" s="6">
        <v>3451.7014235467232</v>
      </c>
      <c r="H16" s="6">
        <v>3475.6954259918848</v>
      </c>
      <c r="I16" s="6">
        <v>3500.41941503009</v>
      </c>
      <c r="J16" s="6">
        <v>3524.8418744439077</v>
      </c>
      <c r="K16" s="6">
        <v>3550.8001936499527</v>
      </c>
      <c r="L16" s="6">
        <v>3578.2425374938371</v>
      </c>
      <c r="M16" s="6">
        <v>3601.8702054447322</v>
      </c>
      <c r="N16" s="6">
        <v>3625.8429766739901</v>
      </c>
      <c r="O16" s="6">
        <v>3650.6049422923525</v>
      </c>
      <c r="P16" s="6">
        <v>3676.1058896424092</v>
      </c>
      <c r="Q16" s="6">
        <v>3699.8020474350287</v>
      </c>
      <c r="R16" s="6">
        <v>3723.156929698845</v>
      </c>
      <c r="S16" s="6">
        <v>3745.6422918392614</v>
      </c>
      <c r="T16" s="6">
        <v>3770.4392139200495</v>
      </c>
      <c r="U16" s="6">
        <v>3793.5393283492754</v>
      </c>
      <c r="V16" s="6">
        <v>3819.0462115074856</v>
      </c>
      <c r="W16" s="6">
        <v>3844.3769615404381</v>
      </c>
    </row>
    <row r="17" spans="1:25" x14ac:dyDescent="0.25">
      <c r="A17" s="2" t="s">
        <v>8</v>
      </c>
      <c r="D17" s="6">
        <v>3306.9500000000003</v>
      </c>
      <c r="E17" s="6">
        <v>3307.9200000000005</v>
      </c>
      <c r="F17" s="6">
        <v>3303.5000000000005</v>
      </c>
      <c r="G17" s="6">
        <v>3290.6300000000006</v>
      </c>
      <c r="H17" s="6">
        <v>3289.6400000000003</v>
      </c>
      <c r="I17" s="6">
        <v>3292.5800000000004</v>
      </c>
      <c r="J17" s="6">
        <v>3297.3300000000004</v>
      </c>
      <c r="K17" s="6">
        <v>3303.63</v>
      </c>
      <c r="L17" s="6">
        <v>3313.0500000000006</v>
      </c>
      <c r="M17" s="6">
        <v>3319.26</v>
      </c>
      <c r="N17" s="6">
        <v>3326</v>
      </c>
      <c r="O17" s="6">
        <v>3334.26</v>
      </c>
      <c r="P17" s="6">
        <v>3343.5400000000004</v>
      </c>
      <c r="Q17" s="6">
        <v>3350.82</v>
      </c>
      <c r="R17" s="6">
        <v>3357.5600000000004</v>
      </c>
      <c r="S17" s="6">
        <v>3363.3100000000004</v>
      </c>
      <c r="T17" s="6">
        <v>3371.8100000000004</v>
      </c>
      <c r="U17" s="6">
        <v>3378.380000000001</v>
      </c>
      <c r="V17" s="6">
        <v>3386.2000000000003</v>
      </c>
      <c r="W17" s="6">
        <v>3392.82</v>
      </c>
    </row>
    <row r="18" spans="1:25" x14ac:dyDescent="0.25">
      <c r="A18" s="2" t="s">
        <v>9</v>
      </c>
      <c r="D18" s="7">
        <f>D$15/D16</f>
        <v>0.20754964892326402</v>
      </c>
      <c r="E18" s="7">
        <f t="shared" ref="E18:W18" si="3">E$15/E16</f>
        <v>0.20514567945118464</v>
      </c>
      <c r="F18" s="7">
        <f t="shared" si="3"/>
        <v>0.24852893733212408</v>
      </c>
      <c r="G18" s="7">
        <f t="shared" si="3"/>
        <v>0.21618324079527654</v>
      </c>
      <c r="H18" s="7">
        <f t="shared" si="3"/>
        <v>0.26448232291172752</v>
      </c>
      <c r="I18" s="7">
        <f t="shared" si="3"/>
        <v>0.28032069408218763</v>
      </c>
      <c r="J18" s="7">
        <f t="shared" si="3"/>
        <v>0.25310638938682906</v>
      </c>
      <c r="K18" s="7">
        <f t="shared" si="3"/>
        <v>0.25361325641765375</v>
      </c>
      <c r="L18" s="7">
        <f t="shared" si="3"/>
        <v>0.258389416120341</v>
      </c>
      <c r="M18" s="7">
        <f t="shared" si="3"/>
        <v>0.2539514051942523</v>
      </c>
      <c r="N18" s="7">
        <f t="shared" si="3"/>
        <v>0.25626592380797003</v>
      </c>
      <c r="O18" s="7">
        <f t="shared" si="3"/>
        <v>0.25706972264457234</v>
      </c>
      <c r="P18" s="7">
        <f t="shared" si="3"/>
        <v>0.35466606217015834</v>
      </c>
      <c r="Q18" s="7">
        <f t="shared" si="3"/>
        <v>0.35463518944469719</v>
      </c>
      <c r="R18" s="7">
        <f t="shared" si="3"/>
        <v>0.35443577182408476</v>
      </c>
      <c r="S18" s="7">
        <f t="shared" si="3"/>
        <v>0.35406477625731375</v>
      </c>
      <c r="T18" s="7">
        <f t="shared" si="3"/>
        <v>0.3374911854571494</v>
      </c>
      <c r="U18" s="7">
        <f t="shared" si="3"/>
        <v>0.33738941110620752</v>
      </c>
      <c r="V18" s="7">
        <f t="shared" si="3"/>
        <v>0.33744027399221066</v>
      </c>
      <c r="W18" s="7">
        <f t="shared" si="3"/>
        <v>0.3080577195857131</v>
      </c>
      <c r="X18" s="8">
        <f>AVERAGE($D18:M18)</f>
        <v>0.24412709906148405</v>
      </c>
      <c r="Y18" s="8">
        <f>AVERAGE($D18:W18)</f>
        <v>0.28463935134524593</v>
      </c>
    </row>
    <row r="19" spans="1:25" x14ac:dyDescent="0.25">
      <c r="A19" s="2" t="s">
        <v>10</v>
      </c>
      <c r="D19" s="7">
        <f>D$15/D17</f>
        <v>0.21208968989552304</v>
      </c>
      <c r="E19" s="7">
        <f t="shared" ref="E19:W19" si="4">E$15/E17</f>
        <v>0.21155287915064447</v>
      </c>
      <c r="F19" s="7">
        <f t="shared" si="4"/>
        <v>0.25858937490540335</v>
      </c>
      <c r="G19" s="7">
        <f t="shared" si="4"/>
        <v>0.22676508753642918</v>
      </c>
      <c r="H19" s="7">
        <f t="shared" si="4"/>
        <v>0.27944091146751615</v>
      </c>
      <c r="I19" s="7">
        <f t="shared" si="4"/>
        <v>0.29801553796718677</v>
      </c>
      <c r="J19" s="7">
        <f t="shared" si="4"/>
        <v>0.27057043122769026</v>
      </c>
      <c r="K19" s="7">
        <f t="shared" si="4"/>
        <v>0.27258803195273079</v>
      </c>
      <c r="L19" s="7">
        <f t="shared" si="4"/>
        <v>0.27907215405743946</v>
      </c>
      <c r="M19" s="7">
        <f t="shared" si="4"/>
        <v>0.27557347119538689</v>
      </c>
      <c r="N19" s="7">
        <f t="shared" si="4"/>
        <v>0.279368610944077</v>
      </c>
      <c r="O19" s="7">
        <f t="shared" si="4"/>
        <v>0.28145975418833563</v>
      </c>
      <c r="P19" s="7">
        <f t="shared" si="4"/>
        <v>0.38994299455068576</v>
      </c>
      <c r="Q19" s="7">
        <f t="shared" si="4"/>
        <v>0.3915698246996257</v>
      </c>
      <c r="R19" s="7">
        <f t="shared" si="4"/>
        <v>0.39302946187112059</v>
      </c>
      <c r="S19" s="7">
        <f t="shared" si="4"/>
        <v>0.39431393478448312</v>
      </c>
      <c r="T19" s="7">
        <f t="shared" si="4"/>
        <v>0.37739077824669831</v>
      </c>
      <c r="U19" s="7">
        <f t="shared" si="4"/>
        <v>0.37885021815189518</v>
      </c>
      <c r="V19" s="7">
        <f t="shared" si="4"/>
        <v>0.38057409485559029</v>
      </c>
      <c r="W19" s="7">
        <f t="shared" si="4"/>
        <v>0.34905771600025937</v>
      </c>
      <c r="X19" s="8">
        <f>AVERAGE($D19:M19)</f>
        <v>0.25842575693559505</v>
      </c>
      <c r="Y19" s="8">
        <f>AVERAGE($D19:W19)</f>
        <v>0.30999074788243608</v>
      </c>
    </row>
    <row r="22" spans="1:25" x14ac:dyDescent="0.25">
      <c r="A22" s="5" t="s">
        <v>3</v>
      </c>
    </row>
    <row r="23" spans="1:25" x14ac:dyDescent="0.25">
      <c r="A23" s="2" t="s">
        <v>4</v>
      </c>
      <c r="D23" s="6">
        <v>531.74</v>
      </c>
      <c r="E23" s="6">
        <v>552.33999999999992</v>
      </c>
      <c r="F23" s="6">
        <v>930.55</v>
      </c>
      <c r="G23" s="6">
        <v>855.82999999999993</v>
      </c>
      <c r="H23" s="6">
        <v>847.08999999999992</v>
      </c>
      <c r="I23" s="6">
        <v>970.57999999999993</v>
      </c>
      <c r="J23" s="6">
        <v>894.86</v>
      </c>
      <c r="K23" s="6">
        <v>937.9</v>
      </c>
      <c r="L23" s="6">
        <v>1104.6599999999999</v>
      </c>
      <c r="M23" s="6">
        <v>1036.8499999999999</v>
      </c>
      <c r="N23" s="6">
        <v>1101.94</v>
      </c>
      <c r="O23" s="6">
        <v>1669.5</v>
      </c>
      <c r="P23" s="6">
        <v>1669.5</v>
      </c>
      <c r="Q23" s="6">
        <v>1659.62</v>
      </c>
      <c r="R23" s="6">
        <v>1669.5</v>
      </c>
      <c r="S23" s="6">
        <v>1669.5</v>
      </c>
      <c r="T23" s="6">
        <v>1669.5</v>
      </c>
      <c r="U23" s="6">
        <v>1669.5</v>
      </c>
      <c r="V23" s="6">
        <v>1669.5</v>
      </c>
      <c r="W23" s="6">
        <v>1630.92</v>
      </c>
      <c r="X23" s="6"/>
      <c r="Y23" s="6"/>
    </row>
    <row r="24" spans="1:25" x14ac:dyDescent="0.25">
      <c r="A24" s="2" t="s">
        <v>11</v>
      </c>
      <c r="D24" s="6">
        <v>10167.857578607063</v>
      </c>
      <c r="E24" s="6">
        <v>10282.787593492341</v>
      </c>
      <c r="F24" s="6">
        <v>10391.896029519929</v>
      </c>
      <c r="G24" s="6">
        <v>10494.742517862338</v>
      </c>
      <c r="H24" s="6">
        <v>10617.94028470284</v>
      </c>
      <c r="I24" s="6">
        <v>10729.988189960786</v>
      </c>
      <c r="J24" s="6">
        <v>10817.383450643159</v>
      </c>
      <c r="K24" s="6">
        <v>10921.445144210078</v>
      </c>
      <c r="L24" s="6">
        <v>11045.042645737438</v>
      </c>
      <c r="M24" s="6">
        <v>11067.642896302623</v>
      </c>
      <c r="N24" s="6">
        <v>11169.644749375682</v>
      </c>
      <c r="O24" s="6">
        <v>11258.084092388519</v>
      </c>
      <c r="P24" s="6">
        <v>11384.21836101706</v>
      </c>
      <c r="Q24" s="6">
        <v>11488.030791017471</v>
      </c>
      <c r="R24" s="6">
        <v>11608.235639351373</v>
      </c>
      <c r="S24" s="6">
        <v>11766.984614488647</v>
      </c>
      <c r="T24" s="6">
        <v>11875.474817897873</v>
      </c>
      <c r="U24" s="6">
        <v>11955.458577364563</v>
      </c>
      <c r="V24" s="6">
        <v>12100.455652372315</v>
      </c>
      <c r="W24" s="6">
        <v>12263.768418013691</v>
      </c>
    </row>
    <row r="25" spans="1:25" x14ac:dyDescent="0.25">
      <c r="A25" s="2" t="s">
        <v>12</v>
      </c>
      <c r="D25" s="6">
        <v>9729.6999999999989</v>
      </c>
      <c r="E25" s="6">
        <v>9742.7000000000007</v>
      </c>
      <c r="F25" s="6">
        <v>9743.4500000000007</v>
      </c>
      <c r="G25" s="6">
        <v>9758.0399999999991</v>
      </c>
      <c r="H25" s="6">
        <v>9793.07</v>
      </c>
      <c r="I25" s="6">
        <v>9823.76</v>
      </c>
      <c r="J25" s="6">
        <v>9829.17</v>
      </c>
      <c r="K25" s="6">
        <v>9850.2900000000009</v>
      </c>
      <c r="L25" s="6">
        <v>9892.0300000000007</v>
      </c>
      <c r="M25" s="6">
        <v>9831.4299999999985</v>
      </c>
      <c r="N25" s="6">
        <v>9851.01</v>
      </c>
      <c r="O25" s="6">
        <v>9860.5499999999993</v>
      </c>
      <c r="P25" s="6">
        <v>9909.86</v>
      </c>
      <c r="Q25" s="6">
        <v>9935.94</v>
      </c>
      <c r="R25" s="6">
        <v>9975.9600000000009</v>
      </c>
      <c r="S25" s="6">
        <v>10061.32</v>
      </c>
      <c r="T25" s="6">
        <v>10099.969999999999</v>
      </c>
      <c r="U25" s="6">
        <v>10113.68</v>
      </c>
      <c r="V25" s="6">
        <v>10191.169999999998</v>
      </c>
      <c r="W25" s="6">
        <v>10283.08</v>
      </c>
    </row>
    <row r="26" spans="1:25" x14ac:dyDescent="0.25">
      <c r="A26" s="2" t="s">
        <v>9</v>
      </c>
      <c r="D26" s="7">
        <f>D$23/D24</f>
        <v>5.2296169167314915E-2</v>
      </c>
      <c r="E26" s="7">
        <f t="shared" ref="E26:W26" si="5">E$23/E24</f>
        <v>5.3715006264406243E-2</v>
      </c>
      <c r="F26" s="7">
        <f t="shared" si="5"/>
        <v>8.9545738078654388E-2</v>
      </c>
      <c r="G26" s="7">
        <f t="shared" si="5"/>
        <v>8.1548451383476439E-2</v>
      </c>
      <c r="H26" s="7">
        <f t="shared" si="5"/>
        <v>7.977912639237518E-2</v>
      </c>
      <c r="I26" s="7">
        <f t="shared" si="5"/>
        <v>9.0454899186943744E-2</v>
      </c>
      <c r="J26" s="7">
        <f t="shared" si="5"/>
        <v>8.2724256201419502E-2</v>
      </c>
      <c r="K26" s="7">
        <f t="shared" si="5"/>
        <v>8.5876913505097865E-2</v>
      </c>
      <c r="L26" s="7">
        <f t="shared" si="5"/>
        <v>0.10001410002942054</v>
      </c>
      <c r="M26" s="7">
        <f t="shared" si="5"/>
        <v>9.3683000952838949E-2</v>
      </c>
      <c r="N26" s="7">
        <f t="shared" si="5"/>
        <v>9.8654883366956866E-2</v>
      </c>
      <c r="O26" s="7">
        <f t="shared" si="5"/>
        <v>0.14829343841273426</v>
      </c>
      <c r="P26" s="7">
        <f t="shared" si="5"/>
        <v>0.14665038451097032</v>
      </c>
      <c r="Q26" s="7">
        <f t="shared" si="5"/>
        <v>0.14446514204137251</v>
      </c>
      <c r="R26" s="7">
        <f t="shared" si="5"/>
        <v>0.14382030584738248</v>
      </c>
      <c r="S26" s="7">
        <f t="shared" si="5"/>
        <v>0.14188001894252081</v>
      </c>
      <c r="T26" s="7">
        <f t="shared" si="5"/>
        <v>0.14058385248595265</v>
      </c>
      <c r="U26" s="7">
        <f t="shared" si="5"/>
        <v>0.13964332603359003</v>
      </c>
      <c r="V26" s="7">
        <f t="shared" si="5"/>
        <v>0.13797001104439333</v>
      </c>
      <c r="W26" s="7">
        <f t="shared" si="5"/>
        <v>0.13298685562297605</v>
      </c>
      <c r="X26" s="8">
        <f>AVERAGE($D26:M26)</f>
        <v>8.0963766116194782E-2</v>
      </c>
      <c r="Y26" s="8">
        <f>AVERAGE($D26:W26)</f>
        <v>0.10922929397353984</v>
      </c>
    </row>
    <row r="27" spans="1:25" x14ac:dyDescent="0.25">
      <c r="A27" s="2" t="s">
        <v>10</v>
      </c>
      <c r="D27" s="7">
        <f>D$23/D25</f>
        <v>5.465122254540223E-2</v>
      </c>
      <c r="E27" s="7">
        <f t="shared" ref="E27:W27" si="6">E$23/E25</f>
        <v>5.6692703254744563E-2</v>
      </c>
      <c r="F27" s="7">
        <f t="shared" si="6"/>
        <v>9.5505185534897785E-2</v>
      </c>
      <c r="G27" s="7">
        <f t="shared" si="6"/>
        <v>8.7705112912019212E-2</v>
      </c>
      <c r="H27" s="7">
        <f t="shared" si="6"/>
        <v>8.6498922197022987E-2</v>
      </c>
      <c r="I27" s="7">
        <f t="shared" si="6"/>
        <v>9.8799237766394932E-2</v>
      </c>
      <c r="J27" s="7">
        <f t="shared" si="6"/>
        <v>9.1041257807119011E-2</v>
      </c>
      <c r="K27" s="7">
        <f t="shared" si="6"/>
        <v>9.5215470813549641E-2</v>
      </c>
      <c r="L27" s="7">
        <f t="shared" si="6"/>
        <v>0.11167171955604661</v>
      </c>
      <c r="M27" s="7">
        <f t="shared" si="6"/>
        <v>0.10546278618675005</v>
      </c>
      <c r="N27" s="7">
        <f t="shared" si="6"/>
        <v>0.11186061124696858</v>
      </c>
      <c r="O27" s="7">
        <f t="shared" si="6"/>
        <v>0.16931104248748804</v>
      </c>
      <c r="P27" s="7">
        <f t="shared" si="6"/>
        <v>0.16846857574173599</v>
      </c>
      <c r="Q27" s="7">
        <f t="shared" si="6"/>
        <v>0.16703200703707952</v>
      </c>
      <c r="R27" s="7">
        <f t="shared" si="6"/>
        <v>0.16735231496517627</v>
      </c>
      <c r="S27" s="7">
        <f t="shared" si="6"/>
        <v>0.16593250189835926</v>
      </c>
      <c r="T27" s="7">
        <f t="shared" si="6"/>
        <v>0.16529752068570502</v>
      </c>
      <c r="U27" s="7">
        <f t="shared" si="6"/>
        <v>0.16507344507637181</v>
      </c>
      <c r="V27" s="7">
        <f t="shared" si="6"/>
        <v>0.16381828582979191</v>
      </c>
      <c r="W27" s="7">
        <f t="shared" si="6"/>
        <v>0.15860228647448041</v>
      </c>
      <c r="X27" s="8">
        <f>AVERAGE($D27:M27)</f>
        <v>8.8324361857394701E-2</v>
      </c>
      <c r="Y27" s="8">
        <f>AVERAGE($D27:W27)</f>
        <v>0.12429961050085518</v>
      </c>
    </row>
    <row r="30" spans="1:25" x14ac:dyDescent="0.25">
      <c r="D30" s="3"/>
      <c r="E30" s="3"/>
      <c r="F30" s="3"/>
      <c r="G30" s="3"/>
      <c r="H30" s="3"/>
      <c r="I30" s="3"/>
      <c r="J30" s="3" t="s">
        <v>13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5" x14ac:dyDescent="0.25">
      <c r="D31" s="1">
        <v>2017</v>
      </c>
      <c r="E31" s="1">
        <f t="shared" ref="E31" si="7">+D31+1</f>
        <v>2018</v>
      </c>
      <c r="F31" s="1">
        <f t="shared" ref="F31" si="8">+E31+1</f>
        <v>2019</v>
      </c>
      <c r="G31" s="1">
        <f t="shared" ref="G31" si="9">+F31+1</f>
        <v>2020</v>
      </c>
      <c r="H31" s="1">
        <f t="shared" ref="H31" si="10">+G31+1</f>
        <v>2021</v>
      </c>
      <c r="I31" s="1">
        <f t="shared" ref="I31" si="11">+H31+1</f>
        <v>2022</v>
      </c>
      <c r="J31" s="1">
        <f t="shared" ref="J31" si="12">+I31+1</f>
        <v>2023</v>
      </c>
      <c r="K31" s="1">
        <f t="shared" ref="K31" si="13">+J31+1</f>
        <v>2024</v>
      </c>
      <c r="L31" s="1">
        <f t="shared" ref="L31" si="14">+K31+1</f>
        <v>2025</v>
      </c>
      <c r="M31" s="1">
        <f t="shared" ref="M31" si="15">+L31+1</f>
        <v>2026</v>
      </c>
      <c r="N31" s="1">
        <f t="shared" ref="N31" si="16">+M31+1</f>
        <v>2027</v>
      </c>
      <c r="O31" s="1">
        <f t="shared" ref="O31" si="17">+N31+1</f>
        <v>2028</v>
      </c>
      <c r="P31" s="1">
        <f t="shared" ref="P31" si="18">+O31+1</f>
        <v>2029</v>
      </c>
      <c r="Q31" s="1">
        <f t="shared" ref="Q31" si="19">+P31+1</f>
        <v>2030</v>
      </c>
      <c r="R31" s="1">
        <f t="shared" ref="R31" si="20">+Q31+1</f>
        <v>2031</v>
      </c>
      <c r="S31" s="1">
        <f t="shared" ref="S31" si="21">+R31+1</f>
        <v>2032</v>
      </c>
      <c r="T31" s="1">
        <f t="shared" ref="T31" si="22">+S31+1</f>
        <v>2033</v>
      </c>
      <c r="U31" s="1">
        <f t="shared" ref="U31" si="23">+T31+1</f>
        <v>2034</v>
      </c>
      <c r="V31" s="1">
        <f t="shared" ref="V31" si="24">+U31+1</f>
        <v>2035</v>
      </c>
      <c r="W31" s="1">
        <f t="shared" ref="W31" si="25">+V31+1</f>
        <v>2036</v>
      </c>
    </row>
    <row r="32" spans="1:25" x14ac:dyDescent="0.25">
      <c r="A32" s="5" t="s">
        <v>0</v>
      </c>
    </row>
    <row r="33" spans="1:25" x14ac:dyDescent="0.25">
      <c r="A33" s="2" t="s">
        <v>4</v>
      </c>
      <c r="D33" s="6">
        <v>684.84</v>
      </c>
      <c r="E33" s="6">
        <v>764.66000000000008</v>
      </c>
      <c r="F33" s="6">
        <v>717.61</v>
      </c>
      <c r="G33" s="6">
        <v>703.54</v>
      </c>
      <c r="H33" s="6">
        <v>849.23</v>
      </c>
      <c r="I33" s="6">
        <v>843.03</v>
      </c>
      <c r="J33" s="6">
        <v>844.4</v>
      </c>
      <c r="K33" s="6">
        <v>855.06</v>
      </c>
      <c r="L33" s="6">
        <v>855.17</v>
      </c>
      <c r="M33" s="6">
        <v>858.81</v>
      </c>
      <c r="N33" s="6">
        <v>864.39</v>
      </c>
      <c r="O33" s="6">
        <v>874</v>
      </c>
      <c r="P33" s="6">
        <v>1238.8800000000001</v>
      </c>
      <c r="Q33" s="6">
        <v>1241.25</v>
      </c>
      <c r="R33" s="6">
        <v>1246.1300000000001</v>
      </c>
      <c r="S33" s="6">
        <v>1251.48</v>
      </c>
      <c r="T33" s="6">
        <v>1168.42</v>
      </c>
      <c r="U33" s="6">
        <v>1177.1399999999999</v>
      </c>
      <c r="V33" s="6">
        <v>1184.05</v>
      </c>
      <c r="W33" s="6">
        <v>1128.22</v>
      </c>
    </row>
    <row r="34" spans="1:25" x14ac:dyDescent="0.25">
      <c r="A34" s="2" t="s">
        <v>7</v>
      </c>
      <c r="D34" s="6">
        <v>3546.7247248410226</v>
      </c>
      <c r="E34" s="6">
        <v>3578.6509154932182</v>
      </c>
      <c r="F34" s="6">
        <v>3599.2579902160433</v>
      </c>
      <c r="G34" s="6">
        <v>3612.361795848175</v>
      </c>
      <c r="H34" s="6">
        <v>3633.0170406679999</v>
      </c>
      <c r="I34" s="6">
        <v>3657.6279980799331</v>
      </c>
      <c r="J34" s="6">
        <v>3680.2359979165403</v>
      </c>
      <c r="K34" s="6">
        <v>3702.7481546523536</v>
      </c>
      <c r="L34" s="6">
        <v>3727.4251454496625</v>
      </c>
      <c r="M34" s="6">
        <v>3748.2418724497434</v>
      </c>
      <c r="N34" s="6">
        <v>3768.6365782576399</v>
      </c>
      <c r="O34" s="6">
        <v>3793.2192320341883</v>
      </c>
      <c r="P34" s="6">
        <v>3817.5010933660028</v>
      </c>
      <c r="Q34" s="6">
        <v>3834.6948816043373</v>
      </c>
      <c r="R34" s="6">
        <v>3853.9149677566734</v>
      </c>
      <c r="S34" s="6">
        <v>3873.5775919817024</v>
      </c>
      <c r="T34" s="6">
        <v>3895.5011101576547</v>
      </c>
      <c r="U34" s="6">
        <v>3916.5062734717008</v>
      </c>
      <c r="V34" s="6">
        <v>3936.5165455228689</v>
      </c>
      <c r="W34" s="6">
        <v>3952.7584620518764</v>
      </c>
    </row>
    <row r="35" spans="1:25" x14ac:dyDescent="0.25">
      <c r="A35" s="2" t="s">
        <v>8</v>
      </c>
      <c r="D35" s="6">
        <v>3471.66</v>
      </c>
      <c r="E35" s="6">
        <v>3468.89</v>
      </c>
      <c r="F35" s="6">
        <v>3456.01</v>
      </c>
      <c r="G35" s="6">
        <v>3438.3399999999997</v>
      </c>
      <c r="H35" s="6">
        <v>3431.8199999999997</v>
      </c>
      <c r="I35" s="6">
        <v>3433.0199999999995</v>
      </c>
      <c r="J35" s="6">
        <v>3434.7099999999996</v>
      </c>
      <c r="K35" s="6">
        <v>3436.8499999999995</v>
      </c>
      <c r="L35" s="6">
        <v>3443.3399999999992</v>
      </c>
      <c r="M35" s="6">
        <v>3446.13</v>
      </c>
      <c r="N35" s="6">
        <v>3449.08</v>
      </c>
      <c r="O35" s="6">
        <v>3457.52</v>
      </c>
      <c r="P35" s="6">
        <v>3466.3499999999995</v>
      </c>
      <c r="Q35" s="6">
        <v>3468.3399999999992</v>
      </c>
      <c r="R35" s="6">
        <v>3472.5699999999997</v>
      </c>
      <c r="S35" s="6">
        <v>3477.3999999999996</v>
      </c>
      <c r="T35" s="6">
        <v>3485.59</v>
      </c>
      <c r="U35" s="6">
        <v>3493.25</v>
      </c>
      <c r="V35" s="6">
        <v>3499.19</v>
      </c>
      <c r="W35" s="6">
        <v>3501.12</v>
      </c>
    </row>
    <row r="36" spans="1:25" x14ac:dyDescent="0.25">
      <c r="A36" s="2" t="s">
        <v>9</v>
      </c>
      <c r="D36" s="7">
        <f>D$33/D34</f>
        <v>0.19309082410693632</v>
      </c>
      <c r="E36" s="7">
        <f t="shared" ref="E36:W36" si="26">E$33/E34</f>
        <v>0.21367269903010722</v>
      </c>
      <c r="F36" s="7">
        <f t="shared" si="26"/>
        <v>0.19937720551032961</v>
      </c>
      <c r="G36" s="7">
        <f t="shared" si="26"/>
        <v>0.19475900802865462</v>
      </c>
      <c r="H36" s="7">
        <f t="shared" si="26"/>
        <v>0.23375337646196473</v>
      </c>
      <c r="I36" s="7">
        <f t="shared" si="26"/>
        <v>0.23048544041180444</v>
      </c>
      <c r="J36" s="7">
        <f t="shared" si="26"/>
        <v>0.22944180766614769</v>
      </c>
      <c r="K36" s="7">
        <f t="shared" si="26"/>
        <v>0.23092577844530193</v>
      </c>
      <c r="L36" s="7">
        <f t="shared" si="26"/>
        <v>0.229426471794871</v>
      </c>
      <c r="M36" s="7">
        <f t="shared" si="26"/>
        <v>0.22912342085296283</v>
      </c>
      <c r="N36" s="7">
        <f t="shared" si="26"/>
        <v>0.22936411671714838</v>
      </c>
      <c r="O36" s="7">
        <f t="shared" si="26"/>
        <v>0.23041114856187744</v>
      </c>
      <c r="P36" s="7">
        <f t="shared" si="26"/>
        <v>0.32452642964606021</v>
      </c>
      <c r="Q36" s="7">
        <f t="shared" si="26"/>
        <v>0.32368937772715128</v>
      </c>
      <c r="R36" s="7">
        <f t="shared" si="26"/>
        <v>0.32334133223633638</v>
      </c>
      <c r="S36" s="7">
        <f t="shared" si="26"/>
        <v>0.32308117503327183</v>
      </c>
      <c r="T36" s="7">
        <f t="shared" si="26"/>
        <v>0.29994087203654091</v>
      </c>
      <c r="U36" s="7">
        <f t="shared" si="26"/>
        <v>0.30055869129415436</v>
      </c>
      <c r="V36" s="7">
        <f t="shared" si="26"/>
        <v>0.3007862373515639</v>
      </c>
      <c r="W36" s="7">
        <f t="shared" si="26"/>
        <v>0.28542599069267216</v>
      </c>
      <c r="X36" s="8">
        <f>AVERAGE($D36:M36)</f>
        <v>0.21840560323090807</v>
      </c>
      <c r="Y36" s="8">
        <f>AVERAGE($D36:W36)</f>
        <v>0.25625907018029281</v>
      </c>
    </row>
    <row r="37" spans="1:25" x14ac:dyDescent="0.25">
      <c r="A37" s="2" t="s">
        <v>10</v>
      </c>
      <c r="D37" s="7">
        <f>D$33/D35</f>
        <v>0.19726586128825982</v>
      </c>
      <c r="E37" s="7">
        <f t="shared" ref="E37:W37" si="27">E$33/E35</f>
        <v>0.22043362574195208</v>
      </c>
      <c r="F37" s="7">
        <f t="shared" si="27"/>
        <v>0.20764118159380324</v>
      </c>
      <c r="G37" s="7">
        <f t="shared" si="27"/>
        <v>0.20461618106411816</v>
      </c>
      <c r="H37" s="7">
        <f t="shared" si="27"/>
        <v>0.24745761724099752</v>
      </c>
      <c r="I37" s="7">
        <f t="shared" si="27"/>
        <v>0.24556512924480489</v>
      </c>
      <c r="J37" s="7">
        <f t="shared" si="27"/>
        <v>0.24584317162147606</v>
      </c>
      <c r="K37" s="7">
        <f t="shared" si="27"/>
        <v>0.24879177153498119</v>
      </c>
      <c r="L37" s="7">
        <f t="shared" si="27"/>
        <v>0.24835479505363983</v>
      </c>
      <c r="M37" s="7">
        <f t="shared" si="27"/>
        <v>0.24920998337265277</v>
      </c>
      <c r="N37" s="7">
        <f t="shared" si="27"/>
        <v>0.25061465666206639</v>
      </c>
      <c r="O37" s="7">
        <f t="shared" si="27"/>
        <v>0.25278234109997916</v>
      </c>
      <c r="P37" s="7">
        <f t="shared" si="27"/>
        <v>0.35740187805616869</v>
      </c>
      <c r="Q37" s="7">
        <f t="shared" si="27"/>
        <v>0.35788013862539436</v>
      </c>
      <c r="R37" s="7">
        <f t="shared" si="27"/>
        <v>0.35884949763431701</v>
      </c>
      <c r="S37" s="7">
        <f t="shared" si="27"/>
        <v>0.35988957266923566</v>
      </c>
      <c r="T37" s="7">
        <f t="shared" si="27"/>
        <v>0.33521441133351887</v>
      </c>
      <c r="U37" s="7">
        <f t="shared" si="27"/>
        <v>0.3369755957918843</v>
      </c>
      <c r="V37" s="7">
        <f t="shared" si="27"/>
        <v>0.33837831040898037</v>
      </c>
      <c r="W37" s="7">
        <f t="shared" si="27"/>
        <v>0.3222454528836487</v>
      </c>
      <c r="X37" s="8">
        <f>AVERAGE($D37:M37)</f>
        <v>0.23151793177566854</v>
      </c>
      <c r="Y37" s="8">
        <f>AVERAGE($D37:W37)</f>
        <v>0.27927055864609396</v>
      </c>
    </row>
    <row r="38" spans="1:25" x14ac:dyDescent="0.25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40" spans="1:25" x14ac:dyDescent="0.25">
      <c r="A40" s="5" t="s">
        <v>5</v>
      </c>
    </row>
    <row r="41" spans="1:25" x14ac:dyDescent="0.25">
      <c r="A41" s="2" t="s">
        <v>4</v>
      </c>
      <c r="D41" s="6">
        <v>684.84</v>
      </c>
      <c r="E41" s="6">
        <v>764.66000000000008</v>
      </c>
      <c r="F41" s="6">
        <v>717.61</v>
      </c>
      <c r="G41" s="6">
        <v>703.54</v>
      </c>
      <c r="H41" s="6">
        <v>847.94</v>
      </c>
      <c r="I41" s="6">
        <v>834.81</v>
      </c>
      <c r="J41" s="6">
        <v>836.18000000000006</v>
      </c>
      <c r="K41" s="6">
        <v>846.83999999999992</v>
      </c>
      <c r="L41" s="6">
        <v>846.96</v>
      </c>
      <c r="M41" s="6">
        <v>850.92</v>
      </c>
      <c r="N41" s="6">
        <v>856.50000000000011</v>
      </c>
      <c r="O41" s="6">
        <v>866.11</v>
      </c>
      <c r="P41" s="6">
        <v>1230.99</v>
      </c>
      <c r="Q41" s="6">
        <v>1233.3600000000001</v>
      </c>
      <c r="R41" s="6">
        <v>1238.24</v>
      </c>
      <c r="S41" s="6">
        <v>1243.5899999999999</v>
      </c>
      <c r="T41" s="6">
        <v>1160.53</v>
      </c>
      <c r="U41" s="6">
        <v>1169.25</v>
      </c>
      <c r="V41" s="6">
        <v>1176.1599999999999</v>
      </c>
      <c r="W41" s="6">
        <v>1120.33</v>
      </c>
    </row>
    <row r="42" spans="1:25" x14ac:dyDescent="0.25">
      <c r="A42" s="2" t="s">
        <v>7</v>
      </c>
      <c r="D42" s="6">
        <v>3546.7247248410226</v>
      </c>
      <c r="E42" s="6">
        <v>3578.6509154932182</v>
      </c>
      <c r="F42" s="6">
        <v>3599.2579902160433</v>
      </c>
      <c r="G42" s="6">
        <v>3612.361795848175</v>
      </c>
      <c r="H42" s="6">
        <v>3633.0170406679999</v>
      </c>
      <c r="I42" s="6">
        <v>3657.6279980799331</v>
      </c>
      <c r="J42" s="6">
        <v>3680.2359979165403</v>
      </c>
      <c r="K42" s="6">
        <v>3702.7481546523536</v>
      </c>
      <c r="L42" s="6">
        <v>3727.4251454496625</v>
      </c>
      <c r="M42" s="6">
        <v>3748.2418724497434</v>
      </c>
      <c r="N42" s="6">
        <v>3768.6365782576399</v>
      </c>
      <c r="O42" s="6">
        <v>3793.2192320341883</v>
      </c>
      <c r="P42" s="6">
        <v>3817.5010933660028</v>
      </c>
      <c r="Q42" s="6">
        <v>3834.6948816043373</v>
      </c>
      <c r="R42" s="6">
        <v>3853.9149677566734</v>
      </c>
      <c r="S42" s="6">
        <v>3873.5775919817024</v>
      </c>
      <c r="T42" s="6">
        <v>3895.5011101576547</v>
      </c>
      <c r="U42" s="6">
        <v>3916.5062734717008</v>
      </c>
      <c r="V42" s="6">
        <v>3936.5165455228689</v>
      </c>
      <c r="W42" s="6">
        <v>3952.7584620518764</v>
      </c>
    </row>
    <row r="43" spans="1:25" x14ac:dyDescent="0.25">
      <c r="A43" s="2" t="s">
        <v>8</v>
      </c>
      <c r="D43" s="6">
        <v>3471.66</v>
      </c>
      <c r="E43" s="6">
        <v>3468.89</v>
      </c>
      <c r="F43" s="6">
        <v>3456.01</v>
      </c>
      <c r="G43" s="6">
        <v>3438.3399999999997</v>
      </c>
      <c r="H43" s="6">
        <v>3431.8199999999997</v>
      </c>
      <c r="I43" s="6">
        <v>3433.0199999999995</v>
      </c>
      <c r="J43" s="6">
        <v>3434.7099999999996</v>
      </c>
      <c r="K43" s="6">
        <v>3436.8499999999995</v>
      </c>
      <c r="L43" s="6">
        <v>3443.3399999999992</v>
      </c>
      <c r="M43" s="6">
        <v>3446.42</v>
      </c>
      <c r="N43" s="6">
        <v>3449.37</v>
      </c>
      <c r="O43" s="6">
        <v>3457.8</v>
      </c>
      <c r="P43" s="6">
        <v>3466.64</v>
      </c>
      <c r="Q43" s="6">
        <v>3468.6299999999992</v>
      </c>
      <c r="R43" s="6">
        <v>3472.8599999999997</v>
      </c>
      <c r="S43" s="6">
        <v>3477.6899999999996</v>
      </c>
      <c r="T43" s="6">
        <v>3485.88</v>
      </c>
      <c r="U43" s="6">
        <v>3493.54</v>
      </c>
      <c r="V43" s="6">
        <v>3499.48</v>
      </c>
      <c r="W43" s="6">
        <v>3501.41</v>
      </c>
    </row>
    <row r="44" spans="1:25" x14ac:dyDescent="0.25">
      <c r="A44" s="2" t="s">
        <v>9</v>
      </c>
      <c r="D44" s="7">
        <f>D$41/D42</f>
        <v>0.19309082410693632</v>
      </c>
      <c r="E44" s="7">
        <f t="shared" ref="E44:W44" si="28">E$41/E42</f>
        <v>0.21367269903010722</v>
      </c>
      <c r="F44" s="7">
        <f t="shared" si="28"/>
        <v>0.19937720551032961</v>
      </c>
      <c r="G44" s="7">
        <f t="shared" si="28"/>
        <v>0.19475900802865462</v>
      </c>
      <c r="H44" s="7">
        <f t="shared" si="28"/>
        <v>0.23339829967989636</v>
      </c>
      <c r="I44" s="7">
        <f t="shared" si="28"/>
        <v>0.22823808228672579</v>
      </c>
      <c r="J44" s="7">
        <f t="shared" si="28"/>
        <v>0.22720825525139673</v>
      </c>
      <c r="K44" s="7">
        <f t="shared" si="28"/>
        <v>0.22870580569623122</v>
      </c>
      <c r="L44" s="7">
        <f t="shared" si="28"/>
        <v>0.22722387893797019</v>
      </c>
      <c r="M44" s="7">
        <f t="shared" si="28"/>
        <v>0.22701843396351129</v>
      </c>
      <c r="N44" s="7">
        <f t="shared" si="28"/>
        <v>0.22727052137141524</v>
      </c>
      <c r="O44" s="7">
        <f t="shared" si="28"/>
        <v>0.22833112114522616</v>
      </c>
      <c r="P44" s="7">
        <f t="shared" si="28"/>
        <v>0.32245963259557314</v>
      </c>
      <c r="Q44" s="7">
        <f t="shared" si="28"/>
        <v>0.32163184766449898</v>
      </c>
      <c r="R44" s="7">
        <f t="shared" si="28"/>
        <v>0.32129406340295241</v>
      </c>
      <c r="S44" s="7">
        <f t="shared" si="28"/>
        <v>0.32104429831849207</v>
      </c>
      <c r="T44" s="7">
        <f t="shared" si="28"/>
        <v>0.29791545867459196</v>
      </c>
      <c r="U44" s="7">
        <f t="shared" si="28"/>
        <v>0.29854414071027241</v>
      </c>
      <c r="V44" s="7">
        <f t="shared" si="28"/>
        <v>0.29878192721879593</v>
      </c>
      <c r="W44" s="7">
        <f t="shared" si="28"/>
        <v>0.28342991628647018</v>
      </c>
      <c r="X44" s="8">
        <f>AVERAGE($D44:M44)</f>
        <v>0.21726924924917596</v>
      </c>
      <c r="Y44" s="8">
        <f>AVERAGE($D44:W44)</f>
        <v>0.2546697709940024</v>
      </c>
    </row>
    <row r="45" spans="1:25" x14ac:dyDescent="0.25">
      <c r="A45" s="2" t="s">
        <v>10</v>
      </c>
      <c r="D45" s="7">
        <f>D$41/D43</f>
        <v>0.19726586128825982</v>
      </c>
      <c r="E45" s="7">
        <f t="shared" ref="E45:W45" si="29">E$41/E43</f>
        <v>0.22043362574195208</v>
      </c>
      <c r="F45" s="7">
        <f t="shared" si="29"/>
        <v>0.20764118159380324</v>
      </c>
      <c r="G45" s="7">
        <f t="shared" si="29"/>
        <v>0.20461618106411816</v>
      </c>
      <c r="H45" s="7">
        <f t="shared" si="29"/>
        <v>0.24708172340041148</v>
      </c>
      <c r="I45" s="7">
        <f t="shared" si="29"/>
        <v>0.24317073597007885</v>
      </c>
      <c r="J45" s="7">
        <f t="shared" si="29"/>
        <v>0.24344995647376347</v>
      </c>
      <c r="K45" s="7">
        <f t="shared" si="29"/>
        <v>0.24640004655425754</v>
      </c>
      <c r="L45" s="7">
        <f t="shared" si="29"/>
        <v>0.24597048214814693</v>
      </c>
      <c r="M45" s="7">
        <f t="shared" si="29"/>
        <v>0.24689968140853405</v>
      </c>
      <c r="N45" s="7">
        <f t="shared" si="29"/>
        <v>0.24830621243879322</v>
      </c>
      <c r="O45" s="7">
        <f t="shared" si="29"/>
        <v>0.25048007403551392</v>
      </c>
      <c r="P45" s="7">
        <f t="shared" si="29"/>
        <v>0.35509600073846725</v>
      </c>
      <c r="Q45" s="7">
        <f t="shared" si="29"/>
        <v>0.35557554423504395</v>
      </c>
      <c r="R45" s="7">
        <f t="shared" si="29"/>
        <v>0.35654762933144446</v>
      </c>
      <c r="S45" s="7">
        <f t="shared" si="29"/>
        <v>0.35759081459244502</v>
      </c>
      <c r="T45" s="7">
        <f t="shared" si="29"/>
        <v>0.33292310693426047</v>
      </c>
      <c r="U45" s="7">
        <f t="shared" si="29"/>
        <v>0.33468916915220664</v>
      </c>
      <c r="V45" s="7">
        <f t="shared" si="29"/>
        <v>0.33609564849634799</v>
      </c>
      <c r="W45" s="7">
        <f t="shared" si="29"/>
        <v>0.31996538537332103</v>
      </c>
      <c r="X45" s="8">
        <f>AVERAGE($D45:M45)</f>
        <v>0.23029294756433255</v>
      </c>
      <c r="Y45" s="8">
        <f>AVERAGE($D45:W45)</f>
        <v>0.27750995304855841</v>
      </c>
    </row>
    <row r="48" spans="1:25" x14ac:dyDescent="0.25">
      <c r="A48" s="5" t="s">
        <v>3</v>
      </c>
    </row>
    <row r="49" spans="1:25" x14ac:dyDescent="0.25">
      <c r="A49" s="2" t="s">
        <v>4</v>
      </c>
      <c r="D49" s="6">
        <v>297.87</v>
      </c>
      <c r="E49" s="6">
        <v>352.1</v>
      </c>
      <c r="F49" s="6">
        <v>289.01</v>
      </c>
      <c r="G49" s="6">
        <v>325.79000000000002</v>
      </c>
      <c r="H49" s="6">
        <v>338.47</v>
      </c>
      <c r="I49" s="6">
        <v>326.02999999999997</v>
      </c>
      <c r="J49" s="6">
        <v>324.27999999999997</v>
      </c>
      <c r="K49" s="6">
        <v>304.25</v>
      </c>
      <c r="L49" s="6">
        <v>368.38</v>
      </c>
      <c r="M49" s="6">
        <v>372.15999999999997</v>
      </c>
      <c r="N49" s="6">
        <v>314.56</v>
      </c>
      <c r="O49" s="6">
        <v>437.24</v>
      </c>
      <c r="P49" s="6">
        <v>583.68000000000006</v>
      </c>
      <c r="Q49" s="6">
        <v>546.5</v>
      </c>
      <c r="R49" s="6">
        <v>519.61</v>
      </c>
      <c r="S49" s="6">
        <v>477.7</v>
      </c>
      <c r="T49" s="6">
        <v>462.78</v>
      </c>
      <c r="U49" s="6">
        <v>505.66</v>
      </c>
      <c r="V49" s="6">
        <v>508.18</v>
      </c>
      <c r="W49" s="6">
        <v>812.36</v>
      </c>
    </row>
    <row r="50" spans="1:25" x14ac:dyDescent="0.25">
      <c r="A50" s="2" t="s">
        <v>11</v>
      </c>
      <c r="D50" s="6">
        <v>8813.8130200343476</v>
      </c>
      <c r="E50" s="6">
        <v>8907.4637301002749</v>
      </c>
      <c r="F50" s="6">
        <v>8991.1353048351521</v>
      </c>
      <c r="G50" s="6">
        <v>9013.1821622903626</v>
      </c>
      <c r="H50" s="6">
        <v>9128.7753962733932</v>
      </c>
      <c r="I50" s="6">
        <v>9225.1973129253038</v>
      </c>
      <c r="J50" s="6">
        <v>9322.1727691467677</v>
      </c>
      <c r="K50" s="6">
        <v>9372.1458283630473</v>
      </c>
      <c r="L50" s="6">
        <v>9459.3875969697292</v>
      </c>
      <c r="M50" s="6">
        <v>9480.5645942029696</v>
      </c>
      <c r="N50" s="6">
        <v>9577.2968891652235</v>
      </c>
      <c r="O50" s="6">
        <v>9680.0298000902294</v>
      </c>
      <c r="P50" s="6">
        <v>9786.5163888367351</v>
      </c>
      <c r="Q50" s="6">
        <v>9856.1191161848401</v>
      </c>
      <c r="R50" s="6">
        <v>9918.9118981275369</v>
      </c>
      <c r="S50" s="6">
        <v>10041.182666462424</v>
      </c>
      <c r="T50" s="6">
        <v>10139.836564436129</v>
      </c>
      <c r="U50" s="6">
        <v>10242.799943058779</v>
      </c>
      <c r="V50" s="6">
        <v>10353.225368011805</v>
      </c>
      <c r="W50" s="6">
        <v>10367.897903400684</v>
      </c>
    </row>
    <row r="51" spans="1:25" x14ac:dyDescent="0.25">
      <c r="A51" s="2" t="s">
        <v>12</v>
      </c>
      <c r="D51" s="6">
        <v>8440.94</v>
      </c>
      <c r="E51" s="6">
        <v>8453.4199999999983</v>
      </c>
      <c r="F51" s="6">
        <v>8453.34</v>
      </c>
      <c r="G51" s="6">
        <v>8400.4700000000012</v>
      </c>
      <c r="H51" s="6">
        <v>8443.06</v>
      </c>
      <c r="I51" s="6">
        <v>8472.18</v>
      </c>
      <c r="J51" s="6">
        <v>8503.3499999999985</v>
      </c>
      <c r="K51" s="6">
        <v>8487.26</v>
      </c>
      <c r="L51" s="6">
        <v>8510.89</v>
      </c>
      <c r="M51" s="6">
        <v>8467.3100000000013</v>
      </c>
      <c r="N51" s="6">
        <v>8501.0400000000009</v>
      </c>
      <c r="O51" s="6">
        <v>8544.5500000000011</v>
      </c>
      <c r="P51" s="6">
        <v>8593.9399999999987</v>
      </c>
      <c r="Q51" s="6">
        <v>8606.59</v>
      </c>
      <c r="R51" s="6">
        <v>8612.0899999999983</v>
      </c>
      <c r="S51" s="6">
        <v>8682.9</v>
      </c>
      <c r="T51" s="6">
        <v>8734.07</v>
      </c>
      <c r="U51" s="6">
        <v>8793.4</v>
      </c>
      <c r="V51" s="6">
        <v>8860.2699999999986</v>
      </c>
      <c r="W51" s="6">
        <v>8830.09</v>
      </c>
    </row>
    <row r="52" spans="1:25" x14ac:dyDescent="0.25">
      <c r="A52" s="2" t="s">
        <v>9</v>
      </c>
      <c r="D52" s="7">
        <f>D$23/D50</f>
        <v>6.0330301855884824E-2</v>
      </c>
      <c r="E52" s="7">
        <f t="shared" ref="E52:W52" si="30">E$23/E50</f>
        <v>6.2008672360182822E-2</v>
      </c>
      <c r="F52" s="7">
        <f t="shared" si="30"/>
        <v>0.10349638487806753</v>
      </c>
      <c r="G52" s="7">
        <f t="shared" si="30"/>
        <v>9.4953145802450178E-2</v>
      </c>
      <c r="H52" s="7">
        <f t="shared" si="30"/>
        <v>9.2793388294535581E-2</v>
      </c>
      <c r="I52" s="7">
        <f t="shared" si="30"/>
        <v>0.10520967379636779</v>
      </c>
      <c r="J52" s="7">
        <f t="shared" si="30"/>
        <v>9.5992642719697638E-2</v>
      </c>
      <c r="K52" s="7">
        <f t="shared" si="30"/>
        <v>0.10007313342923251</v>
      </c>
      <c r="L52" s="7">
        <f t="shared" si="30"/>
        <v>0.11677923001631443</v>
      </c>
      <c r="M52" s="7">
        <f t="shared" si="30"/>
        <v>0.10936584943833377</v>
      </c>
      <c r="N52" s="7">
        <f t="shared" si="30"/>
        <v>0.11505751703767506</v>
      </c>
      <c r="O52" s="7">
        <f t="shared" si="30"/>
        <v>0.17246847731650974</v>
      </c>
      <c r="P52" s="7">
        <f t="shared" si="30"/>
        <v>0.17059185655728959</v>
      </c>
      <c r="Q52" s="7">
        <f t="shared" si="30"/>
        <v>0.16838473444123864</v>
      </c>
      <c r="R52" s="7">
        <f t="shared" si="30"/>
        <v>0.16831483303276071</v>
      </c>
      <c r="S52" s="7">
        <f t="shared" si="30"/>
        <v>0.1662652752624583</v>
      </c>
      <c r="T52" s="7">
        <f t="shared" si="30"/>
        <v>0.16464762418908277</v>
      </c>
      <c r="U52" s="7">
        <f t="shared" si="30"/>
        <v>0.16299254200814176</v>
      </c>
      <c r="V52" s="7">
        <f t="shared" si="30"/>
        <v>0.16125409625083864</v>
      </c>
      <c r="W52" s="7">
        <f t="shared" si="30"/>
        <v>0.15730478976505508</v>
      </c>
      <c r="X52" s="8">
        <f>AVERAGE($D52:M52)</f>
        <v>9.4100242259106709E-2</v>
      </c>
      <c r="Y52" s="8">
        <f>AVERAGE($D52:W52)</f>
        <v>0.12741420842260584</v>
      </c>
    </row>
    <row r="53" spans="1:25" x14ac:dyDescent="0.25">
      <c r="A53" s="2" t="s">
        <v>10</v>
      </c>
      <c r="D53" s="7">
        <f>D$23/D51</f>
        <v>6.2995353598058981E-2</v>
      </c>
      <c r="E53" s="7">
        <f t="shared" ref="E53:W53" si="31">E$23/E51</f>
        <v>6.5339235481024258E-2</v>
      </c>
      <c r="F53" s="7">
        <f t="shared" si="31"/>
        <v>0.11008074914767417</v>
      </c>
      <c r="G53" s="7">
        <f t="shared" si="31"/>
        <v>0.10187882344678331</v>
      </c>
      <c r="H53" s="7">
        <f t="shared" si="31"/>
        <v>0.10032973827024799</v>
      </c>
      <c r="I53" s="7">
        <f t="shared" si="31"/>
        <v>0.11456083322120161</v>
      </c>
      <c r="J53" s="7">
        <f t="shared" si="31"/>
        <v>0.10523617162647664</v>
      </c>
      <c r="K53" s="7">
        <f t="shared" si="31"/>
        <v>0.11050680667258926</v>
      </c>
      <c r="L53" s="7">
        <f t="shared" si="31"/>
        <v>0.12979371135098677</v>
      </c>
      <c r="M53" s="7">
        <f t="shared" si="31"/>
        <v>0.1224532939032585</v>
      </c>
      <c r="N53" s="7">
        <f t="shared" si="31"/>
        <v>0.12962414010521064</v>
      </c>
      <c r="O53" s="7">
        <f t="shared" si="31"/>
        <v>0.19538770327284641</v>
      </c>
      <c r="P53" s="7">
        <f t="shared" si="31"/>
        <v>0.19426479589105813</v>
      </c>
      <c r="Q53" s="7">
        <f t="shared" si="31"/>
        <v>0.19283130717275945</v>
      </c>
      <c r="R53" s="7">
        <f t="shared" si="31"/>
        <v>0.19385538237524227</v>
      </c>
      <c r="S53" s="7">
        <f t="shared" si="31"/>
        <v>0.19227447051100441</v>
      </c>
      <c r="T53" s="7">
        <f t="shared" si="31"/>
        <v>0.19114799858485221</v>
      </c>
      <c r="U53" s="7">
        <f t="shared" si="31"/>
        <v>0.18985830281802263</v>
      </c>
      <c r="V53" s="7">
        <f t="shared" si="31"/>
        <v>0.18842540915796022</v>
      </c>
      <c r="W53" s="7">
        <f t="shared" si="31"/>
        <v>0.18470026919317922</v>
      </c>
      <c r="X53" s="8">
        <f>AVERAGE($D53:M53)</f>
        <v>0.10231747167183017</v>
      </c>
      <c r="Y53" s="8">
        <f>AVERAGE($D53:W53)</f>
        <v>0.14377722479002183</v>
      </c>
    </row>
    <row r="57" spans="1:25" x14ac:dyDescent="0.25">
      <c r="D57" s="3" t="s">
        <v>22</v>
      </c>
    </row>
    <row r="58" spans="1:25" ht="15.75" x14ac:dyDescent="0.25">
      <c r="D58" s="9" t="s">
        <v>23</v>
      </c>
    </row>
    <row r="59" spans="1:25" x14ac:dyDescent="0.25">
      <c r="D59" s="10"/>
      <c r="E59" s="11" t="s">
        <v>20</v>
      </c>
      <c r="F59" s="12"/>
      <c r="G59" s="13" t="s">
        <v>21</v>
      </c>
      <c r="H59" s="14"/>
    </row>
    <row r="60" spans="1:25" x14ac:dyDescent="0.25">
      <c r="D60" s="15"/>
      <c r="E60" s="16" t="s">
        <v>17</v>
      </c>
      <c r="F60" s="16" t="s">
        <v>18</v>
      </c>
      <c r="G60" s="16" t="s">
        <v>17</v>
      </c>
      <c r="H60" s="16" t="s">
        <v>18</v>
      </c>
    </row>
    <row r="61" spans="1:25" x14ac:dyDescent="0.25">
      <c r="D61" s="17" t="s">
        <v>0</v>
      </c>
      <c r="E61" s="18">
        <f>X11</f>
        <v>0.25970267448844092</v>
      </c>
      <c r="F61" s="18">
        <f>Y11</f>
        <v>0.31183230453426564</v>
      </c>
      <c r="G61" s="18">
        <f>X37</f>
        <v>0.23151793177566854</v>
      </c>
      <c r="H61" s="18">
        <f>Y37</f>
        <v>0.27927055864609396</v>
      </c>
    </row>
    <row r="62" spans="1:25" x14ac:dyDescent="0.25">
      <c r="D62" s="17" t="s">
        <v>19</v>
      </c>
      <c r="E62" s="18">
        <f>X19</f>
        <v>0.25842575693559505</v>
      </c>
      <c r="F62" s="18">
        <f>Y19</f>
        <v>0.30999074788243608</v>
      </c>
      <c r="G62" s="18">
        <f>X45</f>
        <v>0.23029294756433255</v>
      </c>
      <c r="H62" s="18">
        <f>Y45</f>
        <v>0.27750995304855841</v>
      </c>
    </row>
    <row r="63" spans="1:25" x14ac:dyDescent="0.25">
      <c r="D63" s="17" t="s">
        <v>3</v>
      </c>
      <c r="E63" s="18">
        <f>X27</f>
        <v>8.8324361857394701E-2</v>
      </c>
      <c r="F63" s="18">
        <f>Y27</f>
        <v>0.12429961050085518</v>
      </c>
      <c r="G63" s="18">
        <f>X53</f>
        <v>0.10231747167183017</v>
      </c>
      <c r="H63" s="18">
        <f>Y53</f>
        <v>0.14377722479002183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8.35</vt:lpstr>
      <vt:lpstr>'Table 8.35'!_Toc478547135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2017-03-28T16:43:25Z</dcterms:created>
  <dcterms:modified xsi:type="dcterms:W3CDTF">2017-04-07T23:12:41Z</dcterms:modified>
</cp:coreProperties>
</file>