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__WP\2017 IRP Update Data Discs\Non-Confidential\Chapters + Appendix\Chapter 4 - Load and Resource Balance\"/>
    </mc:Choice>
  </mc:AlternateContent>
  <bookViews>
    <workbookView xWindow="-15" yWindow="15885" windowWidth="19200" windowHeight="10155" tabRatio="842" activeTab="2"/>
  </bookViews>
  <sheets>
    <sheet name="Initial L&amp;R (Summer)" sheetId="36" r:id="rId1"/>
    <sheet name="Initial L&amp;R (Winter)" sheetId="43" r:id="rId2"/>
    <sheet name="Figure 4.3 Capacity Position" sheetId="50" r:id="rId3"/>
    <sheet name="Figure 4.4 Summer" sheetId="37" r:id="rId4"/>
    <sheet name="Figure 4.5 Winter" sheetId="49" r:id="rId5"/>
    <sheet name="Figure 4.6 East Summer" sheetId="39" r:id="rId6"/>
    <sheet name="Figure 4.7 West Summer" sheetId="38" r:id="rId7"/>
  </sheets>
  <definedNames>
    <definedName name="CapBalReport">#REF!</definedName>
    <definedName name="CapBalRptTab">#REF!</definedName>
    <definedName name="ContractBalRpt">#REF!</definedName>
    <definedName name="ContractRptTab">#REF!</definedName>
    <definedName name="DataPath">#REF!</definedName>
    <definedName name="EastTAList">#REF!</definedName>
    <definedName name="LR_Folder">#REF!</definedName>
    <definedName name="OutputLocation">#REF!</definedName>
    <definedName name="Prev_LR_Folder">#REF!</definedName>
    <definedName name="Prev_LR_Name">#REF!</definedName>
    <definedName name="Prev_LR_Tab">#REF!</definedName>
    <definedName name="_xlnm.Print_Area" localSheetId="0">'Initial L&amp;R (Summer)'!$D$5:$V$62</definedName>
    <definedName name="_xlnm.Print_Area" localSheetId="1">'Initial L&amp;R (Winter)'!$B$2:$V$62</definedName>
    <definedName name="_xlnm.Print_Titles" localSheetId="0">'Initial L&amp;R (Summer)'!$B:$B,'Initial L&amp;R (Summer)'!$2:$4</definedName>
    <definedName name="ProcessList">#REF!</definedName>
    <definedName name="Rpt_Portfolio_LR">#REF!</definedName>
    <definedName name="StatCapRptTab">#REF!</definedName>
    <definedName name="StationCapReport">#REF!</definedName>
    <definedName name="StudyName">#REF!</definedName>
    <definedName name="Target_Margin">#REF!</definedName>
    <definedName name="TargetMarginWinter">'Initial L&amp;R (Winter)'!$Z$4</definedName>
    <definedName name="tbl_LRData">#REF!</definedName>
    <definedName name="WestTAList">#REF!</definedName>
  </definedNames>
  <calcPr calcId="152511"/>
</workbook>
</file>

<file path=xl/calcChain.xml><?xml version="1.0" encoding="utf-8"?>
<calcChain xmlns="http://schemas.openxmlformats.org/spreadsheetml/2006/main">
  <c r="D44" i="50" l="1"/>
  <c r="D46" i="50" s="1"/>
  <c r="E44" i="50"/>
  <c r="E46" i="50" s="1"/>
  <c r="S44" i="50"/>
  <c r="S46" i="50" s="1"/>
  <c r="F44" i="50"/>
  <c r="F46" i="50" s="1"/>
  <c r="J44" i="50"/>
  <c r="J46" i="50" s="1"/>
  <c r="K44" i="50"/>
  <c r="K46" i="50" s="1"/>
  <c r="G44" i="50"/>
  <c r="G46" i="50" s="1"/>
  <c r="I44" i="50"/>
  <c r="I46" i="50" s="1"/>
  <c r="P44" i="50"/>
  <c r="P46" i="50" s="1"/>
  <c r="N44" i="50"/>
  <c r="N46" i="50" s="1"/>
  <c r="O44" i="50"/>
  <c r="O46" i="50" s="1"/>
  <c r="U44" i="50"/>
  <c r="U46" i="50" s="1"/>
  <c r="H44" i="50"/>
  <c r="H46" i="50" s="1"/>
  <c r="C44" i="50"/>
  <c r="C46" i="50" s="1"/>
  <c r="Q44" i="50"/>
  <c r="Q46" i="50" s="1"/>
  <c r="M44" i="50"/>
  <c r="M46" i="50" s="1"/>
  <c r="T44" i="50" l="1"/>
  <c r="T46" i="50" s="1"/>
  <c r="R44" i="50"/>
  <c r="R46" i="50" s="1"/>
  <c r="L44" i="50"/>
  <c r="L46" i="50" s="1"/>
  <c r="L49" i="50" s="1"/>
  <c r="U49" i="50"/>
</calcChain>
</file>

<file path=xl/sharedStrings.xml><?xml version="1.0" encoding="utf-8"?>
<sst xmlns="http://schemas.openxmlformats.org/spreadsheetml/2006/main" count="117" uniqueCount="45">
  <si>
    <t>East</t>
  </si>
  <si>
    <t>DSM</t>
  </si>
  <si>
    <t>West</t>
  </si>
  <si>
    <t>Interruptible</t>
  </si>
  <si>
    <t>Calendar Year</t>
  </si>
  <si>
    <t>East Existing Resources</t>
  </si>
  <si>
    <t>Load</t>
  </si>
  <si>
    <t>East Obligation + Reserves</t>
  </si>
  <si>
    <t>East Position</t>
  </si>
  <si>
    <t>West Existing Resources</t>
  </si>
  <si>
    <t>West Obligation + Reserves</t>
  </si>
  <si>
    <t>West Position</t>
  </si>
  <si>
    <t>Total Resources</t>
  </si>
  <si>
    <t>Obligation</t>
  </si>
  <si>
    <t>Reserves</t>
  </si>
  <si>
    <t>Obligation + Reserves</t>
  </si>
  <si>
    <t>System Position</t>
  </si>
  <si>
    <t>Sales</t>
  </si>
  <si>
    <t>Purchases</t>
  </si>
  <si>
    <t>Planning Reserve Margin = 13%</t>
  </si>
  <si>
    <t>Thermal</t>
  </si>
  <si>
    <t>Hydroelectric</t>
  </si>
  <si>
    <t>Renewable</t>
  </si>
  <si>
    <t>Qualifying Facilities</t>
  </si>
  <si>
    <t>Class 1 DSM</t>
  </si>
  <si>
    <t>East obligation</t>
  </si>
  <si>
    <t>Non-Owned Reserves</t>
  </si>
  <si>
    <t>West obligation</t>
  </si>
  <si>
    <t>System</t>
  </si>
  <si>
    <t>2017 IRP</t>
  </si>
  <si>
    <t>Available Front Office Transactions</t>
  </si>
  <si>
    <t>Net Surplus (Deficit)</t>
  </si>
  <si>
    <t>Private Generation</t>
  </si>
  <si>
    <t>System Position w/ New Wind</t>
  </si>
  <si>
    <t>New EV2020 Wind</t>
  </si>
  <si>
    <t>2017 IRP Update</t>
  </si>
  <si>
    <t>System Capacity Position (before EV2020 Wind &amp; FOTs)</t>
  </si>
  <si>
    <t>Decrease</t>
  </si>
  <si>
    <t>Average</t>
  </si>
  <si>
    <t>Uncommitted FOT's to meet remaining Need</t>
  </si>
  <si>
    <t>Uncommitted FOT's to meet remaining Need (by Area)</t>
  </si>
  <si>
    <t>I17U-LnR_Bal - Summer Load and Existing Resource Balance</t>
  </si>
  <si>
    <t>Planning Reserves (13%)</t>
  </si>
  <si>
    <t>I17U-LnR_Bal - Winter - Load and Existing Resource Balance</t>
  </si>
  <si>
    <t xml:space="preserve">Figure 4.3 – Summer Capacity Position Comparison Chart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</si>
</sst>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8DB4E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48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9" fillId="0" borderId="0" applyNumberFormat="0" applyFill="0" applyBorder="0" applyAlignment="0" applyProtection="0">
      <alignment vertical="top"/>
      <protection locked="0"/>
    </xf>
    <xf numFmtId="164" fontId="6" fillId="0" borderId="0"/>
    <xf numFmtId="164" fontId="10" fillId="0" borderId="0"/>
    <xf numFmtId="164" fontId="10" fillId="0" borderId="0"/>
    <xf numFmtId="164" fontId="10" fillId="0" borderId="0"/>
    <xf numFmtId="164" fontId="11" fillId="0" borderId="0"/>
    <xf numFmtId="164" fontId="6" fillId="0" borderId="0"/>
    <xf numFmtId="164" fontId="8" fillId="0" borderId="0"/>
    <xf numFmtId="164" fontId="8" fillId="0" borderId="0"/>
    <xf numFmtId="164" fontId="10" fillId="0" borderId="0"/>
    <xf numFmtId="164" fontId="10" fillId="0" borderId="0"/>
    <xf numFmtId="164" fontId="10" fillId="0" borderId="0"/>
    <xf numFmtId="164" fontId="12" fillId="0" borderId="0"/>
    <xf numFmtId="9" fontId="8" fillId="0" borderId="0" applyFon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9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3" fillId="0" borderId="0" xfId="0" applyFont="1"/>
    <xf numFmtId="0" fontId="29" fillId="0" borderId="0" xfId="0" applyFont="1"/>
    <xf numFmtId="0" fontId="13" fillId="0" borderId="0" xfId="0" applyFont="1" applyAlignment="1">
      <alignment horizontal="left"/>
    </xf>
    <xf numFmtId="38" fontId="29" fillId="0" borderId="0" xfId="0" applyNumberFormat="1" applyFont="1" applyBorder="1"/>
    <xf numFmtId="0" fontId="13" fillId="0" borderId="0" xfId="0" applyFont="1" applyBorder="1"/>
    <xf numFmtId="0" fontId="30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31" fillId="0" borderId="0" xfId="0" applyFont="1" applyAlignment="1">
      <alignment horizontal="right"/>
    </xf>
    <xf numFmtId="0" fontId="31" fillId="0" borderId="0" xfId="0" applyFont="1" applyBorder="1"/>
    <xf numFmtId="0" fontId="32" fillId="0" borderId="0" xfId="0" applyFont="1" applyAlignment="1">
      <alignment horizontal="centerContinuous"/>
    </xf>
    <xf numFmtId="0" fontId="13" fillId="0" borderId="0" xfId="0" applyNumberFormat="1" applyFont="1" applyBorder="1"/>
    <xf numFmtId="0" fontId="13" fillId="0" borderId="0" xfId="0" applyFont="1" applyAlignment="1">
      <alignment horizontal="left" indent="4"/>
    </xf>
    <xf numFmtId="0" fontId="29" fillId="0" borderId="0" xfId="0" applyFont="1" applyFill="1" applyAlignment="1">
      <alignment horizontal="right"/>
    </xf>
    <xf numFmtId="38" fontId="29" fillId="0" borderId="11" xfId="74" applyNumberFormat="1" applyFont="1" applyBorder="1"/>
    <xf numFmtId="0" fontId="29" fillId="0" borderId="12" xfId="74" applyFont="1" applyFill="1" applyBorder="1" applyAlignment="1">
      <alignment horizontal="right"/>
    </xf>
    <xf numFmtId="0" fontId="29" fillId="0" borderId="0" xfId="74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38" fontId="13" fillId="0" borderId="0" xfId="0" applyNumberFormat="1" applyFont="1" applyBorder="1"/>
    <xf numFmtId="0" fontId="29" fillId="0" borderId="13" xfId="74" applyFont="1" applyFill="1" applyBorder="1" applyAlignment="1">
      <alignment horizontal="right"/>
    </xf>
    <xf numFmtId="0" fontId="31" fillId="0" borderId="0" xfId="0" applyFont="1"/>
    <xf numFmtId="0" fontId="33" fillId="0" borderId="0" xfId="0" applyFont="1"/>
    <xf numFmtId="0" fontId="33" fillId="0" borderId="1" xfId="0" applyFont="1" applyBorder="1"/>
    <xf numFmtId="0" fontId="34" fillId="34" borderId="0" xfId="0" applyFont="1" applyFill="1"/>
    <xf numFmtId="0" fontId="31" fillId="34" borderId="0" xfId="0" applyFont="1" applyFill="1"/>
    <xf numFmtId="0" fontId="29" fillId="35" borderId="0" xfId="0" applyFont="1" applyFill="1" applyAlignment="1">
      <alignment horizontal="center"/>
    </xf>
    <xf numFmtId="0" fontId="13" fillId="35" borderId="0" xfId="0" applyFont="1" applyFill="1"/>
    <xf numFmtId="0" fontId="13" fillId="0" borderId="0" xfId="0" applyFont="1" applyFill="1"/>
    <xf numFmtId="0" fontId="13" fillId="0" borderId="0" xfId="0" applyFont="1" applyAlignment="1">
      <alignment horizontal="centerContinuous"/>
    </xf>
    <xf numFmtId="164" fontId="31" fillId="0" borderId="0" xfId="15" applyFont="1" applyFill="1" applyBorder="1" applyAlignment="1">
      <alignment horizontal="right" wrapText="1"/>
    </xf>
    <xf numFmtId="164" fontId="13" fillId="0" borderId="0" xfId="15" applyFont="1" applyFill="1" applyBorder="1" applyAlignment="1">
      <alignment horizontal="right" wrapText="1"/>
    </xf>
    <xf numFmtId="0" fontId="13" fillId="0" borderId="0" xfId="15" applyNumberFormat="1" applyFont="1" applyFill="1" applyBorder="1" applyAlignment="1">
      <alignment horizontal="right" wrapText="1"/>
    </xf>
    <xf numFmtId="0" fontId="13" fillId="34" borderId="0" xfId="0" applyFont="1" applyFill="1"/>
    <xf numFmtId="38" fontId="13" fillId="0" borderId="1" xfId="0" applyNumberFormat="1" applyFont="1" applyBorder="1"/>
    <xf numFmtId="0" fontId="29" fillId="2" borderId="0" xfId="0" applyFont="1" applyFill="1" applyAlignment="1">
      <alignment horizontal="center"/>
    </xf>
    <xf numFmtId="0" fontId="13" fillId="2" borderId="0" xfId="0" applyFont="1" applyFill="1"/>
  </cellXfs>
  <cellStyles count="148">
    <cellStyle name="20% - Accent1" xfId="35" builtinId="30" customBuiltin="1"/>
    <cellStyle name="20% - Accent1 2" xfId="85"/>
    <cellStyle name="20% - Accent1 2 2" xfId="136"/>
    <cellStyle name="20% - Accent1 3" xfId="62"/>
    <cellStyle name="20% - Accent1 3 2" xfId="116"/>
    <cellStyle name="20% - Accent1 4" xfId="100"/>
    <cellStyle name="20% - Accent2" xfId="39" builtinId="34" customBuiltin="1"/>
    <cellStyle name="20% - Accent2 2" xfId="87"/>
    <cellStyle name="20% - Accent2 2 2" xfId="138"/>
    <cellStyle name="20% - Accent2 3" xfId="64"/>
    <cellStyle name="20% - Accent2 3 2" xfId="118"/>
    <cellStyle name="20% - Accent2 4" xfId="102"/>
    <cellStyle name="20% - Accent3" xfId="43" builtinId="38" customBuiltin="1"/>
    <cellStyle name="20% - Accent3 2" xfId="89"/>
    <cellStyle name="20% - Accent3 2 2" xfId="140"/>
    <cellStyle name="20% - Accent3 3" xfId="66"/>
    <cellStyle name="20% - Accent3 3 2" xfId="120"/>
    <cellStyle name="20% - Accent3 4" xfId="104"/>
    <cellStyle name="20% - Accent4" xfId="47" builtinId="42" customBuiltin="1"/>
    <cellStyle name="20% - Accent4 2" xfId="91"/>
    <cellStyle name="20% - Accent4 2 2" xfId="142"/>
    <cellStyle name="20% - Accent4 3" xfId="68"/>
    <cellStyle name="20% - Accent4 3 2" xfId="122"/>
    <cellStyle name="20% - Accent4 4" xfId="106"/>
    <cellStyle name="20% - Accent5" xfId="51" builtinId="46" customBuiltin="1"/>
    <cellStyle name="20% - Accent5 2" xfId="93"/>
    <cellStyle name="20% - Accent5 2 2" xfId="144"/>
    <cellStyle name="20% - Accent5 3" xfId="70"/>
    <cellStyle name="20% - Accent5 3 2" xfId="124"/>
    <cellStyle name="20% - Accent5 4" xfId="108"/>
    <cellStyle name="20% - Accent6" xfId="55" builtinId="50" customBuiltin="1"/>
    <cellStyle name="20% - Accent6 2" xfId="95"/>
    <cellStyle name="20% - Accent6 2 2" xfId="146"/>
    <cellStyle name="20% - Accent6 3" xfId="72"/>
    <cellStyle name="20% - Accent6 3 2" xfId="126"/>
    <cellStyle name="20% - Accent6 4" xfId="110"/>
    <cellStyle name="40% - Accent1" xfId="36" builtinId="31" customBuiltin="1"/>
    <cellStyle name="40% - Accent1 2" xfId="86"/>
    <cellStyle name="40% - Accent1 2 2" xfId="137"/>
    <cellStyle name="40% - Accent1 3" xfId="63"/>
    <cellStyle name="40% - Accent1 3 2" xfId="117"/>
    <cellStyle name="40% - Accent1 4" xfId="101"/>
    <cellStyle name="40% - Accent2" xfId="40" builtinId="35" customBuiltin="1"/>
    <cellStyle name="40% - Accent2 2" xfId="88"/>
    <cellStyle name="40% - Accent2 2 2" xfId="139"/>
    <cellStyle name="40% - Accent2 3" xfId="65"/>
    <cellStyle name="40% - Accent2 3 2" xfId="119"/>
    <cellStyle name="40% - Accent2 4" xfId="103"/>
    <cellStyle name="40% - Accent3" xfId="44" builtinId="39" customBuiltin="1"/>
    <cellStyle name="40% - Accent3 2" xfId="90"/>
    <cellStyle name="40% - Accent3 2 2" xfId="141"/>
    <cellStyle name="40% - Accent3 3" xfId="67"/>
    <cellStyle name="40% - Accent3 3 2" xfId="121"/>
    <cellStyle name="40% - Accent3 4" xfId="105"/>
    <cellStyle name="40% - Accent4" xfId="48" builtinId="43" customBuiltin="1"/>
    <cellStyle name="40% - Accent4 2" xfId="92"/>
    <cellStyle name="40% - Accent4 2 2" xfId="143"/>
    <cellStyle name="40% - Accent4 3" xfId="69"/>
    <cellStyle name="40% - Accent4 3 2" xfId="123"/>
    <cellStyle name="40% - Accent4 4" xfId="107"/>
    <cellStyle name="40% - Accent5" xfId="52" builtinId="47" customBuiltin="1"/>
    <cellStyle name="40% - Accent5 2" xfId="94"/>
    <cellStyle name="40% - Accent5 2 2" xfId="145"/>
    <cellStyle name="40% - Accent5 3" xfId="71"/>
    <cellStyle name="40% - Accent5 3 2" xfId="125"/>
    <cellStyle name="40% - Accent5 4" xfId="109"/>
    <cellStyle name="40% - Accent6" xfId="56" builtinId="51" customBuiltin="1"/>
    <cellStyle name="40% - Accent6 2" xfId="96"/>
    <cellStyle name="40% - Accent6 2 2" xfId="147"/>
    <cellStyle name="40% - Accent6 3" xfId="73"/>
    <cellStyle name="40% - Accent6 3 2" xfId="127"/>
    <cellStyle name="40% - Accent6 4" xfId="11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 2" xfId="1"/>
    <cellStyle name="Comma 3" xfId="82"/>
    <cellStyle name="Currency 2" xfId="2"/>
    <cellStyle name="Explanatory Text" xfId="32" builtinId="53" customBuilti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 2" xfId="3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4"/>
    <cellStyle name="Normal 10 2" xfId="75"/>
    <cellStyle name="Normal 10 2 2" xfId="128"/>
    <cellStyle name="Normal 10 3" xfId="97"/>
    <cellStyle name="Normal 11" xfId="17"/>
    <cellStyle name="Normal 11 2" xfId="77"/>
    <cellStyle name="Normal 11 2 2" xfId="130"/>
    <cellStyle name="Normal 11 3" xfId="99"/>
    <cellStyle name="Normal 12" xfId="58"/>
    <cellStyle name="Normal 12 2" xfId="78"/>
    <cellStyle name="Normal 12 2 2" xfId="131"/>
    <cellStyle name="Normal 12 3" xfId="112"/>
    <cellStyle name="Normal 13" xfId="60"/>
    <cellStyle name="Normal 13 2" xfId="81"/>
    <cellStyle name="Normal 13 2 2" xfId="133"/>
    <cellStyle name="Normal 13 3" xfId="114"/>
    <cellStyle name="Normal 14" xfId="83"/>
    <cellStyle name="Normal 14 2" xfId="134"/>
    <cellStyle name="Normal 15" xfId="74"/>
    <cellStyle name="Normal 16" xfId="61"/>
    <cellStyle name="Normal 16 2" xfId="115"/>
    <cellStyle name="Normal 2" xfId="5"/>
    <cellStyle name="Normal 2 2" xfId="6"/>
    <cellStyle name="Normal 2 3" xfId="7"/>
    <cellStyle name="Normal 3" xfId="8"/>
    <cellStyle name="Normal 4" xfId="9"/>
    <cellStyle name="Normal 4 2" xfId="76"/>
    <cellStyle name="Normal 4 2 2" xfId="129"/>
    <cellStyle name="Normal 4 3" xfId="98"/>
    <cellStyle name="Normal 5" xfId="10"/>
    <cellStyle name="Normal 6" xfId="11"/>
    <cellStyle name="Normal 7" xfId="12"/>
    <cellStyle name="Normal 8" xfId="13"/>
    <cellStyle name="Normal 9" xfId="14"/>
    <cellStyle name="Normal_Sheet1" xfId="15"/>
    <cellStyle name="Note 2" xfId="59"/>
    <cellStyle name="Note 2 2" xfId="79"/>
    <cellStyle name="Note 2 2 2" xfId="132"/>
    <cellStyle name="Note 2 3" xfId="113"/>
    <cellStyle name="Note 3" xfId="84"/>
    <cellStyle name="Note 3 2" xfId="135"/>
    <cellStyle name="Output" xfId="27" builtinId="21" customBuiltin="1"/>
    <cellStyle name="Percent 2" xfId="16"/>
    <cellStyle name="Percent 3" xfId="80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2560163035507"/>
          <c:y val="7.4626865671641784E-2"/>
          <c:w val="0.87983484228561804"/>
          <c:h val="0.84110667136757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4.3 Capacity Position'!$B$43</c:f>
              <c:strCache>
                <c:ptCount val="1"/>
                <c:pt idx="0">
                  <c:v>2017 IRP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</c:spPr>
          <c:invertIfNegative val="0"/>
          <c:cat>
            <c:numRef>
              <c:f>'Figure 4.3 Capacity Position'!$C$41:$U$41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'Figure 4.3 Capacity Position'!$C$43:$U$43</c:f>
              <c:numCache>
                <c:formatCode>#,##0_);[Red]\(#,##0\)</c:formatCode>
                <c:ptCount val="10"/>
                <c:pt idx="0">
                  <c:v>-540.78620000000046</c:v>
                </c:pt>
                <c:pt idx="1">
                  <c:v>-926.95370000000003</c:v>
                </c:pt>
                <c:pt idx="2">
                  <c:v>-857.52039999999761</c:v>
                </c:pt>
                <c:pt idx="3">
                  <c:v>-1022.6342999999961</c:v>
                </c:pt>
                <c:pt idx="4">
                  <c:v>-1145.9839999999986</c:v>
                </c:pt>
                <c:pt idx="5">
                  <c:v>-1070.4672999999984</c:v>
                </c:pt>
                <c:pt idx="6">
                  <c:v>-1113.3629000000019</c:v>
                </c:pt>
                <c:pt idx="7">
                  <c:v>-1283.7291000000005</c:v>
                </c:pt>
                <c:pt idx="8">
                  <c:v>-1222.9210999999996</c:v>
                </c:pt>
                <c:pt idx="9">
                  <c:v>-1288.4364999999998</c:v>
                </c:pt>
              </c:numCache>
            </c:numRef>
          </c:val>
        </c:ser>
        <c:ser>
          <c:idx val="1"/>
          <c:order val="1"/>
          <c:tx>
            <c:strRef>
              <c:f>'Figure 4.3 Capacity Position'!$B$44</c:f>
              <c:strCache>
                <c:ptCount val="1"/>
                <c:pt idx="0">
                  <c:v>2017 IRP Update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</c:spPr>
          <c:invertIfNegative val="0"/>
          <c:cat>
            <c:numRef>
              <c:f>'Figure 4.3 Capacity Position'!$C$41:$U$41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'Figure 4.3 Capacity Position'!$C$44:$U$44</c:f>
              <c:numCache>
                <c:formatCode>#,##0_);[Red]\(#,##0\)</c:formatCode>
                <c:ptCount val="10"/>
                <c:pt idx="0">
                  <c:v>-336.71259999999893</c:v>
                </c:pt>
                <c:pt idx="1">
                  <c:v>-660.90370000000075</c:v>
                </c:pt>
                <c:pt idx="2">
                  <c:v>-490.40390000000116</c:v>
                </c:pt>
                <c:pt idx="3">
                  <c:v>-605.97909999999865</c:v>
                </c:pt>
                <c:pt idx="4">
                  <c:v>-674.8841999999986</c:v>
                </c:pt>
                <c:pt idx="5">
                  <c:v>-663.82079999999769</c:v>
                </c:pt>
                <c:pt idx="6">
                  <c:v>-673.76959999999781</c:v>
                </c:pt>
                <c:pt idx="7">
                  <c:v>-790.06720000000132</c:v>
                </c:pt>
                <c:pt idx="8">
                  <c:v>-749.43189999999959</c:v>
                </c:pt>
                <c:pt idx="9">
                  <c:v>-749.88169999999991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16328"/>
        <c:axId val="1057516720"/>
      </c:barChart>
      <c:catAx>
        <c:axId val="105751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7516720"/>
        <c:crosses val="autoZero"/>
        <c:auto val="1"/>
        <c:lblAlgn val="ctr"/>
        <c:lblOffset val="100"/>
        <c:noMultiLvlLbl val="0"/>
      </c:catAx>
      <c:valAx>
        <c:axId val="10575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Megawatts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7516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773682124455013"/>
          <c:y val="0.72916637286010888"/>
          <c:w val="0.15633769322235433"/>
          <c:h val="0.12157989579660751"/>
        </c:manualLayout>
      </c:layout>
      <c:overlay val="1"/>
      <c:spPr>
        <a:solidFill>
          <a:schemeClr val="bg1"/>
        </a:solidFill>
        <a:ln w="25400" cmpd="thickThin"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3908430904922E-2"/>
          <c:y val="5.1400554097404488E-2"/>
          <c:w val="0.88689909573764469"/>
          <c:h val="0.7803590643883046"/>
        </c:manualLayout>
      </c:layout>
      <c:areaChart>
        <c:grouping val="stacked"/>
        <c:varyColors val="0"/>
        <c:ser>
          <c:idx val="3"/>
          <c:order val="2"/>
          <c:tx>
            <c:strRef>
              <c:f>'Initial L&amp;R (Summer)'!$B$37</c:f>
              <c:strCache>
                <c:ptCount val="1"/>
                <c:pt idx="0">
                  <c:v>West Existing Resources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(Summer)'!$C$37:$V$37</c15:sqref>
                  </c15:fullRef>
                </c:ext>
              </c:extLst>
              <c:f>'Initial L&amp;R (Summer)'!$D$37:$V$37</c:f>
              <c:numCache>
                <c:formatCode>#,##0_);[Red]\(#,##0\)</c:formatCode>
                <c:ptCount val="19"/>
                <c:pt idx="0">
                  <c:v>3293.6400000000008</c:v>
                </c:pt>
                <c:pt idx="1">
                  <c:v>3145.6600000000003</c:v>
                </c:pt>
                <c:pt idx="2">
                  <c:v>3203.2000000000007</c:v>
                </c:pt>
                <c:pt idx="3">
                  <c:v>3033.8</c:v>
                </c:pt>
                <c:pt idx="4">
                  <c:v>2988.3100000000004</c:v>
                </c:pt>
                <c:pt idx="5">
                  <c:v>3017.89</c:v>
                </c:pt>
                <c:pt idx="6">
                  <c:v>3072.2300000000005</c:v>
                </c:pt>
                <c:pt idx="7">
                  <c:v>3071.8300000000004</c:v>
                </c:pt>
                <c:pt idx="8">
                  <c:v>3058.24</c:v>
                </c:pt>
                <c:pt idx="9">
                  <c:v>3038.77</c:v>
                </c:pt>
                <c:pt idx="10">
                  <c:v>3029.73</c:v>
                </c:pt>
                <c:pt idx="11">
                  <c:v>2665.63</c:v>
                </c:pt>
                <c:pt idx="12">
                  <c:v>2660.3599999999997</c:v>
                </c:pt>
                <c:pt idx="13">
                  <c:v>2659.3900000000003</c:v>
                </c:pt>
                <c:pt idx="14">
                  <c:v>2625.63</c:v>
                </c:pt>
                <c:pt idx="15">
                  <c:v>2264.9399999999996</c:v>
                </c:pt>
                <c:pt idx="16">
                  <c:v>2264.4</c:v>
                </c:pt>
                <c:pt idx="17">
                  <c:v>2263.8500000000004</c:v>
                </c:pt>
                <c:pt idx="18">
                  <c:v>2315.77</c:v>
                </c:pt>
              </c:numCache>
            </c:numRef>
          </c:val>
        </c:ser>
        <c:ser>
          <c:idx val="0"/>
          <c:order val="3"/>
          <c:tx>
            <c:strRef>
              <c:f>'Initial L&amp;R (Summer)'!$B$15</c:f>
              <c:strCache>
                <c:ptCount val="1"/>
                <c:pt idx="0">
                  <c:v>East Existing Resources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(Summer)'!$C$15:$V$15</c15:sqref>
                  </c15:fullRef>
                </c:ext>
              </c:extLst>
              <c:f>'Initial L&amp;R (Summer)'!$D$15:$V$15</c:f>
              <c:numCache>
                <c:formatCode>#,##0_);[Red]\(#,##0\)</c:formatCode>
                <c:ptCount val="19"/>
                <c:pt idx="0">
                  <c:v>7236.2</c:v>
                </c:pt>
                <c:pt idx="1">
                  <c:v>7004.02</c:v>
                </c:pt>
                <c:pt idx="2">
                  <c:v>7061.09</c:v>
                </c:pt>
                <c:pt idx="3">
                  <c:v>7117.22</c:v>
                </c:pt>
                <c:pt idx="4">
                  <c:v>7112.1900000000005</c:v>
                </c:pt>
                <c:pt idx="5">
                  <c:v>7108.1600000000008</c:v>
                </c:pt>
                <c:pt idx="6">
                  <c:v>7060.55</c:v>
                </c:pt>
                <c:pt idx="7">
                  <c:v>6955.41</c:v>
                </c:pt>
                <c:pt idx="8">
                  <c:v>6940.9199999999992</c:v>
                </c:pt>
                <c:pt idx="9">
                  <c:v>6936.73</c:v>
                </c:pt>
                <c:pt idx="10">
                  <c:v>6170.9999999999991</c:v>
                </c:pt>
                <c:pt idx="11">
                  <c:v>6164.4199999999992</c:v>
                </c:pt>
                <c:pt idx="12">
                  <c:v>5781.6699999999992</c:v>
                </c:pt>
                <c:pt idx="13">
                  <c:v>5735.9999999999991</c:v>
                </c:pt>
                <c:pt idx="14">
                  <c:v>5725.1299999999992</c:v>
                </c:pt>
                <c:pt idx="15">
                  <c:v>5336.6999999999989</c:v>
                </c:pt>
                <c:pt idx="16">
                  <c:v>5320.2399999999989</c:v>
                </c:pt>
                <c:pt idx="17">
                  <c:v>5233.5899999999992</c:v>
                </c:pt>
                <c:pt idx="18">
                  <c:v>5181.5899999999992</c:v>
                </c:pt>
              </c:numCache>
            </c:numRef>
          </c:val>
        </c:ser>
        <c:ser>
          <c:idx val="4"/>
          <c:order val="4"/>
          <c:tx>
            <c:strRef>
              <c:f>'Initial L&amp;R (Summer)'!$B$57</c:f>
              <c:strCache>
                <c:ptCount val="1"/>
                <c:pt idx="0">
                  <c:v>New EV2020 Wind</c:v>
                </c:pt>
              </c:strCache>
            </c:strRef>
          </c:tx>
          <c:spPr>
            <a:solidFill>
              <a:schemeClr val="accent5"/>
            </a:solidFill>
          </c:spPr>
          <c:cat>
            <c:strLit>
              <c:ptCount val="19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  <c:pt idx="6">
                <c:v>2024</c:v>
              </c:pt>
              <c:pt idx="7">
                <c:v>2025</c:v>
              </c:pt>
              <c:pt idx="8">
                <c:v>2026</c:v>
              </c:pt>
              <c:pt idx="9">
                <c:v>2027</c:v>
              </c:pt>
              <c:pt idx="10">
                <c:v>2028</c:v>
              </c:pt>
              <c:pt idx="11">
                <c:v>2029</c:v>
              </c:pt>
              <c:pt idx="12">
                <c:v>2030</c:v>
              </c:pt>
              <c:pt idx="13">
                <c:v>2031</c:v>
              </c:pt>
              <c:pt idx="14">
                <c:v>2032</c:v>
              </c:pt>
              <c:pt idx="15">
                <c:v>2033</c:v>
              </c:pt>
              <c:pt idx="16">
                <c:v>2034</c:v>
              </c:pt>
              <c:pt idx="17">
                <c:v>2035</c:v>
              </c:pt>
              <c:pt idx="18">
                <c:v>2036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(Summer)'!$C$57:$V$57</c15:sqref>
                  </c15:fullRef>
                </c:ext>
              </c:extLst>
              <c:f>'Initial L&amp;R (Summer)'!$D$57:$V$57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207.08</c:v>
                </c:pt>
                <c:pt idx="4">
                  <c:v>207.08</c:v>
                </c:pt>
                <c:pt idx="5">
                  <c:v>207.08</c:v>
                </c:pt>
                <c:pt idx="6">
                  <c:v>207.08</c:v>
                </c:pt>
                <c:pt idx="7">
                  <c:v>207.08</c:v>
                </c:pt>
                <c:pt idx="8">
                  <c:v>207.08</c:v>
                </c:pt>
                <c:pt idx="9">
                  <c:v>207.08</c:v>
                </c:pt>
                <c:pt idx="10">
                  <c:v>207.08</c:v>
                </c:pt>
                <c:pt idx="11">
                  <c:v>207.08</c:v>
                </c:pt>
                <c:pt idx="12">
                  <c:v>207.08</c:v>
                </c:pt>
                <c:pt idx="13">
                  <c:v>207.08</c:v>
                </c:pt>
                <c:pt idx="14">
                  <c:v>207.08</c:v>
                </c:pt>
                <c:pt idx="15">
                  <c:v>207.08</c:v>
                </c:pt>
                <c:pt idx="16">
                  <c:v>207.08</c:v>
                </c:pt>
                <c:pt idx="17">
                  <c:v>207.08</c:v>
                </c:pt>
                <c:pt idx="18">
                  <c:v>207.08</c:v>
                </c:pt>
              </c:numCache>
            </c:numRef>
          </c:val>
        </c:ser>
        <c:ser>
          <c:idx val="5"/>
          <c:order val="5"/>
          <c:tx>
            <c:strRef>
              <c:f>'Initial L&amp;R (Summer)'!$B$61</c:f>
              <c:strCache>
                <c:ptCount val="1"/>
                <c:pt idx="0">
                  <c:v>Uncommitted FOT's to meet remaining Need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Lit>
              <c:ptCount val="19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  <c:pt idx="6">
                <c:v>2024</c:v>
              </c:pt>
              <c:pt idx="7">
                <c:v>2025</c:v>
              </c:pt>
              <c:pt idx="8">
                <c:v>2026</c:v>
              </c:pt>
              <c:pt idx="9">
                <c:v>2027</c:v>
              </c:pt>
              <c:pt idx="10">
                <c:v>2028</c:v>
              </c:pt>
              <c:pt idx="11">
                <c:v>2029</c:v>
              </c:pt>
              <c:pt idx="12">
                <c:v>2030</c:v>
              </c:pt>
              <c:pt idx="13">
                <c:v>2031</c:v>
              </c:pt>
              <c:pt idx="14">
                <c:v>2032</c:v>
              </c:pt>
              <c:pt idx="15">
                <c:v>2033</c:v>
              </c:pt>
              <c:pt idx="16">
                <c:v>2034</c:v>
              </c:pt>
              <c:pt idx="17">
                <c:v>2035</c:v>
              </c:pt>
              <c:pt idx="18">
                <c:v>2036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(Summer)'!$C$61:$V$61</c15:sqref>
                  </c15:fullRef>
                </c:ext>
              </c:extLst>
              <c:f>'Initial L&amp;R (Summer)'!$D$61:$V$61</c:f>
              <c:numCache>
                <c:formatCode>#,##0_);[Red]\(#,##0\)</c:formatCode>
                <c:ptCount val="19"/>
                <c:pt idx="0">
                  <c:v>336.71259999999893</c:v>
                </c:pt>
                <c:pt idx="1">
                  <c:v>660.90370000000075</c:v>
                </c:pt>
                <c:pt idx="2">
                  <c:v>490.40390000000116</c:v>
                </c:pt>
                <c:pt idx="3">
                  <c:v>398.89909999999861</c:v>
                </c:pt>
                <c:pt idx="4">
                  <c:v>467.80419999999856</c:v>
                </c:pt>
                <c:pt idx="5">
                  <c:v>456.74079999999765</c:v>
                </c:pt>
                <c:pt idx="6">
                  <c:v>466.68959999999777</c:v>
                </c:pt>
                <c:pt idx="7">
                  <c:v>582.98720000000128</c:v>
                </c:pt>
                <c:pt idx="8">
                  <c:v>542.35189999999955</c:v>
                </c:pt>
                <c:pt idx="9">
                  <c:v>542.80169999999987</c:v>
                </c:pt>
                <c:pt idx="10">
                  <c:v>1334.838099999999</c:v>
                </c:pt>
                <c:pt idx="11">
                  <c:v>1669.5</c:v>
                </c:pt>
                <c:pt idx="12">
                  <c:v>1669.5</c:v>
                </c:pt>
                <c:pt idx="13">
                  <c:v>1669.5</c:v>
                </c:pt>
                <c:pt idx="14">
                  <c:v>1669.5</c:v>
                </c:pt>
                <c:pt idx="15">
                  <c:v>1669.5</c:v>
                </c:pt>
                <c:pt idx="16">
                  <c:v>1669.5</c:v>
                </c:pt>
                <c:pt idx="17">
                  <c:v>1669.5</c:v>
                </c:pt>
                <c:pt idx="18">
                  <c:v>1669.5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776760"/>
        <c:axId val="1047777152"/>
      </c:areaChart>
      <c:lineChart>
        <c:grouping val="standard"/>
        <c:varyColors val="0"/>
        <c:ser>
          <c:idx val="1"/>
          <c:order val="0"/>
          <c:tx>
            <c:v>Obligation + 13% Planning Reserves</c:v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(Summer)'!$C$54:$V$54</c15:sqref>
                  </c15:fullRef>
                </c:ext>
              </c:extLst>
              <c:f>'Initial L&amp;R (Summer)'!$D$54:$V$54</c:f>
              <c:numCache>
                <c:formatCode>#,##0_);[Red]\(#,##0\)</c:formatCode>
                <c:ptCount val="19"/>
                <c:pt idx="0">
                  <c:v>10866.552599999999</c:v>
                </c:pt>
                <c:pt idx="1">
                  <c:v>10810.583700000001</c:v>
                </c:pt>
                <c:pt idx="2">
                  <c:v>10754.693900000002</c:v>
                </c:pt>
                <c:pt idx="3">
                  <c:v>10756.999099999999</c:v>
                </c:pt>
                <c:pt idx="4">
                  <c:v>10775.384199999999</c:v>
                </c:pt>
                <c:pt idx="5">
                  <c:v>10789.870799999999</c:v>
                </c:pt>
                <c:pt idx="6">
                  <c:v>10806.549599999998</c:v>
                </c:pt>
                <c:pt idx="7">
                  <c:v>10817.307200000001</c:v>
                </c:pt>
                <c:pt idx="8">
                  <c:v>10748.591899999999</c:v>
                </c:pt>
                <c:pt idx="9">
                  <c:v>10725.3817</c:v>
                </c:pt>
                <c:pt idx="10">
                  <c:v>10742.648099999999</c:v>
                </c:pt>
                <c:pt idx="11">
                  <c:v>10792.266400000002</c:v>
                </c:pt>
                <c:pt idx="12">
                  <c:v>10776.525500000002</c:v>
                </c:pt>
                <c:pt idx="13">
                  <c:v>10791.0347</c:v>
                </c:pt>
                <c:pt idx="14">
                  <c:v>10830.9576</c:v>
                </c:pt>
                <c:pt idx="15">
                  <c:v>10855.862800000001</c:v>
                </c:pt>
                <c:pt idx="16">
                  <c:v>10877.219800000001</c:v>
                </c:pt>
                <c:pt idx="17">
                  <c:v>10938.4997</c:v>
                </c:pt>
                <c:pt idx="18">
                  <c:v>10942.6016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'Initial L&amp;R (Summer)'!$B$52</c:f>
              <c:strCache>
                <c:ptCount val="1"/>
                <c:pt idx="0">
                  <c:v>Obligation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(Summer)'!$C$52:$V$52</c15:sqref>
                  </c15:fullRef>
                </c:ext>
              </c:extLst>
              <c:f>'Initial L&amp;R (Summer)'!$D$52:$V$52</c:f>
              <c:numCache>
                <c:formatCode>#,##0_);[Red]\(#,##0\)</c:formatCode>
                <c:ptCount val="19"/>
                <c:pt idx="0">
                  <c:v>9593.98</c:v>
                </c:pt>
                <c:pt idx="1">
                  <c:v>9544.4500000000007</c:v>
                </c:pt>
                <c:pt idx="2">
                  <c:v>9494.9900000000016</c:v>
                </c:pt>
                <c:pt idx="3">
                  <c:v>9497.0299999999988</c:v>
                </c:pt>
                <c:pt idx="4">
                  <c:v>9513.2999999999993</c:v>
                </c:pt>
                <c:pt idx="5">
                  <c:v>9526.119999999999</c:v>
                </c:pt>
                <c:pt idx="6">
                  <c:v>9540.8799999999992</c:v>
                </c:pt>
                <c:pt idx="7">
                  <c:v>9550.4000000000015</c:v>
                </c:pt>
                <c:pt idx="8">
                  <c:v>9489.59</c:v>
                </c:pt>
                <c:pt idx="9">
                  <c:v>9469.0499999999993</c:v>
                </c:pt>
                <c:pt idx="10">
                  <c:v>9484.3299999999981</c:v>
                </c:pt>
                <c:pt idx="11">
                  <c:v>9528.2400000000016</c:v>
                </c:pt>
                <c:pt idx="12">
                  <c:v>9514.3100000000013</c:v>
                </c:pt>
                <c:pt idx="13">
                  <c:v>9527.15</c:v>
                </c:pt>
                <c:pt idx="14">
                  <c:v>9562.48</c:v>
                </c:pt>
                <c:pt idx="15">
                  <c:v>9584.52</c:v>
                </c:pt>
                <c:pt idx="16">
                  <c:v>9603.42</c:v>
                </c:pt>
                <c:pt idx="17">
                  <c:v>9657.65</c:v>
                </c:pt>
                <c:pt idx="18">
                  <c:v>9661.2800000000007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76760"/>
        <c:axId val="1047777152"/>
      </c:lineChart>
      <c:catAx>
        <c:axId val="1047776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047777152"/>
        <c:crosses val="autoZero"/>
        <c:auto val="1"/>
        <c:lblAlgn val="ctr"/>
        <c:lblOffset val="100"/>
        <c:tickLblSkip val="1"/>
        <c:noMultiLvlLbl val="0"/>
      </c:catAx>
      <c:valAx>
        <c:axId val="104777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047776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11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3908430904922E-2"/>
          <c:y val="5.1400554097404488E-2"/>
          <c:w val="0.87954371088229355"/>
          <c:h val="0.78441062964833375"/>
        </c:manualLayout>
      </c:layout>
      <c:areaChart>
        <c:grouping val="stacked"/>
        <c:varyColors val="0"/>
        <c:ser>
          <c:idx val="3"/>
          <c:order val="2"/>
          <c:tx>
            <c:strRef>
              <c:f>'Initial L&amp;R (Winter)'!$B$37</c:f>
              <c:strCache>
                <c:ptCount val="1"/>
                <c:pt idx="0">
                  <c:v>West Existing Resources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(Winter)'!$C$37:$V$37</c15:sqref>
                  </c15:fullRef>
                </c:ext>
              </c:extLst>
              <c:f>'Initial L&amp;R (Winter)'!$D$37:$V$37</c:f>
              <c:numCache>
                <c:formatCode>#,##0_);[Red]\(#,##0\)</c:formatCode>
                <c:ptCount val="19"/>
                <c:pt idx="0">
                  <c:v>3383.31</c:v>
                </c:pt>
                <c:pt idx="1">
                  <c:v>3402.46</c:v>
                </c:pt>
                <c:pt idx="2">
                  <c:v>3414.71</c:v>
                </c:pt>
                <c:pt idx="3">
                  <c:v>3235.3600000000006</c:v>
                </c:pt>
                <c:pt idx="4">
                  <c:v>3232.5400000000004</c:v>
                </c:pt>
                <c:pt idx="5">
                  <c:v>3227.8700000000003</c:v>
                </c:pt>
                <c:pt idx="6">
                  <c:v>3251.31</c:v>
                </c:pt>
                <c:pt idx="7">
                  <c:v>3252.9100000000003</c:v>
                </c:pt>
                <c:pt idx="8">
                  <c:v>3245.9399999999996</c:v>
                </c:pt>
                <c:pt idx="9">
                  <c:v>3226.59</c:v>
                </c:pt>
                <c:pt idx="10">
                  <c:v>3219.0099999999998</c:v>
                </c:pt>
                <c:pt idx="11">
                  <c:v>2857.67</c:v>
                </c:pt>
                <c:pt idx="12">
                  <c:v>2856.46</c:v>
                </c:pt>
                <c:pt idx="13">
                  <c:v>2826.01</c:v>
                </c:pt>
                <c:pt idx="14">
                  <c:v>2821.17</c:v>
                </c:pt>
                <c:pt idx="15">
                  <c:v>2461.34</c:v>
                </c:pt>
                <c:pt idx="16">
                  <c:v>2460.75</c:v>
                </c:pt>
                <c:pt idx="17">
                  <c:v>2459.6799999999998</c:v>
                </c:pt>
                <c:pt idx="18">
                  <c:v>2375.4199999999996</c:v>
                </c:pt>
              </c:numCache>
            </c:numRef>
          </c:val>
        </c:ser>
        <c:ser>
          <c:idx val="0"/>
          <c:order val="3"/>
          <c:tx>
            <c:strRef>
              <c:f>'Initial L&amp;R (Winter)'!$B$15</c:f>
              <c:strCache>
                <c:ptCount val="1"/>
                <c:pt idx="0">
                  <c:v>East Existing Resources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(Winter)'!$C$15:$V$15</c15:sqref>
                  </c15:fullRef>
                </c:ext>
              </c:extLst>
              <c:f>'Initial L&amp;R (Winter)'!$D$15:$V$15</c:f>
              <c:numCache>
                <c:formatCode>#,##0_);[Red]\(#,##0\)</c:formatCode>
                <c:ptCount val="19"/>
                <c:pt idx="0">
                  <c:v>7998.1299999999992</c:v>
                </c:pt>
                <c:pt idx="1">
                  <c:v>7771.9400000000005</c:v>
                </c:pt>
                <c:pt idx="2">
                  <c:v>7768.09</c:v>
                </c:pt>
                <c:pt idx="3">
                  <c:v>6879.05</c:v>
                </c:pt>
                <c:pt idx="4">
                  <c:v>6870.13</c:v>
                </c:pt>
                <c:pt idx="5">
                  <c:v>6816.1100000000006</c:v>
                </c:pt>
                <c:pt idx="6">
                  <c:v>6723.34</c:v>
                </c:pt>
                <c:pt idx="7">
                  <c:v>6718.08</c:v>
                </c:pt>
                <c:pt idx="8">
                  <c:v>6703.4599999999991</c:v>
                </c:pt>
                <c:pt idx="9">
                  <c:v>6699.74</c:v>
                </c:pt>
                <c:pt idx="10">
                  <c:v>5930.329999999999</c:v>
                </c:pt>
                <c:pt idx="11">
                  <c:v>5910.9899999999989</c:v>
                </c:pt>
                <c:pt idx="12">
                  <c:v>5512.3099999999986</c:v>
                </c:pt>
                <c:pt idx="13">
                  <c:v>5498.2899999999991</c:v>
                </c:pt>
                <c:pt idx="14">
                  <c:v>5487.4999999999991</c:v>
                </c:pt>
                <c:pt idx="15">
                  <c:v>5086.1599999999989</c:v>
                </c:pt>
                <c:pt idx="16">
                  <c:v>5082.6599999999989</c:v>
                </c:pt>
                <c:pt idx="17">
                  <c:v>4984.58</c:v>
                </c:pt>
                <c:pt idx="18">
                  <c:v>4589.33</c:v>
                </c:pt>
              </c:numCache>
            </c:numRef>
          </c:val>
        </c:ser>
        <c:ser>
          <c:idx val="4"/>
          <c:order val="4"/>
          <c:tx>
            <c:strRef>
              <c:f>'Initial L&amp;R (Winter)'!$B$57</c:f>
              <c:strCache>
                <c:ptCount val="1"/>
                <c:pt idx="0">
                  <c:v>New EV2020 Wind</c:v>
                </c:pt>
              </c:strCache>
            </c:strRef>
          </c:tx>
          <c:spPr>
            <a:solidFill>
              <a:schemeClr val="accent5"/>
            </a:solidFill>
          </c:spPr>
          <c:cat>
            <c:strLit>
              <c:ptCount val="19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  <c:pt idx="6">
                <c:v>2024</c:v>
              </c:pt>
              <c:pt idx="7">
                <c:v>2025</c:v>
              </c:pt>
              <c:pt idx="8">
                <c:v>2026</c:v>
              </c:pt>
              <c:pt idx="9">
                <c:v>2027</c:v>
              </c:pt>
              <c:pt idx="10">
                <c:v>2028</c:v>
              </c:pt>
              <c:pt idx="11">
                <c:v>2029</c:v>
              </c:pt>
              <c:pt idx="12">
                <c:v>2030</c:v>
              </c:pt>
              <c:pt idx="13">
                <c:v>2031</c:v>
              </c:pt>
              <c:pt idx="14">
                <c:v>2032</c:v>
              </c:pt>
              <c:pt idx="15">
                <c:v>2033</c:v>
              </c:pt>
              <c:pt idx="16">
                <c:v>2034</c:v>
              </c:pt>
              <c:pt idx="17">
                <c:v>2035</c:v>
              </c:pt>
              <c:pt idx="18">
                <c:v>2036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(Winter)'!$C$57:$V$57</c15:sqref>
                  </c15:fullRef>
                </c:ext>
              </c:extLst>
              <c:f>'Initial L&amp;R (Winter)'!$D$57:$V$57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143.96</c:v>
                </c:pt>
                <c:pt idx="3">
                  <c:v>207.08</c:v>
                </c:pt>
                <c:pt idx="4">
                  <c:v>207.08</c:v>
                </c:pt>
                <c:pt idx="5">
                  <c:v>207.08</c:v>
                </c:pt>
                <c:pt idx="6">
                  <c:v>207.08</c:v>
                </c:pt>
                <c:pt idx="7">
                  <c:v>207.08</c:v>
                </c:pt>
                <c:pt idx="8">
                  <c:v>207.08</c:v>
                </c:pt>
                <c:pt idx="9">
                  <c:v>207.08</c:v>
                </c:pt>
                <c:pt idx="10">
                  <c:v>207.08</c:v>
                </c:pt>
                <c:pt idx="11">
                  <c:v>207.08</c:v>
                </c:pt>
                <c:pt idx="12">
                  <c:v>207.08</c:v>
                </c:pt>
                <c:pt idx="13">
                  <c:v>207.08</c:v>
                </c:pt>
                <c:pt idx="14">
                  <c:v>207.08</c:v>
                </c:pt>
                <c:pt idx="15">
                  <c:v>207.08</c:v>
                </c:pt>
                <c:pt idx="16">
                  <c:v>207.08</c:v>
                </c:pt>
                <c:pt idx="17">
                  <c:v>207.08</c:v>
                </c:pt>
                <c:pt idx="18">
                  <c:v>207.08</c:v>
                </c:pt>
              </c:numCache>
            </c:numRef>
          </c:val>
        </c:ser>
        <c:ser>
          <c:idx val="5"/>
          <c:order val="5"/>
          <c:tx>
            <c:strRef>
              <c:f>'Initial L&amp;R (Winter)'!$B$61</c:f>
              <c:strCache>
                <c:ptCount val="1"/>
                <c:pt idx="0">
                  <c:v>Uncommitted FOT's to meet remaining Need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Lit>
              <c:ptCount val="19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  <c:pt idx="6">
                <c:v>2024</c:v>
              </c:pt>
              <c:pt idx="7">
                <c:v>2025</c:v>
              </c:pt>
              <c:pt idx="8">
                <c:v>2026</c:v>
              </c:pt>
              <c:pt idx="9">
                <c:v>2027</c:v>
              </c:pt>
              <c:pt idx="10">
                <c:v>2028</c:v>
              </c:pt>
              <c:pt idx="11">
                <c:v>2029</c:v>
              </c:pt>
              <c:pt idx="12">
                <c:v>2030</c:v>
              </c:pt>
              <c:pt idx="13">
                <c:v>2031</c:v>
              </c:pt>
              <c:pt idx="14">
                <c:v>2032</c:v>
              </c:pt>
              <c:pt idx="15">
                <c:v>2033</c:v>
              </c:pt>
              <c:pt idx="16">
                <c:v>2034</c:v>
              </c:pt>
              <c:pt idx="17">
                <c:v>2035</c:v>
              </c:pt>
              <c:pt idx="18">
                <c:v>2036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(Winter)'!$C$61:$V$61</c15:sqref>
                  </c15:fullRef>
                </c:ext>
              </c:extLst>
              <c:f>'Initial L&amp;R (Winter)'!$D$61:$V$61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391.74899999999968</c:v>
                </c:pt>
                <c:pt idx="11">
                  <c:v>816.72500000000207</c:v>
                </c:pt>
                <c:pt idx="12">
                  <c:v>1226.6268000000018</c:v>
                </c:pt>
                <c:pt idx="13">
                  <c:v>1304.4657000000007</c:v>
                </c:pt>
                <c:pt idx="14">
                  <c:v>1354.0183000000015</c:v>
                </c:pt>
                <c:pt idx="15">
                  <c:v>1669.5</c:v>
                </c:pt>
                <c:pt idx="16">
                  <c:v>1669.5</c:v>
                </c:pt>
                <c:pt idx="17">
                  <c:v>1669.5</c:v>
                </c:pt>
                <c:pt idx="18">
                  <c:v>1669.5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777936"/>
        <c:axId val="1047778328"/>
      </c:areaChart>
      <c:lineChart>
        <c:grouping val="standard"/>
        <c:varyColors val="0"/>
        <c:ser>
          <c:idx val="1"/>
          <c:order val="0"/>
          <c:tx>
            <c:v>Obligation + 13% Planning Reserves</c:v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(Winter)'!$C$54:$V$54</c15:sqref>
                  </c15:fullRef>
                </c:ext>
              </c:extLst>
              <c:f>'Initial L&amp;R (Winter)'!$D$54:$V$54</c:f>
              <c:numCache>
                <c:formatCode>#,##0_);[Red]\(#,##0\)</c:formatCode>
                <c:ptCount val="19"/>
                <c:pt idx="0">
                  <c:v>9738.8464999999978</c:v>
                </c:pt>
                <c:pt idx="1">
                  <c:v>9749.7962000000007</c:v>
                </c:pt>
                <c:pt idx="2">
                  <c:v>9745.2536</c:v>
                </c:pt>
                <c:pt idx="3">
                  <c:v>9749.1859999999997</c:v>
                </c:pt>
                <c:pt idx="4">
                  <c:v>9778.4416999999994</c:v>
                </c:pt>
                <c:pt idx="5">
                  <c:v>9805.2566000000006</c:v>
                </c:pt>
                <c:pt idx="6">
                  <c:v>9805.4825999999994</c:v>
                </c:pt>
                <c:pt idx="7">
                  <c:v>9831.6646999999994</c:v>
                </c:pt>
                <c:pt idx="8">
                  <c:v>9712.8339000000014</c:v>
                </c:pt>
                <c:pt idx="9">
                  <c:v>9709.3195999999989</c:v>
                </c:pt>
                <c:pt idx="10">
                  <c:v>9748.1689999999981</c:v>
                </c:pt>
                <c:pt idx="11">
                  <c:v>9792.465000000002</c:v>
                </c:pt>
                <c:pt idx="12">
                  <c:v>9802.4768000000004</c:v>
                </c:pt>
                <c:pt idx="13">
                  <c:v>9835.8456999999999</c:v>
                </c:pt>
                <c:pt idx="14">
                  <c:v>9869.7682999999997</c:v>
                </c:pt>
                <c:pt idx="15">
                  <c:v>9922.8782999999985</c:v>
                </c:pt>
                <c:pt idx="16">
                  <c:v>9977.7510999999995</c:v>
                </c:pt>
                <c:pt idx="17">
                  <c:v>10033.821699999999</c:v>
                </c:pt>
                <c:pt idx="18">
                  <c:v>10060.105500000001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'Initial L&amp;R (Winter)'!$B$52</c:f>
              <c:strCache>
                <c:ptCount val="1"/>
                <c:pt idx="0">
                  <c:v>Obligation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'Initial L&amp;R (Summer)'!$C$5:$V$5</c15:sqref>
                  </c15:fullRef>
                </c:ext>
              </c:extLst>
              <c:f>'Initial L&amp;R (Summer)'!$D$5:$V$5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'Initial L&amp;R (Winter)'!$C$52:$V$52</c15:sqref>
                  </c15:fullRef>
                </c:ext>
              </c:extLst>
              <c:f>'Initial L&amp;R (Winter)'!$D$52:$V$52</c:f>
              <c:numCache>
                <c:formatCode>#,##0_);[Red]\(#,##0\)</c:formatCode>
                <c:ptCount val="19"/>
                <c:pt idx="0">
                  <c:v>8596.0099999999984</c:v>
                </c:pt>
                <c:pt idx="1">
                  <c:v>8605.7000000000007</c:v>
                </c:pt>
                <c:pt idx="2">
                  <c:v>8601.68</c:v>
                </c:pt>
                <c:pt idx="3">
                  <c:v>8605.16</c:v>
                </c:pt>
                <c:pt idx="4">
                  <c:v>8631.0499999999993</c:v>
                </c:pt>
                <c:pt idx="5">
                  <c:v>8654.7800000000007</c:v>
                </c:pt>
                <c:pt idx="6">
                  <c:v>8654.98</c:v>
                </c:pt>
                <c:pt idx="7">
                  <c:v>8678.15</c:v>
                </c:pt>
                <c:pt idx="8">
                  <c:v>8572.9900000000016</c:v>
                </c:pt>
                <c:pt idx="9">
                  <c:v>8569.8799999999992</c:v>
                </c:pt>
                <c:pt idx="10">
                  <c:v>8604.2599999999984</c:v>
                </c:pt>
                <c:pt idx="11">
                  <c:v>8643.4600000000009</c:v>
                </c:pt>
                <c:pt idx="12">
                  <c:v>8652.32</c:v>
                </c:pt>
                <c:pt idx="13">
                  <c:v>8681.85</c:v>
                </c:pt>
                <c:pt idx="14">
                  <c:v>8711.869999999999</c:v>
                </c:pt>
                <c:pt idx="15">
                  <c:v>8758.869999999999</c:v>
                </c:pt>
                <c:pt idx="16">
                  <c:v>8807.43</c:v>
                </c:pt>
                <c:pt idx="17">
                  <c:v>8857.0499999999993</c:v>
                </c:pt>
                <c:pt idx="18">
                  <c:v>8880.3100000000013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77936"/>
        <c:axId val="1047778328"/>
      </c:lineChart>
      <c:catAx>
        <c:axId val="104777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047778328"/>
        <c:crosses val="autoZero"/>
        <c:auto val="1"/>
        <c:lblAlgn val="ctr"/>
        <c:lblOffset val="100"/>
        <c:tickLblSkip val="1"/>
        <c:noMultiLvlLbl val="0"/>
      </c:catAx>
      <c:valAx>
        <c:axId val="1047778328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0477779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11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93368869133917E-2"/>
          <c:y val="3.0648520983435488E-2"/>
          <c:w val="0.89007091666544536"/>
          <c:h val="0.80764476519342521"/>
        </c:manualLayout>
      </c:layout>
      <c:areaChart>
        <c:grouping val="stacked"/>
        <c:varyColors val="0"/>
        <c:ser>
          <c:idx val="0"/>
          <c:order val="0"/>
          <c:tx>
            <c:strRef>
              <c:f>'Initial L&amp;R (Summer)'!$B$15</c:f>
              <c:strCache>
                <c:ptCount val="1"/>
                <c:pt idx="0">
                  <c:v>East Existing Resources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(Summer)'!$C$15:$V$15</c:f>
              <c:numCache>
                <c:formatCode>#,##0_);[Red]\(#,##0\)</c:formatCode>
                <c:ptCount val="19"/>
                <c:pt idx="0">
                  <c:v>7236.2</c:v>
                </c:pt>
                <c:pt idx="1">
                  <c:v>7004.02</c:v>
                </c:pt>
                <c:pt idx="2">
                  <c:v>7061.09</c:v>
                </c:pt>
                <c:pt idx="3">
                  <c:v>7117.22</c:v>
                </c:pt>
                <c:pt idx="4">
                  <c:v>7112.1900000000005</c:v>
                </c:pt>
                <c:pt idx="5">
                  <c:v>7108.1600000000008</c:v>
                </c:pt>
                <c:pt idx="6">
                  <c:v>7060.55</c:v>
                </c:pt>
                <c:pt idx="7">
                  <c:v>6955.41</c:v>
                </c:pt>
                <c:pt idx="8">
                  <c:v>6940.9199999999992</c:v>
                </c:pt>
                <c:pt idx="9">
                  <c:v>6936.73</c:v>
                </c:pt>
                <c:pt idx="10">
                  <c:v>6170.9999999999991</c:v>
                </c:pt>
                <c:pt idx="11">
                  <c:v>6164.4199999999992</c:v>
                </c:pt>
                <c:pt idx="12">
                  <c:v>5781.6699999999992</c:v>
                </c:pt>
                <c:pt idx="13">
                  <c:v>5735.9999999999991</c:v>
                </c:pt>
                <c:pt idx="14">
                  <c:v>5725.1299999999992</c:v>
                </c:pt>
                <c:pt idx="15">
                  <c:v>5336.6999999999989</c:v>
                </c:pt>
                <c:pt idx="16">
                  <c:v>5320.2399999999989</c:v>
                </c:pt>
                <c:pt idx="17">
                  <c:v>5233.5899999999992</c:v>
                </c:pt>
                <c:pt idx="18">
                  <c:v>5181.5899999999992</c:v>
                </c:pt>
              </c:numCache>
            </c:numRef>
          </c:val>
        </c:ser>
        <c:ser>
          <c:idx val="3"/>
          <c:order val="3"/>
          <c:tx>
            <c:strRef>
              <c:f>'Initial L&amp;R (Summer)'!$B$57</c:f>
              <c:strCache>
                <c:ptCount val="1"/>
                <c:pt idx="0">
                  <c:v>New EV2020 Wind</c:v>
                </c:pt>
              </c:strCache>
            </c:strRef>
          </c:tx>
          <c:spPr>
            <a:solidFill>
              <a:schemeClr val="accent5"/>
            </a:solidFill>
          </c:spPr>
          <c:val>
            <c:numRef>
              <c:f>'Initial L&amp;R (Summer)'!$C$57:$V$57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207.08</c:v>
                </c:pt>
                <c:pt idx="4">
                  <c:v>207.08</c:v>
                </c:pt>
                <c:pt idx="5">
                  <c:v>207.08</c:v>
                </c:pt>
                <c:pt idx="6">
                  <c:v>207.08</c:v>
                </c:pt>
                <c:pt idx="7">
                  <c:v>207.08</c:v>
                </c:pt>
                <c:pt idx="8">
                  <c:v>207.08</c:v>
                </c:pt>
                <c:pt idx="9">
                  <c:v>207.08</c:v>
                </c:pt>
                <c:pt idx="10">
                  <c:v>207.08</c:v>
                </c:pt>
                <c:pt idx="11">
                  <c:v>207.08</c:v>
                </c:pt>
                <c:pt idx="12">
                  <c:v>207.08</c:v>
                </c:pt>
                <c:pt idx="13">
                  <c:v>207.08</c:v>
                </c:pt>
                <c:pt idx="14">
                  <c:v>207.08</c:v>
                </c:pt>
                <c:pt idx="15">
                  <c:v>207.08</c:v>
                </c:pt>
                <c:pt idx="16">
                  <c:v>207.08</c:v>
                </c:pt>
                <c:pt idx="17">
                  <c:v>207.08</c:v>
                </c:pt>
                <c:pt idx="18">
                  <c:v>207.08</c:v>
                </c:pt>
              </c:numCache>
            </c:numRef>
          </c:val>
        </c:ser>
        <c:ser>
          <c:idx val="4"/>
          <c:order val="4"/>
          <c:tx>
            <c:v>East - Uncommitted FOT's to meet remaining Need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'Initial L&amp;R (Summer)'!$C$65:$V$65</c:f>
              <c:numCache>
                <c:formatCode>#,##0_);[Red]\(#,##0\)</c:formatCode>
                <c:ptCount val="19"/>
                <c:pt idx="0">
                  <c:v>57.868899999998575</c:v>
                </c:pt>
                <c:pt idx="1">
                  <c:v>228.5655999999999</c:v>
                </c:pt>
                <c:pt idx="2">
                  <c:v>139.17760000000089</c:v>
                </c:pt>
                <c:pt idx="3">
                  <c:v>95.025599999999031</c:v>
                </c:pt>
                <c:pt idx="4">
                  <c:v>124.28279999999904</c:v>
                </c:pt>
                <c:pt idx="5">
                  <c:v>146.24589999999989</c:v>
                </c:pt>
                <c:pt idx="6">
                  <c:v>220.41089999999895</c:v>
                </c:pt>
                <c:pt idx="7">
                  <c:v>318</c:v>
                </c:pt>
                <c:pt idx="8">
                  <c:v>277.34850000000097</c:v>
                </c:pt>
                <c:pt idx="9">
                  <c:v>259.54870000000028</c:v>
                </c:pt>
                <c:pt idx="10">
                  <c:v>318</c:v>
                </c:pt>
                <c:pt idx="11">
                  <c:v>318</c:v>
                </c:pt>
                <c:pt idx="12">
                  <c:v>318</c:v>
                </c:pt>
                <c:pt idx="13">
                  <c:v>318</c:v>
                </c:pt>
                <c:pt idx="14">
                  <c:v>318</c:v>
                </c:pt>
                <c:pt idx="15">
                  <c:v>318</c:v>
                </c:pt>
                <c:pt idx="16">
                  <c:v>318</c:v>
                </c:pt>
                <c:pt idx="17">
                  <c:v>318</c:v>
                </c:pt>
                <c:pt idx="18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098816"/>
        <c:axId val="1050099208"/>
      </c:areaChart>
      <c:lineChart>
        <c:grouping val="standard"/>
        <c:varyColors val="0"/>
        <c:ser>
          <c:idx val="1"/>
          <c:order val="1"/>
          <c:tx>
            <c:v>Obligation + 13% Planning Reserves</c:v>
          </c:tx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(Summer)'!$C$25:$V$25</c:f>
              <c:numCache>
                <c:formatCode>#,##0_);[Red]\(#,##0\)</c:formatCode>
                <c:ptCount val="19"/>
                <c:pt idx="0">
                  <c:v>7294.0688999999984</c:v>
                </c:pt>
                <c:pt idx="1">
                  <c:v>7232.5856000000003</c:v>
                </c:pt>
                <c:pt idx="2">
                  <c:v>7200.267600000001</c:v>
                </c:pt>
                <c:pt idx="3">
                  <c:v>7212.2455999999993</c:v>
                </c:pt>
                <c:pt idx="4">
                  <c:v>7236.4727999999996</c:v>
                </c:pt>
                <c:pt idx="5">
                  <c:v>7254.4059000000007</c:v>
                </c:pt>
                <c:pt idx="6">
                  <c:v>7280.9608999999991</c:v>
                </c:pt>
                <c:pt idx="7">
                  <c:v>7284.4751999999999</c:v>
                </c:pt>
                <c:pt idx="8">
                  <c:v>7218.2685000000001</c:v>
                </c:pt>
                <c:pt idx="9">
                  <c:v>7196.2786999999998</c:v>
                </c:pt>
                <c:pt idx="10">
                  <c:v>7212.6410999999989</c:v>
                </c:pt>
                <c:pt idx="11">
                  <c:v>7232.7438000000011</c:v>
                </c:pt>
                <c:pt idx="12">
                  <c:v>7249.015800000001</c:v>
                </c:pt>
                <c:pt idx="13">
                  <c:v>7232.0884000000005</c:v>
                </c:pt>
                <c:pt idx="14">
                  <c:v>7272.3841999999995</c:v>
                </c:pt>
                <c:pt idx="15">
                  <c:v>7293.7864</c:v>
                </c:pt>
                <c:pt idx="16">
                  <c:v>7315.1660000000011</c:v>
                </c:pt>
                <c:pt idx="17">
                  <c:v>7349.3598000000002</c:v>
                </c:pt>
                <c:pt idx="18">
                  <c:v>7384.3559000000005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'Initial L&amp;R (Summer)'!$B$21</c:f>
              <c:strCache>
                <c:ptCount val="1"/>
                <c:pt idx="0">
                  <c:v>East obligation</c:v>
                </c:pt>
              </c:strCache>
            </c:strRef>
          </c:tx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(Summer)'!$C$21:$V$21</c:f>
              <c:numCache>
                <c:formatCode>#,##0_);[Red]\(#,##0\)</c:formatCode>
                <c:ptCount val="19"/>
                <c:pt idx="0">
                  <c:v>6432.4899999999989</c:v>
                </c:pt>
                <c:pt idx="1">
                  <c:v>6378.08</c:v>
                </c:pt>
                <c:pt idx="2">
                  <c:v>6349.4800000000005</c:v>
                </c:pt>
                <c:pt idx="3">
                  <c:v>6360.079999999999</c:v>
                </c:pt>
                <c:pt idx="4">
                  <c:v>6381.5199999999995</c:v>
                </c:pt>
                <c:pt idx="5">
                  <c:v>6397.39</c:v>
                </c:pt>
                <c:pt idx="6">
                  <c:v>6420.8899999999994</c:v>
                </c:pt>
                <c:pt idx="7">
                  <c:v>6424</c:v>
                </c:pt>
                <c:pt idx="8">
                  <c:v>6365.41</c:v>
                </c:pt>
                <c:pt idx="9">
                  <c:v>6345.95</c:v>
                </c:pt>
                <c:pt idx="10">
                  <c:v>6360.4299999999994</c:v>
                </c:pt>
                <c:pt idx="11">
                  <c:v>6378.2200000000012</c:v>
                </c:pt>
                <c:pt idx="12">
                  <c:v>6392.6200000000008</c:v>
                </c:pt>
                <c:pt idx="13">
                  <c:v>6377.64</c:v>
                </c:pt>
                <c:pt idx="14">
                  <c:v>6413.2999999999993</c:v>
                </c:pt>
                <c:pt idx="15">
                  <c:v>6432.24</c:v>
                </c:pt>
                <c:pt idx="16">
                  <c:v>6451.1600000000008</c:v>
                </c:pt>
                <c:pt idx="17">
                  <c:v>6481.42</c:v>
                </c:pt>
                <c:pt idx="18">
                  <c:v>6512.39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98816"/>
        <c:axId val="1050099208"/>
      </c:lineChart>
      <c:catAx>
        <c:axId val="10500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099208"/>
        <c:crosses val="autoZero"/>
        <c:auto val="1"/>
        <c:lblAlgn val="ctr"/>
        <c:lblOffset val="100"/>
        <c:noMultiLvlLbl val="0"/>
      </c:catAx>
      <c:valAx>
        <c:axId val="1050099208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050098816"/>
        <c:crosses val="autoZero"/>
        <c:crossBetween val="between"/>
      </c:valAx>
      <c:spPr>
        <a:noFill/>
        <a:ln w="9525">
          <a:solidFill>
            <a:schemeClr val="accent1"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4387182371434347E-2"/>
          <c:y val="0.88164532383527705"/>
          <c:w val="0.8883684923999885"/>
          <c:h val="0.1062518017320452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7407472039636E-2"/>
          <c:y val="2.2411461281253015E-2"/>
          <c:w val="0.88837979467264228"/>
          <c:h val="0.82180954998227651"/>
        </c:manualLayout>
      </c:layout>
      <c:areaChart>
        <c:grouping val="stacked"/>
        <c:varyColors val="0"/>
        <c:ser>
          <c:idx val="0"/>
          <c:order val="0"/>
          <c:tx>
            <c:strRef>
              <c:f>'Initial L&amp;R (Summer)'!$B$37</c:f>
              <c:strCache>
                <c:ptCount val="1"/>
                <c:pt idx="0">
                  <c:v>West Existing Resources</c:v>
                </c:pt>
              </c:strCache>
            </c:strRef>
          </c:tx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(Summer)'!$C$37:$V$37</c:f>
              <c:numCache>
                <c:formatCode>#,##0_);[Red]\(#,##0\)</c:formatCode>
                <c:ptCount val="19"/>
                <c:pt idx="0">
                  <c:v>3293.6400000000008</c:v>
                </c:pt>
                <c:pt idx="1">
                  <c:v>3145.6600000000003</c:v>
                </c:pt>
                <c:pt idx="2">
                  <c:v>3203.2000000000007</c:v>
                </c:pt>
                <c:pt idx="3">
                  <c:v>3033.8</c:v>
                </c:pt>
                <c:pt idx="4">
                  <c:v>2988.3100000000004</c:v>
                </c:pt>
                <c:pt idx="5">
                  <c:v>3017.89</c:v>
                </c:pt>
                <c:pt idx="6">
                  <c:v>3072.2300000000005</c:v>
                </c:pt>
                <c:pt idx="7">
                  <c:v>3071.8300000000004</c:v>
                </c:pt>
                <c:pt idx="8">
                  <c:v>3058.24</c:v>
                </c:pt>
                <c:pt idx="9">
                  <c:v>3038.77</c:v>
                </c:pt>
                <c:pt idx="10">
                  <c:v>3029.73</c:v>
                </c:pt>
                <c:pt idx="11">
                  <c:v>2665.63</c:v>
                </c:pt>
                <c:pt idx="12">
                  <c:v>2660.3599999999997</c:v>
                </c:pt>
                <c:pt idx="13">
                  <c:v>2659.3900000000003</c:v>
                </c:pt>
                <c:pt idx="14">
                  <c:v>2625.63</c:v>
                </c:pt>
                <c:pt idx="15">
                  <c:v>2264.9399999999996</c:v>
                </c:pt>
                <c:pt idx="16">
                  <c:v>2264.4</c:v>
                </c:pt>
                <c:pt idx="17">
                  <c:v>2263.8500000000004</c:v>
                </c:pt>
                <c:pt idx="18">
                  <c:v>2315.77</c:v>
                </c:pt>
              </c:numCache>
            </c:numRef>
          </c:val>
        </c:ser>
        <c:ser>
          <c:idx val="3"/>
          <c:order val="3"/>
          <c:tx>
            <c:v>West - Uncommitted Fot's to meet remaining need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val>
            <c:numRef>
              <c:f>'Initial L&amp;R (Summer)'!$C$66:$V$66</c:f>
              <c:numCache>
                <c:formatCode>#,##0_);[Red]\(#,##0\)</c:formatCode>
                <c:ptCount val="19"/>
                <c:pt idx="0">
                  <c:v>278.84370000000035</c:v>
                </c:pt>
                <c:pt idx="1">
                  <c:v>432.33810000000085</c:v>
                </c:pt>
                <c:pt idx="2">
                  <c:v>351.22630000000026</c:v>
                </c:pt>
                <c:pt idx="3">
                  <c:v>303.87349999999958</c:v>
                </c:pt>
                <c:pt idx="4">
                  <c:v>343.52139999999952</c:v>
                </c:pt>
                <c:pt idx="5">
                  <c:v>310.49489999999776</c:v>
                </c:pt>
                <c:pt idx="6">
                  <c:v>246.27869999999882</c:v>
                </c:pt>
                <c:pt idx="7">
                  <c:v>264.98720000000128</c:v>
                </c:pt>
                <c:pt idx="8">
                  <c:v>265.00339999999858</c:v>
                </c:pt>
                <c:pt idx="9">
                  <c:v>283.25299999999959</c:v>
                </c:pt>
                <c:pt idx="10">
                  <c:v>1016.838099999999</c:v>
                </c:pt>
                <c:pt idx="11">
                  <c:v>1351.5</c:v>
                </c:pt>
                <c:pt idx="12">
                  <c:v>1351.5</c:v>
                </c:pt>
                <c:pt idx="13">
                  <c:v>1351.5</c:v>
                </c:pt>
                <c:pt idx="14">
                  <c:v>1351.5</c:v>
                </c:pt>
                <c:pt idx="15">
                  <c:v>1351.5</c:v>
                </c:pt>
                <c:pt idx="16">
                  <c:v>1351.5</c:v>
                </c:pt>
                <c:pt idx="17">
                  <c:v>1351.5</c:v>
                </c:pt>
                <c:pt idx="18">
                  <c:v>1351.5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099992"/>
        <c:axId val="592357128"/>
      </c:areaChart>
      <c:lineChart>
        <c:grouping val="standard"/>
        <c:varyColors val="0"/>
        <c:ser>
          <c:idx val="1"/>
          <c:order val="1"/>
          <c:tx>
            <c:v>Obligation + 13% Planning Reserves</c:v>
          </c:tx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(Summer)'!$C$47:$V$47</c:f>
              <c:numCache>
                <c:formatCode>#,##0_);[Red]\(#,##0\)</c:formatCode>
                <c:ptCount val="19"/>
                <c:pt idx="0">
                  <c:v>3572.4837000000002</c:v>
                </c:pt>
                <c:pt idx="1">
                  <c:v>3577.9980999999998</c:v>
                </c:pt>
                <c:pt idx="2">
                  <c:v>3554.4263000000001</c:v>
                </c:pt>
                <c:pt idx="3">
                  <c:v>3544.7535000000003</c:v>
                </c:pt>
                <c:pt idx="4">
                  <c:v>3538.9114000000004</c:v>
                </c:pt>
                <c:pt idx="5">
                  <c:v>3535.4648999999995</c:v>
                </c:pt>
                <c:pt idx="6">
                  <c:v>3525.5887000000002</c:v>
                </c:pt>
                <c:pt idx="7">
                  <c:v>3532.8320000000008</c:v>
                </c:pt>
                <c:pt idx="8">
                  <c:v>3530.3234000000002</c:v>
                </c:pt>
                <c:pt idx="9">
                  <c:v>3529.1030000000001</c:v>
                </c:pt>
                <c:pt idx="10">
                  <c:v>3530.0069999999996</c:v>
                </c:pt>
                <c:pt idx="11">
                  <c:v>3559.5226000000002</c:v>
                </c:pt>
                <c:pt idx="12">
                  <c:v>3527.5097000000001</c:v>
                </c:pt>
                <c:pt idx="13">
                  <c:v>3558.9462999999996</c:v>
                </c:pt>
                <c:pt idx="14">
                  <c:v>3558.5734000000007</c:v>
                </c:pt>
                <c:pt idx="15">
                  <c:v>3562.0763999999999</c:v>
                </c:pt>
                <c:pt idx="16">
                  <c:v>3562.0537999999997</c:v>
                </c:pt>
                <c:pt idx="17">
                  <c:v>3589.1398999999997</c:v>
                </c:pt>
                <c:pt idx="18">
                  <c:v>3558.2456999999999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'Initial L&amp;R (Summer)'!$B$43</c:f>
              <c:strCache>
                <c:ptCount val="1"/>
                <c:pt idx="0">
                  <c:v>West obligation</c:v>
                </c:pt>
              </c:strCache>
            </c:strRef>
          </c:tx>
          <c:cat>
            <c:numRef>
              <c:f>'Initial L&amp;R (Summer)'!$C$5:$V$5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'Initial L&amp;R (Summer)'!$C$43:$V$43</c:f>
              <c:numCache>
                <c:formatCode>#,##0_);[Red]\(#,##0\)</c:formatCode>
                <c:ptCount val="19"/>
                <c:pt idx="0">
                  <c:v>3161.4900000000002</c:v>
                </c:pt>
                <c:pt idx="1">
                  <c:v>3166.37</c:v>
                </c:pt>
                <c:pt idx="2">
                  <c:v>3145.51</c:v>
                </c:pt>
                <c:pt idx="3">
                  <c:v>3136.9500000000003</c:v>
                </c:pt>
                <c:pt idx="4">
                  <c:v>3131.78</c:v>
                </c:pt>
                <c:pt idx="5">
                  <c:v>3128.7299999999996</c:v>
                </c:pt>
                <c:pt idx="6">
                  <c:v>3119.9900000000002</c:v>
                </c:pt>
                <c:pt idx="7">
                  <c:v>3126.4000000000005</c:v>
                </c:pt>
                <c:pt idx="8">
                  <c:v>3124.1800000000003</c:v>
                </c:pt>
                <c:pt idx="9">
                  <c:v>3123.1</c:v>
                </c:pt>
                <c:pt idx="10">
                  <c:v>3123.8999999999996</c:v>
                </c:pt>
                <c:pt idx="11">
                  <c:v>3150.02</c:v>
                </c:pt>
                <c:pt idx="12">
                  <c:v>3121.69</c:v>
                </c:pt>
                <c:pt idx="13">
                  <c:v>3149.5099999999998</c:v>
                </c:pt>
                <c:pt idx="14">
                  <c:v>3149.1800000000007</c:v>
                </c:pt>
                <c:pt idx="15">
                  <c:v>3152.2799999999997</c:v>
                </c:pt>
                <c:pt idx="16">
                  <c:v>3152.2599999999998</c:v>
                </c:pt>
                <c:pt idx="17">
                  <c:v>3176.2299999999996</c:v>
                </c:pt>
                <c:pt idx="18">
                  <c:v>3148.89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99992"/>
        <c:axId val="592357128"/>
      </c:lineChart>
      <c:catAx>
        <c:axId val="105009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592357128"/>
        <c:crosses val="autoZero"/>
        <c:auto val="1"/>
        <c:lblAlgn val="ctr"/>
        <c:lblOffset val="100"/>
        <c:noMultiLvlLbl val="0"/>
      </c:catAx>
      <c:valAx>
        <c:axId val="592357128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layout/>
          <c:overlay val="0"/>
        </c:title>
        <c:numFmt formatCode="#,##0_);[Red]\(#,##0\)" sourceLinked="1"/>
        <c:majorTickMark val="out"/>
        <c:minorTickMark val="none"/>
        <c:tickLblPos val="nextTo"/>
        <c:crossAx val="1050099992"/>
        <c:crosses val="autoZero"/>
        <c:crossBetween val="between"/>
      </c:valAx>
      <c:spPr>
        <a:noFill/>
        <a:ln w="9525">
          <a:solidFill>
            <a:schemeClr val="dk1"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853802890023362E-2"/>
          <c:y val="0.89004792706509261"/>
          <c:w val="0.89274079201638268"/>
          <c:h val="9.7849198502229603E-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05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85725</xdr:rowOff>
    </xdr:from>
    <xdr:to>
      <xdr:col>21</xdr:col>
      <xdr:colOff>114299</xdr:colOff>
      <xdr:row>33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0.38798</cdr:x>
      <cdr:y>0.43822</cdr:y>
    </cdr:from>
    <cdr:to>
      <cdr:x>0.621</cdr:x>
      <cdr:y>0.49176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49475" y="2747251"/>
          <a:ext cx="2011680" cy="33565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East Existing Resources</a:t>
          </a:r>
        </a:p>
      </cdr:txBody>
    </cdr:sp>
  </cdr:relSizeAnchor>
  <cdr:relSizeAnchor xmlns:cdr="http://schemas.openxmlformats.org/drawingml/2006/chartDrawing">
    <cdr:from>
      <cdr:x>0.38447</cdr:x>
      <cdr:y>0.68889</cdr:y>
    </cdr:from>
    <cdr:to>
      <cdr:x>0.61749</cdr:x>
      <cdr:y>0.74243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319172" y="4318758"/>
          <a:ext cx="2011680" cy="33565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West Existing Resources</a:t>
          </a:r>
        </a:p>
      </cdr:txBody>
    </cdr:sp>
  </cdr:relSizeAnchor>
  <cdr:relSizeAnchor xmlns:cdr="http://schemas.openxmlformats.org/drawingml/2006/chartDrawing">
    <cdr:from>
      <cdr:x>0.85598</cdr:x>
      <cdr:y>0.12525</cdr:y>
    </cdr:from>
    <cdr:to>
      <cdr:x>0.88364</cdr:x>
      <cdr:y>0.20099</cdr:y>
    </cdr:to>
    <cdr:sp macro="" textlink="">
      <cdr:nvSpPr>
        <cdr:cNvPr id="14" name="Left Brace 13"/>
        <cdr:cNvSpPr/>
      </cdr:nvSpPr>
      <cdr:spPr>
        <a:xfrm xmlns:a="http://schemas.openxmlformats.org/drawingml/2006/main">
          <a:off x="7389810" y="785189"/>
          <a:ext cx="238792" cy="474828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0.75265</cdr:x>
      <cdr:y>0.14198</cdr:y>
    </cdr:from>
    <cdr:to>
      <cdr:x>0.8659</cdr:x>
      <cdr:y>0.17508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497743" y="890070"/>
          <a:ext cx="977701" cy="207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13% Reserves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0.39224</cdr:x>
      <cdr:y>0.46308</cdr:y>
    </cdr:from>
    <cdr:to>
      <cdr:x>0.62526</cdr:x>
      <cdr:y>0.51662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86278" y="2903115"/>
          <a:ext cx="2011680" cy="33565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East Existing Resources</a:t>
          </a:r>
        </a:p>
      </cdr:txBody>
    </cdr:sp>
  </cdr:relSizeAnchor>
  <cdr:relSizeAnchor xmlns:cdr="http://schemas.openxmlformats.org/drawingml/2006/chartDrawing">
    <cdr:from>
      <cdr:x>0.39224</cdr:x>
      <cdr:y>0.71651</cdr:y>
    </cdr:from>
    <cdr:to>
      <cdr:x>0.62526</cdr:x>
      <cdr:y>0.77005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386278" y="4491940"/>
          <a:ext cx="2011680" cy="33565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West Existing Resources</a:t>
          </a:r>
        </a:p>
      </cdr:txBody>
    </cdr:sp>
  </cdr:relSizeAnchor>
  <cdr:relSizeAnchor xmlns:cdr="http://schemas.openxmlformats.org/drawingml/2006/chartDrawing">
    <cdr:from>
      <cdr:x>0.82112</cdr:x>
      <cdr:y>0.18727</cdr:y>
    </cdr:from>
    <cdr:to>
      <cdr:x>0.84878</cdr:x>
      <cdr:y>0.25276</cdr:y>
    </cdr:to>
    <cdr:sp macro="" textlink="">
      <cdr:nvSpPr>
        <cdr:cNvPr id="14" name="Left Brace 13"/>
        <cdr:cNvSpPr/>
      </cdr:nvSpPr>
      <cdr:spPr>
        <a:xfrm xmlns:a="http://schemas.openxmlformats.org/drawingml/2006/main">
          <a:off x="7088805" y="1174054"/>
          <a:ext cx="238792" cy="41056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0.7109</cdr:x>
      <cdr:y>0.19986</cdr:y>
    </cdr:from>
    <cdr:to>
      <cdr:x>0.83116</cdr:x>
      <cdr:y>0.2302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137306" y="1252951"/>
          <a:ext cx="1038218" cy="190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13% Reserves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0.39645</cdr:x>
      <cdr:y>0.55991</cdr:y>
    </cdr:from>
    <cdr:to>
      <cdr:x>0.6319</cdr:x>
      <cdr:y>0.61345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24981" y="3514526"/>
          <a:ext cx="2034094" cy="33607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East Existing Resources</a:t>
          </a:r>
        </a:p>
      </cdr:txBody>
    </cdr:sp>
  </cdr:relSizeAnchor>
  <cdr:relSizeAnchor xmlns:cdr="http://schemas.openxmlformats.org/drawingml/2006/chartDrawing">
    <cdr:from>
      <cdr:x>0.84851</cdr:x>
      <cdr:y>0.34628</cdr:y>
    </cdr:from>
    <cdr:to>
      <cdr:x>0.87728</cdr:x>
      <cdr:y>0.39909</cdr:y>
    </cdr:to>
    <cdr:sp macro="" textlink="">
      <cdr:nvSpPr>
        <cdr:cNvPr id="18" name="Left Brace 17"/>
        <cdr:cNvSpPr/>
      </cdr:nvSpPr>
      <cdr:spPr>
        <a:xfrm xmlns:a="http://schemas.openxmlformats.org/drawingml/2006/main">
          <a:off x="7330431" y="2173601"/>
          <a:ext cx="248549" cy="331487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0.74679</cdr:x>
      <cdr:y>0.35037</cdr:y>
    </cdr:from>
    <cdr:to>
      <cdr:x>0.84554</cdr:x>
      <cdr:y>0.38503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6451654" y="2199258"/>
          <a:ext cx="853119" cy="217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13% Reserves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0.40699</cdr:x>
      <cdr:y>0.71793</cdr:y>
    </cdr:from>
    <cdr:to>
      <cdr:x>0.64043</cdr:x>
      <cdr:y>0.77147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516051" y="4506450"/>
          <a:ext cx="2016729" cy="33606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West Existing Resources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V66"/>
  <sheetViews>
    <sheetView showGridLines="0" zoomScaleNormal="100" workbookViewId="0"/>
  </sheetViews>
  <sheetFormatPr defaultRowHeight="12.75" outlineLevelCol="1" x14ac:dyDescent="0.2"/>
  <cols>
    <col min="1" max="1" width="4.7109375" style="1" customWidth="1"/>
    <col min="2" max="2" width="35.7109375" style="1" bestFit="1" customWidth="1"/>
    <col min="3" max="3" width="8.140625" style="1" hidden="1" customWidth="1" outlineLevel="1"/>
    <col min="4" max="4" width="8.28515625" style="1" bestFit="1" customWidth="1" collapsed="1"/>
    <col min="5" max="5" width="8" style="1" bestFit="1" customWidth="1"/>
    <col min="6" max="6" width="9" style="1" bestFit="1" customWidth="1"/>
    <col min="7" max="7" width="8.42578125" style="1" customWidth="1"/>
    <col min="8" max="10" width="8.28515625" style="1" bestFit="1" customWidth="1"/>
    <col min="11" max="11" width="8" style="1" bestFit="1" customWidth="1"/>
    <col min="12" max="12" width="8.28515625" style="1" bestFit="1" customWidth="1"/>
    <col min="13" max="23" width="8.28515625" style="1" customWidth="1"/>
    <col min="24" max="24" width="9.140625" style="1"/>
    <col min="25" max="25" width="9.140625" style="1" customWidth="1"/>
    <col min="26" max="27" width="9.140625" style="1"/>
    <col min="28" max="29" width="29.85546875" style="1" bestFit="1" customWidth="1"/>
    <col min="30" max="16384" width="9.140625" style="1"/>
  </cols>
  <sheetData>
    <row r="1" spans="2:22" x14ac:dyDescent="0.2">
      <c r="D1" s="28"/>
      <c r="E1" s="28"/>
      <c r="F1" s="28"/>
    </row>
    <row r="2" spans="2:22" ht="15.75" x14ac:dyDescent="0.25">
      <c r="B2" s="6" t="s">
        <v>41</v>
      </c>
      <c r="C2" s="29"/>
      <c r="D2" s="29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5" x14ac:dyDescent="0.25">
      <c r="B3" s="8" t="s">
        <v>19</v>
      </c>
      <c r="C3" s="29"/>
      <c r="D3" s="29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5" x14ac:dyDescent="0.25">
      <c r="B4" s="9"/>
      <c r="C4" s="10"/>
      <c r="D4" s="10"/>
      <c r="E4" s="30"/>
      <c r="F4" s="30"/>
      <c r="G4" s="30"/>
      <c r="H4" s="30"/>
      <c r="I4" s="30"/>
      <c r="J4" s="10"/>
      <c r="K4" s="3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x14ac:dyDescent="0.2">
      <c r="B5" s="1" t="s">
        <v>4</v>
      </c>
      <c r="C5" s="2">
        <v>2017</v>
      </c>
      <c r="D5" s="2">
        <v>2018</v>
      </c>
      <c r="E5" s="2">
        <v>2019</v>
      </c>
      <c r="F5" s="2">
        <v>2020</v>
      </c>
      <c r="G5" s="2">
        <v>2021</v>
      </c>
      <c r="H5" s="2">
        <v>2022</v>
      </c>
      <c r="I5" s="2">
        <v>2023</v>
      </c>
      <c r="J5" s="2">
        <v>2024</v>
      </c>
      <c r="K5" s="2">
        <v>2025</v>
      </c>
      <c r="L5" s="2">
        <v>2026</v>
      </c>
      <c r="M5" s="2">
        <v>2027</v>
      </c>
      <c r="N5" s="2">
        <v>2028</v>
      </c>
      <c r="O5" s="2">
        <v>2029</v>
      </c>
      <c r="P5" s="2">
        <v>2030</v>
      </c>
      <c r="Q5" s="2">
        <v>2031</v>
      </c>
      <c r="R5" s="2">
        <v>2032</v>
      </c>
      <c r="S5" s="2">
        <v>2033</v>
      </c>
      <c r="T5" s="2">
        <v>2034</v>
      </c>
      <c r="U5" s="2">
        <v>2035</v>
      </c>
      <c r="V5" s="2">
        <v>2036</v>
      </c>
    </row>
    <row r="6" spans="2:22" x14ac:dyDescent="0.2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2:22" x14ac:dyDescent="0.2">
      <c r="B7" s="3" t="s">
        <v>20</v>
      </c>
      <c r="C7" s="19">
        <v>6403.4800000000005</v>
      </c>
      <c r="D7" s="19">
        <v>6403.4800000000005</v>
      </c>
      <c r="E7" s="19">
        <v>6123.4800000000005</v>
      </c>
      <c r="F7" s="19">
        <v>6123.4800000000005</v>
      </c>
      <c r="G7" s="19">
        <v>5736.4800000000005</v>
      </c>
      <c r="H7" s="19">
        <v>5736.4800000000005</v>
      </c>
      <c r="I7" s="19">
        <v>5736.4800000000005</v>
      </c>
      <c r="J7" s="19">
        <v>5736.4800000000005</v>
      </c>
      <c r="K7" s="19">
        <v>5736.4800000000005</v>
      </c>
      <c r="L7" s="19">
        <v>5654.18</v>
      </c>
      <c r="M7" s="19">
        <v>5654.18</v>
      </c>
      <c r="N7" s="19">
        <v>4892.18</v>
      </c>
      <c r="O7" s="19">
        <v>4892.18</v>
      </c>
      <c r="P7" s="19">
        <v>4535.18</v>
      </c>
      <c r="Q7" s="19">
        <v>4458.6400000000003</v>
      </c>
      <c r="R7" s="19">
        <v>4458.6400000000003</v>
      </c>
      <c r="S7" s="19">
        <v>4102.34</v>
      </c>
      <c r="T7" s="19">
        <v>4102.34</v>
      </c>
      <c r="U7" s="19">
        <v>4020.8</v>
      </c>
      <c r="V7" s="19">
        <v>4020.8</v>
      </c>
    </row>
    <row r="8" spans="2:22" x14ac:dyDescent="0.2">
      <c r="B8" s="3" t="s">
        <v>21</v>
      </c>
      <c r="C8" s="19">
        <v>102.76</v>
      </c>
      <c r="D8" s="19">
        <v>106.51</v>
      </c>
      <c r="E8" s="19">
        <v>113.51</v>
      </c>
      <c r="F8" s="19">
        <v>113.51</v>
      </c>
      <c r="G8" s="19">
        <v>113.51</v>
      </c>
      <c r="H8" s="19">
        <v>113.51</v>
      </c>
      <c r="I8" s="19">
        <v>113.51</v>
      </c>
      <c r="J8" s="19">
        <v>93.23</v>
      </c>
      <c r="K8" s="19">
        <v>93.23</v>
      </c>
      <c r="L8" s="19">
        <v>93.23</v>
      </c>
      <c r="M8" s="19">
        <v>93.23</v>
      </c>
      <c r="N8" s="19">
        <v>93.23</v>
      </c>
      <c r="O8" s="19">
        <v>93.23</v>
      </c>
      <c r="P8" s="19">
        <v>93.23</v>
      </c>
      <c r="Q8" s="19">
        <v>93.23</v>
      </c>
      <c r="R8" s="19">
        <v>93.23</v>
      </c>
      <c r="S8" s="19">
        <v>93.23</v>
      </c>
      <c r="T8" s="19">
        <v>93.23</v>
      </c>
      <c r="U8" s="19">
        <v>93.23</v>
      </c>
      <c r="V8" s="19">
        <v>93.23</v>
      </c>
    </row>
    <row r="9" spans="2:22" x14ac:dyDescent="0.2">
      <c r="B9" s="3" t="s">
        <v>22</v>
      </c>
      <c r="C9" s="19">
        <v>198.23999999999998</v>
      </c>
      <c r="D9" s="19">
        <v>195.9</v>
      </c>
      <c r="E9" s="19">
        <v>193.73000000000005</v>
      </c>
      <c r="F9" s="19">
        <v>198.71000000000004</v>
      </c>
      <c r="G9" s="19">
        <v>197.49</v>
      </c>
      <c r="H9" s="19">
        <v>189.75</v>
      </c>
      <c r="I9" s="19">
        <v>189.75</v>
      </c>
      <c r="J9" s="19">
        <v>189.75</v>
      </c>
      <c r="K9" s="19">
        <v>189.75</v>
      </c>
      <c r="L9" s="19">
        <v>179.56</v>
      </c>
      <c r="M9" s="19">
        <v>179.56</v>
      </c>
      <c r="N9" s="19">
        <v>179.56</v>
      </c>
      <c r="O9" s="19">
        <v>179.56</v>
      </c>
      <c r="P9" s="19">
        <v>157.57</v>
      </c>
      <c r="Q9" s="19">
        <v>125.94000000000001</v>
      </c>
      <c r="R9" s="19">
        <v>125.94000000000001</v>
      </c>
      <c r="S9" s="19">
        <v>125.94000000000001</v>
      </c>
      <c r="T9" s="19">
        <v>125.94000000000001</v>
      </c>
      <c r="U9" s="19">
        <v>125.94000000000001</v>
      </c>
      <c r="V9" s="19">
        <v>125.94000000000001</v>
      </c>
    </row>
    <row r="10" spans="2:22" x14ac:dyDescent="0.2">
      <c r="B10" s="3" t="s">
        <v>18</v>
      </c>
      <c r="C10" s="19">
        <v>249.17</v>
      </c>
      <c r="D10" s="19">
        <v>248.95</v>
      </c>
      <c r="E10" s="19">
        <v>248.95</v>
      </c>
      <c r="F10" s="19">
        <v>248.95</v>
      </c>
      <c r="G10" s="19">
        <v>221.39</v>
      </c>
      <c r="H10" s="19">
        <v>221.39</v>
      </c>
      <c r="I10" s="19">
        <v>221.39</v>
      </c>
      <c r="J10" s="19">
        <v>221.39</v>
      </c>
      <c r="K10" s="19">
        <v>121.37</v>
      </c>
      <c r="L10" s="19">
        <v>121.37</v>
      </c>
      <c r="M10" s="19">
        <v>121.37</v>
      </c>
      <c r="N10" s="19">
        <v>121.37</v>
      </c>
      <c r="O10" s="19">
        <v>121.37</v>
      </c>
      <c r="P10" s="19">
        <v>121.37</v>
      </c>
      <c r="Q10" s="19">
        <v>121.37</v>
      </c>
      <c r="R10" s="19">
        <v>121.37</v>
      </c>
      <c r="S10" s="19">
        <v>121.37</v>
      </c>
      <c r="T10" s="19">
        <v>121.37</v>
      </c>
      <c r="U10" s="19">
        <v>121.37</v>
      </c>
      <c r="V10" s="19">
        <v>121.37</v>
      </c>
    </row>
    <row r="11" spans="2:22" x14ac:dyDescent="0.2">
      <c r="B11" s="3" t="s">
        <v>23</v>
      </c>
      <c r="C11" s="19">
        <v>656.36999999999978</v>
      </c>
      <c r="D11" s="19">
        <v>647.90999999999985</v>
      </c>
      <c r="E11" s="19">
        <v>690.89999999999986</v>
      </c>
      <c r="F11" s="19">
        <v>742.99</v>
      </c>
      <c r="G11" s="19">
        <v>734.9</v>
      </c>
      <c r="H11" s="19">
        <v>737.6099999999999</v>
      </c>
      <c r="I11" s="19">
        <v>733.58</v>
      </c>
      <c r="J11" s="19">
        <v>679.39999999999986</v>
      </c>
      <c r="K11" s="19">
        <v>674.27999999999986</v>
      </c>
      <c r="L11" s="19">
        <v>669.98</v>
      </c>
      <c r="M11" s="19">
        <v>665.79000000000008</v>
      </c>
      <c r="N11" s="19">
        <v>662.05999999999983</v>
      </c>
      <c r="O11" s="19">
        <v>655.48</v>
      </c>
      <c r="P11" s="19">
        <v>651.72000000000014</v>
      </c>
      <c r="Q11" s="19">
        <v>648.11999999999978</v>
      </c>
      <c r="R11" s="19">
        <v>637.25</v>
      </c>
      <c r="S11" s="19">
        <v>605.12</v>
      </c>
      <c r="T11" s="19">
        <v>588.66</v>
      </c>
      <c r="U11" s="19">
        <v>583.54999999999973</v>
      </c>
      <c r="V11" s="19">
        <v>531.54999999999995</v>
      </c>
    </row>
    <row r="12" spans="2:22" x14ac:dyDescent="0.2">
      <c r="B12" s="3" t="s">
        <v>24</v>
      </c>
      <c r="C12" s="19">
        <v>323.3</v>
      </c>
      <c r="D12" s="19">
        <v>323.3</v>
      </c>
      <c r="E12" s="19">
        <v>323.3</v>
      </c>
      <c r="F12" s="19">
        <v>323.3</v>
      </c>
      <c r="G12" s="19">
        <v>323.3</v>
      </c>
      <c r="H12" s="19">
        <v>323.3</v>
      </c>
      <c r="I12" s="19">
        <v>323.3</v>
      </c>
      <c r="J12" s="19">
        <v>323.3</v>
      </c>
      <c r="K12" s="19">
        <v>323.3</v>
      </c>
      <c r="L12" s="19">
        <v>323.3</v>
      </c>
      <c r="M12" s="19">
        <v>323.3</v>
      </c>
      <c r="N12" s="19">
        <v>323.3</v>
      </c>
      <c r="O12" s="19">
        <v>323.3</v>
      </c>
      <c r="P12" s="19">
        <v>323.3</v>
      </c>
      <c r="Q12" s="19">
        <v>323.3</v>
      </c>
      <c r="R12" s="19">
        <v>323.3</v>
      </c>
      <c r="S12" s="19">
        <v>323.3</v>
      </c>
      <c r="T12" s="19">
        <v>323.3</v>
      </c>
      <c r="U12" s="19">
        <v>323.3</v>
      </c>
      <c r="V12" s="19">
        <v>323.3</v>
      </c>
    </row>
    <row r="13" spans="2:22" x14ac:dyDescent="0.2">
      <c r="B13" s="3" t="s">
        <v>17</v>
      </c>
      <c r="C13" s="19">
        <v>-651.27</v>
      </c>
      <c r="D13" s="19">
        <v>-655.25</v>
      </c>
      <c r="E13" s="19">
        <v>-655.25</v>
      </c>
      <c r="F13" s="19">
        <v>-655.25</v>
      </c>
      <c r="G13" s="19">
        <v>-175.25</v>
      </c>
      <c r="H13" s="19">
        <v>-175.25</v>
      </c>
      <c r="I13" s="19">
        <v>-175.25</v>
      </c>
      <c r="J13" s="19">
        <v>-148.4</v>
      </c>
      <c r="K13" s="19">
        <v>-148.4</v>
      </c>
      <c r="L13" s="19">
        <v>-66.099999999999994</v>
      </c>
      <c r="M13" s="19">
        <v>-66.099999999999994</v>
      </c>
      <c r="N13" s="19">
        <v>-66.099999999999994</v>
      </c>
      <c r="O13" s="19">
        <v>-66.099999999999994</v>
      </c>
      <c r="P13" s="19">
        <v>-66.099999999999994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</row>
    <row r="14" spans="2:22" x14ac:dyDescent="0.2">
      <c r="B14" s="3" t="s">
        <v>26</v>
      </c>
      <c r="C14" s="19">
        <v>-34.6</v>
      </c>
      <c r="D14" s="19">
        <v>-34.6</v>
      </c>
      <c r="E14" s="19">
        <v>-34.6</v>
      </c>
      <c r="F14" s="19">
        <v>-34.6</v>
      </c>
      <c r="G14" s="19">
        <v>-34.6</v>
      </c>
      <c r="H14" s="19">
        <v>-34.6</v>
      </c>
      <c r="I14" s="19">
        <v>-34.6</v>
      </c>
      <c r="J14" s="19">
        <v>-34.6</v>
      </c>
      <c r="K14" s="19">
        <v>-34.6</v>
      </c>
      <c r="L14" s="19">
        <v>-34.6</v>
      </c>
      <c r="M14" s="19">
        <v>-34.6</v>
      </c>
      <c r="N14" s="19">
        <v>-34.6</v>
      </c>
      <c r="O14" s="19">
        <v>-34.6</v>
      </c>
      <c r="P14" s="19">
        <v>-34.6</v>
      </c>
      <c r="Q14" s="19">
        <v>-34.6</v>
      </c>
      <c r="R14" s="19">
        <v>-34.6</v>
      </c>
      <c r="S14" s="19">
        <v>-34.6</v>
      </c>
      <c r="T14" s="19">
        <v>-34.6</v>
      </c>
      <c r="U14" s="19">
        <v>-34.6</v>
      </c>
      <c r="V14" s="19">
        <v>-34.6</v>
      </c>
    </row>
    <row r="15" spans="2:22" x14ac:dyDescent="0.2">
      <c r="B15" s="18" t="s">
        <v>5</v>
      </c>
      <c r="C15" s="4">
        <v>7247.4500000000007</v>
      </c>
      <c r="D15" s="4">
        <v>7236.2</v>
      </c>
      <c r="E15" s="4">
        <v>7004.02</v>
      </c>
      <c r="F15" s="4">
        <v>7061.09</v>
      </c>
      <c r="G15" s="4">
        <v>7117.22</v>
      </c>
      <c r="H15" s="4">
        <v>7112.1900000000005</v>
      </c>
      <c r="I15" s="4">
        <v>7108.1600000000008</v>
      </c>
      <c r="J15" s="4">
        <v>7060.55</v>
      </c>
      <c r="K15" s="4">
        <v>6955.41</v>
      </c>
      <c r="L15" s="4">
        <v>6940.9199999999992</v>
      </c>
      <c r="M15" s="4">
        <v>6936.73</v>
      </c>
      <c r="N15" s="4">
        <v>6170.9999999999991</v>
      </c>
      <c r="O15" s="4">
        <v>6164.4199999999992</v>
      </c>
      <c r="P15" s="4">
        <v>5781.6699999999992</v>
      </c>
      <c r="Q15" s="4">
        <v>5735.9999999999991</v>
      </c>
      <c r="R15" s="4">
        <v>5725.1299999999992</v>
      </c>
      <c r="S15" s="4">
        <v>5336.6999999999989</v>
      </c>
      <c r="T15" s="4">
        <v>5320.2399999999989</v>
      </c>
      <c r="U15" s="4">
        <v>5233.5899999999992</v>
      </c>
      <c r="V15" s="4">
        <v>5181.5899999999992</v>
      </c>
    </row>
    <row r="16" spans="2:22" x14ac:dyDescent="0.2">
      <c r="B16" s="18"/>
      <c r="C16" s="5"/>
      <c r="D16" s="5"/>
      <c r="E16" s="31"/>
      <c r="F16" s="31"/>
      <c r="G16" s="31"/>
      <c r="H16" s="31"/>
      <c r="I16" s="31"/>
      <c r="J16" s="5"/>
      <c r="K16" s="3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">
      <c r="B17" s="3" t="s">
        <v>6</v>
      </c>
      <c r="C17" s="19">
        <v>6810.07</v>
      </c>
      <c r="D17" s="19">
        <v>6853.2129999999988</v>
      </c>
      <c r="E17" s="19">
        <v>6911.2420000000002</v>
      </c>
      <c r="F17" s="19">
        <v>6972.0379999999996</v>
      </c>
      <c r="G17" s="19">
        <v>7041.1209999999992</v>
      </c>
      <c r="H17" s="19">
        <v>7115.4579999999996</v>
      </c>
      <c r="I17" s="19">
        <v>7183.4480000000003</v>
      </c>
      <c r="J17" s="19">
        <v>7259.4139999999998</v>
      </c>
      <c r="K17" s="19">
        <v>7320.5720000000001</v>
      </c>
      <c r="L17" s="19">
        <v>7321.6120000000001</v>
      </c>
      <c r="M17" s="19">
        <v>7365.2470000000003</v>
      </c>
      <c r="N17" s="19">
        <v>7444.9469999999992</v>
      </c>
      <c r="O17" s="19">
        <v>7521.3330000000005</v>
      </c>
      <c r="P17" s="19">
        <v>7601.255000000001</v>
      </c>
      <c r="Q17" s="19">
        <v>7543.0569999999998</v>
      </c>
      <c r="R17" s="19">
        <v>7640.003999999999</v>
      </c>
      <c r="S17" s="19">
        <v>7716.1710000000003</v>
      </c>
      <c r="T17" s="19">
        <v>7789.4160000000002</v>
      </c>
      <c r="U17" s="19">
        <v>7872.2070000000003</v>
      </c>
      <c r="V17" s="19">
        <v>7952.9850000000006</v>
      </c>
    </row>
    <row r="18" spans="2:22" x14ac:dyDescent="0.2">
      <c r="B18" s="13" t="s">
        <v>32</v>
      </c>
      <c r="C18" s="19">
        <v>-50.069999999999993</v>
      </c>
      <c r="D18" s="19">
        <v>-108.01299999999999</v>
      </c>
      <c r="E18" s="19">
        <v>-166.042</v>
      </c>
      <c r="F18" s="19">
        <v>-201.53799999999998</v>
      </c>
      <c r="G18" s="19">
        <v>-212.92100000000002</v>
      </c>
      <c r="H18" s="19">
        <v>-219.65800000000002</v>
      </c>
      <c r="I18" s="19">
        <v>-226.44799999999998</v>
      </c>
      <c r="J18" s="19">
        <v>-233.81400000000002</v>
      </c>
      <c r="K18" s="19">
        <v>-241.572</v>
      </c>
      <c r="L18" s="19">
        <v>-251.91199999999998</v>
      </c>
      <c r="M18" s="19">
        <v>-269.04700000000008</v>
      </c>
      <c r="N18" s="19">
        <v>-287.947</v>
      </c>
      <c r="O18" s="19">
        <v>-303.43299999999999</v>
      </c>
      <c r="P18" s="19">
        <v>-323.95499999999993</v>
      </c>
      <c r="Q18" s="19">
        <v>-236.357</v>
      </c>
      <c r="R18" s="19">
        <v>-261.00399999999996</v>
      </c>
      <c r="S18" s="19">
        <v>-283.67099999999999</v>
      </c>
      <c r="T18" s="19">
        <v>-308.01600000000002</v>
      </c>
      <c r="U18" s="19">
        <v>-332.60700000000003</v>
      </c>
      <c r="V18" s="19">
        <v>-353.88500000000005</v>
      </c>
    </row>
    <row r="19" spans="2:22" x14ac:dyDescent="0.2">
      <c r="B19" s="13" t="s">
        <v>3</v>
      </c>
      <c r="C19" s="19">
        <v>-195.04000000000002</v>
      </c>
      <c r="D19" s="19">
        <v>-195.04000000000002</v>
      </c>
      <c r="E19" s="19">
        <v>-195.04000000000002</v>
      </c>
      <c r="F19" s="19">
        <v>-195.04000000000002</v>
      </c>
      <c r="G19" s="19">
        <v>-195.04000000000002</v>
      </c>
      <c r="H19" s="19">
        <v>-195.04000000000002</v>
      </c>
      <c r="I19" s="19">
        <v>-195.04000000000002</v>
      </c>
      <c r="J19" s="19">
        <v>-195.04000000000002</v>
      </c>
      <c r="K19" s="19">
        <v>-195.04000000000002</v>
      </c>
      <c r="L19" s="19">
        <v>-195.04000000000002</v>
      </c>
      <c r="M19" s="19">
        <v>-195.04000000000002</v>
      </c>
      <c r="N19" s="19">
        <v>-195.04000000000002</v>
      </c>
      <c r="O19" s="19">
        <v>-195.04000000000002</v>
      </c>
      <c r="P19" s="19">
        <v>-195.04000000000002</v>
      </c>
      <c r="Q19" s="19">
        <v>-195.04000000000002</v>
      </c>
      <c r="R19" s="19">
        <v>-195.04000000000002</v>
      </c>
      <c r="S19" s="19">
        <v>-195.04000000000002</v>
      </c>
      <c r="T19" s="19">
        <v>-195.04000000000002</v>
      </c>
      <c r="U19" s="19">
        <v>-195.04000000000002</v>
      </c>
      <c r="V19" s="19">
        <v>-195.04000000000002</v>
      </c>
    </row>
    <row r="20" spans="2:22" x14ac:dyDescent="0.2">
      <c r="B20" s="13" t="s">
        <v>1</v>
      </c>
      <c r="C20" s="19">
        <v>-66.739999999999995</v>
      </c>
      <c r="D20" s="19">
        <v>-117.67</v>
      </c>
      <c r="E20" s="19">
        <v>-172.08</v>
      </c>
      <c r="F20" s="19">
        <v>-225.98</v>
      </c>
      <c r="G20" s="19">
        <v>-273.08000000000004</v>
      </c>
      <c r="H20" s="19">
        <v>-319.24</v>
      </c>
      <c r="I20" s="19">
        <v>-364.56999999999994</v>
      </c>
      <c r="J20" s="19">
        <v>-409.66999999999996</v>
      </c>
      <c r="K20" s="19">
        <v>-459.96000000000004</v>
      </c>
      <c r="L20" s="19">
        <v>-509.25</v>
      </c>
      <c r="M20" s="19">
        <v>-555.20999999999992</v>
      </c>
      <c r="N20" s="19">
        <v>-601.52999999999986</v>
      </c>
      <c r="O20" s="19">
        <v>-644.63999999999987</v>
      </c>
      <c r="P20" s="19">
        <v>-689.63999999999987</v>
      </c>
      <c r="Q20" s="19">
        <v>-734.01999999999975</v>
      </c>
      <c r="R20" s="19">
        <v>-770.65999999999963</v>
      </c>
      <c r="S20" s="19">
        <v>-805.21999999999991</v>
      </c>
      <c r="T20" s="19">
        <v>-835.2</v>
      </c>
      <c r="U20" s="19">
        <v>-863.13999999999987</v>
      </c>
      <c r="V20" s="19">
        <v>-891.67</v>
      </c>
    </row>
    <row r="21" spans="2:22" x14ac:dyDescent="0.2">
      <c r="B21" s="18" t="s">
        <v>25</v>
      </c>
      <c r="C21" s="4">
        <v>6498.22</v>
      </c>
      <c r="D21" s="4">
        <v>6432.4899999999989</v>
      </c>
      <c r="E21" s="4">
        <v>6378.08</v>
      </c>
      <c r="F21" s="4">
        <v>6349.4800000000005</v>
      </c>
      <c r="G21" s="4">
        <v>6360.079999999999</v>
      </c>
      <c r="H21" s="4">
        <v>6381.5199999999995</v>
      </c>
      <c r="I21" s="4">
        <v>6397.39</v>
      </c>
      <c r="J21" s="4">
        <v>6420.8899999999994</v>
      </c>
      <c r="K21" s="4">
        <v>6424</v>
      </c>
      <c r="L21" s="4">
        <v>6365.41</v>
      </c>
      <c r="M21" s="4">
        <v>6345.95</v>
      </c>
      <c r="N21" s="4">
        <v>6360.4299999999994</v>
      </c>
      <c r="O21" s="4">
        <v>6378.2200000000012</v>
      </c>
      <c r="P21" s="4">
        <v>6392.6200000000008</v>
      </c>
      <c r="Q21" s="4">
        <v>6377.64</v>
      </c>
      <c r="R21" s="4">
        <v>6413.2999999999993</v>
      </c>
      <c r="S21" s="4">
        <v>6432.24</v>
      </c>
      <c r="T21" s="4">
        <v>6451.1600000000008</v>
      </c>
      <c r="U21" s="4">
        <v>6481.42</v>
      </c>
      <c r="V21" s="4">
        <v>6512.39</v>
      </c>
    </row>
    <row r="22" spans="2:22" x14ac:dyDescent="0.2">
      <c r="B22" s="18"/>
      <c r="C22" s="5"/>
      <c r="D22" s="12"/>
      <c r="E22" s="32"/>
      <c r="F22" s="32"/>
      <c r="G22" s="32"/>
      <c r="H22" s="32"/>
      <c r="I22" s="32"/>
      <c r="J22" s="12"/>
      <c r="K22" s="3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x14ac:dyDescent="0.2">
      <c r="B23" s="3" t="s">
        <v>42</v>
      </c>
      <c r="C23" s="19">
        <v>870.12380000000007</v>
      </c>
      <c r="D23" s="19">
        <v>861.57889999999986</v>
      </c>
      <c r="E23" s="19">
        <v>854.50559999999996</v>
      </c>
      <c r="F23" s="19">
        <v>850.78760000000011</v>
      </c>
      <c r="G23" s="19">
        <v>852.16559999999993</v>
      </c>
      <c r="H23" s="19">
        <v>854.95279999999991</v>
      </c>
      <c r="I23" s="19">
        <v>857.0159000000001</v>
      </c>
      <c r="J23" s="19">
        <v>860.07089999999994</v>
      </c>
      <c r="K23" s="19">
        <v>860.47519999999997</v>
      </c>
      <c r="L23" s="19">
        <v>852.85850000000005</v>
      </c>
      <c r="M23" s="19">
        <v>850.32870000000003</v>
      </c>
      <c r="N23" s="19">
        <v>852.21109999999999</v>
      </c>
      <c r="O23" s="19">
        <v>854.52380000000016</v>
      </c>
      <c r="P23" s="19">
        <v>856.39580000000012</v>
      </c>
      <c r="Q23" s="19">
        <v>854.44840000000011</v>
      </c>
      <c r="R23" s="19">
        <v>859.0841999999999</v>
      </c>
      <c r="S23" s="19">
        <v>861.54639999999995</v>
      </c>
      <c r="T23" s="19">
        <v>864.00600000000009</v>
      </c>
      <c r="U23" s="19">
        <v>867.93979999999999</v>
      </c>
      <c r="V23" s="19">
        <v>871.96590000000003</v>
      </c>
    </row>
    <row r="24" spans="2:22" x14ac:dyDescent="0.2">
      <c r="B24" s="18"/>
      <c r="C24" s="5"/>
      <c r="D24" s="5"/>
      <c r="E24" s="31"/>
      <c r="F24" s="31"/>
      <c r="G24" s="31"/>
      <c r="H24" s="31"/>
      <c r="I24" s="31"/>
      <c r="J24" s="5"/>
      <c r="K24" s="3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">
      <c r="B25" s="18" t="s">
        <v>7</v>
      </c>
      <c r="C25" s="4">
        <v>7368.3438000000006</v>
      </c>
      <c r="D25" s="4">
        <v>7294.0688999999984</v>
      </c>
      <c r="E25" s="4">
        <v>7232.5856000000003</v>
      </c>
      <c r="F25" s="4">
        <v>7200.267600000001</v>
      </c>
      <c r="G25" s="4">
        <v>7212.2455999999993</v>
      </c>
      <c r="H25" s="4">
        <v>7236.4727999999996</v>
      </c>
      <c r="I25" s="4">
        <v>7254.4059000000007</v>
      </c>
      <c r="J25" s="4">
        <v>7280.9608999999991</v>
      </c>
      <c r="K25" s="4">
        <v>7284.4751999999999</v>
      </c>
      <c r="L25" s="4">
        <v>7218.2685000000001</v>
      </c>
      <c r="M25" s="4">
        <v>7196.2786999999998</v>
      </c>
      <c r="N25" s="4">
        <v>7212.6410999999989</v>
      </c>
      <c r="O25" s="4">
        <v>7232.7438000000011</v>
      </c>
      <c r="P25" s="4">
        <v>7249.015800000001</v>
      </c>
      <c r="Q25" s="4">
        <v>7232.0884000000005</v>
      </c>
      <c r="R25" s="4">
        <v>7272.3841999999995</v>
      </c>
      <c r="S25" s="4">
        <v>7293.7864</v>
      </c>
      <c r="T25" s="4">
        <v>7315.1660000000011</v>
      </c>
      <c r="U25" s="4">
        <v>7349.3598000000002</v>
      </c>
      <c r="V25" s="4">
        <v>7384.3559000000005</v>
      </c>
    </row>
    <row r="26" spans="2:22" x14ac:dyDescent="0.2">
      <c r="B26" s="18" t="s">
        <v>8</v>
      </c>
      <c r="C26" s="4">
        <v>-120.89379999999983</v>
      </c>
      <c r="D26" s="4">
        <v>-57.868899999998575</v>
      </c>
      <c r="E26" s="4">
        <v>-228.5655999999999</v>
      </c>
      <c r="F26" s="4">
        <v>-139.17760000000089</v>
      </c>
      <c r="G26" s="4">
        <v>-95.025599999999031</v>
      </c>
      <c r="H26" s="4">
        <v>-124.28279999999904</v>
      </c>
      <c r="I26" s="4">
        <v>-146.24589999999989</v>
      </c>
      <c r="J26" s="4">
        <v>-220.41089999999895</v>
      </c>
      <c r="K26" s="4">
        <v>-329.0652</v>
      </c>
      <c r="L26" s="4">
        <v>-277.34850000000097</v>
      </c>
      <c r="M26" s="4">
        <v>-259.54870000000028</v>
      </c>
      <c r="N26" s="4">
        <v>-1041.6410999999998</v>
      </c>
      <c r="O26" s="4">
        <v>-1068.3238000000019</v>
      </c>
      <c r="P26" s="4">
        <v>-1467.3458000000019</v>
      </c>
      <c r="Q26" s="4">
        <v>-1496.0884000000015</v>
      </c>
      <c r="R26" s="4">
        <v>-1547.2542000000003</v>
      </c>
      <c r="S26" s="4">
        <v>-1957.086400000001</v>
      </c>
      <c r="T26" s="4">
        <v>-1994.9260000000022</v>
      </c>
      <c r="U26" s="4">
        <v>-2115.7698000000009</v>
      </c>
      <c r="V26" s="4">
        <v>-2202.7659000000012</v>
      </c>
    </row>
    <row r="27" spans="2:22" x14ac:dyDescent="0.2">
      <c r="B27" s="14" t="s">
        <v>30</v>
      </c>
      <c r="C27" s="15">
        <v>318</v>
      </c>
      <c r="D27" s="15">
        <v>318</v>
      </c>
      <c r="E27" s="15">
        <v>318</v>
      </c>
      <c r="F27" s="15">
        <v>318</v>
      </c>
      <c r="G27" s="15">
        <v>318</v>
      </c>
      <c r="H27" s="15">
        <v>318</v>
      </c>
      <c r="I27" s="15">
        <v>318</v>
      </c>
      <c r="J27" s="15">
        <v>318</v>
      </c>
      <c r="K27" s="15">
        <v>318</v>
      </c>
      <c r="L27" s="15">
        <v>318</v>
      </c>
      <c r="M27" s="15">
        <v>318</v>
      </c>
      <c r="N27" s="15">
        <v>318</v>
      </c>
      <c r="O27" s="15">
        <v>318</v>
      </c>
      <c r="P27" s="15">
        <v>318</v>
      </c>
      <c r="Q27" s="15">
        <v>318</v>
      </c>
      <c r="R27" s="15">
        <v>318</v>
      </c>
      <c r="S27" s="15">
        <v>318</v>
      </c>
      <c r="T27" s="15">
        <v>318</v>
      </c>
      <c r="U27" s="15">
        <v>318</v>
      </c>
      <c r="V27" s="15">
        <v>318</v>
      </c>
    </row>
    <row r="28" spans="2:22" x14ac:dyDescent="0.2">
      <c r="B28" s="26" t="s">
        <v>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x14ac:dyDescent="0.2">
      <c r="B29" s="3" t="s">
        <v>20</v>
      </c>
      <c r="C29" s="19">
        <v>2254.4700000000003</v>
      </c>
      <c r="D29" s="19">
        <v>2254.4700000000003</v>
      </c>
      <c r="E29" s="19">
        <v>2254.4700000000003</v>
      </c>
      <c r="F29" s="19">
        <v>2254.4700000000003</v>
      </c>
      <c r="G29" s="19">
        <v>2254.4700000000003</v>
      </c>
      <c r="H29" s="19">
        <v>2254.4700000000003</v>
      </c>
      <c r="I29" s="19">
        <v>2254.4700000000003</v>
      </c>
      <c r="J29" s="19">
        <v>2254.4700000000003</v>
      </c>
      <c r="K29" s="19">
        <v>2254.4700000000003</v>
      </c>
      <c r="L29" s="19">
        <v>2254.4700000000003</v>
      </c>
      <c r="M29" s="19">
        <v>2254.4700000000003</v>
      </c>
      <c r="N29" s="19">
        <v>2254.4700000000003</v>
      </c>
      <c r="O29" s="19">
        <v>1900.47</v>
      </c>
      <c r="P29" s="19">
        <v>1900.47</v>
      </c>
      <c r="Q29" s="19">
        <v>1900.47</v>
      </c>
      <c r="R29" s="19">
        <v>1900.47</v>
      </c>
      <c r="S29" s="19">
        <v>1541.17</v>
      </c>
      <c r="T29" s="19">
        <v>1541.17</v>
      </c>
      <c r="U29" s="19">
        <v>1541.17</v>
      </c>
      <c r="V29" s="19">
        <v>1541.17</v>
      </c>
    </row>
    <row r="30" spans="2:22" x14ac:dyDescent="0.2">
      <c r="B30" s="3" t="s">
        <v>21</v>
      </c>
      <c r="C30" s="19">
        <v>855.05</v>
      </c>
      <c r="D30" s="19">
        <v>860.65</v>
      </c>
      <c r="E30" s="19">
        <v>746.84</v>
      </c>
      <c r="F30" s="19">
        <v>790.18000000000006</v>
      </c>
      <c r="G30" s="19">
        <v>643.39</v>
      </c>
      <c r="H30" s="19">
        <v>586.61</v>
      </c>
      <c r="I30" s="19">
        <v>624.14</v>
      </c>
      <c r="J30" s="19">
        <v>654.68999999999994</v>
      </c>
      <c r="K30" s="19">
        <v>655.17000000000007</v>
      </c>
      <c r="L30" s="19">
        <v>644.53</v>
      </c>
      <c r="M30" s="19">
        <v>658.16</v>
      </c>
      <c r="N30" s="19">
        <v>652.74</v>
      </c>
      <c r="O30" s="19">
        <v>652.74</v>
      </c>
      <c r="P30" s="19">
        <v>652.74</v>
      </c>
      <c r="Q30" s="19">
        <v>652.74</v>
      </c>
      <c r="R30" s="19">
        <v>652.74</v>
      </c>
      <c r="S30" s="19">
        <v>652.74</v>
      </c>
      <c r="T30" s="19">
        <v>652.74</v>
      </c>
      <c r="U30" s="19">
        <v>652.74</v>
      </c>
      <c r="V30" s="19">
        <v>652.74</v>
      </c>
    </row>
    <row r="31" spans="2:22" x14ac:dyDescent="0.2">
      <c r="B31" s="3" t="s">
        <v>22</v>
      </c>
      <c r="C31" s="19">
        <v>91.649999999999991</v>
      </c>
      <c r="D31" s="19">
        <v>90.4</v>
      </c>
      <c r="E31" s="19">
        <v>88.18</v>
      </c>
      <c r="F31" s="19">
        <v>95.399999999999991</v>
      </c>
      <c r="G31" s="19">
        <v>95.33</v>
      </c>
      <c r="H31" s="19">
        <v>64.600000000000009</v>
      </c>
      <c r="I31" s="19">
        <v>64.52000000000001</v>
      </c>
      <c r="J31" s="19">
        <v>59.62</v>
      </c>
      <c r="K31" s="19">
        <v>59.550000000000004</v>
      </c>
      <c r="L31" s="19">
        <v>58.56</v>
      </c>
      <c r="M31" s="19">
        <v>57.7</v>
      </c>
      <c r="N31" s="19">
        <v>55.24</v>
      </c>
      <c r="O31" s="19">
        <v>54.15</v>
      </c>
      <c r="P31" s="19">
        <v>53.660000000000004</v>
      </c>
      <c r="Q31" s="19">
        <v>53.46</v>
      </c>
      <c r="R31" s="19">
        <v>53.440000000000005</v>
      </c>
      <c r="S31" s="19">
        <v>53.42</v>
      </c>
      <c r="T31" s="19">
        <v>53.400000000000006</v>
      </c>
      <c r="U31" s="19">
        <v>53.38</v>
      </c>
      <c r="V31" s="19">
        <v>53.36</v>
      </c>
    </row>
    <row r="32" spans="2:22" x14ac:dyDescent="0.2">
      <c r="B32" s="3" t="s">
        <v>18</v>
      </c>
      <c r="C32" s="19">
        <v>18.279999999999998</v>
      </c>
      <c r="D32" s="19">
        <v>18.279999999999998</v>
      </c>
      <c r="E32" s="19">
        <v>1.45</v>
      </c>
      <c r="F32" s="19">
        <v>1.45</v>
      </c>
      <c r="G32" s="19">
        <v>1.45</v>
      </c>
      <c r="H32" s="19">
        <v>1.45</v>
      </c>
      <c r="I32" s="19">
        <v>1.45</v>
      </c>
      <c r="J32" s="19">
        <v>1.45</v>
      </c>
      <c r="K32" s="19">
        <v>1.45</v>
      </c>
      <c r="L32" s="19">
        <v>1.45</v>
      </c>
      <c r="M32" s="19">
        <v>1.45</v>
      </c>
      <c r="N32" s="19">
        <v>1.45</v>
      </c>
      <c r="O32" s="19">
        <v>1.45</v>
      </c>
      <c r="P32" s="19">
        <v>1.45</v>
      </c>
      <c r="Q32" s="19">
        <v>1.45</v>
      </c>
      <c r="R32" s="19">
        <v>1.45</v>
      </c>
      <c r="S32" s="19">
        <v>1.45</v>
      </c>
      <c r="T32" s="19">
        <v>1.45</v>
      </c>
      <c r="U32" s="19">
        <v>1.45</v>
      </c>
      <c r="V32" s="19">
        <v>1.45</v>
      </c>
    </row>
    <row r="33" spans="2:22" x14ac:dyDescent="0.2">
      <c r="B33" s="3" t="s">
        <v>23</v>
      </c>
      <c r="C33" s="19">
        <v>212.77999999999997</v>
      </c>
      <c r="D33" s="19">
        <v>235.23</v>
      </c>
      <c r="E33" s="19">
        <v>220.11000000000004</v>
      </c>
      <c r="F33" s="19">
        <v>227.09000000000006</v>
      </c>
      <c r="G33" s="19">
        <v>203.31000000000003</v>
      </c>
      <c r="H33" s="19">
        <v>194.44</v>
      </c>
      <c r="I33" s="19">
        <v>186.58</v>
      </c>
      <c r="J33" s="19">
        <v>184.74</v>
      </c>
      <c r="K33" s="19">
        <v>183.93</v>
      </c>
      <c r="L33" s="19">
        <v>181.96</v>
      </c>
      <c r="M33" s="19">
        <v>149.72999999999999</v>
      </c>
      <c r="N33" s="19">
        <v>148.54999999999998</v>
      </c>
      <c r="O33" s="19">
        <v>138.03</v>
      </c>
      <c r="P33" s="19">
        <v>133.24</v>
      </c>
      <c r="Q33" s="19">
        <v>132.46</v>
      </c>
      <c r="R33" s="19">
        <v>98.72</v>
      </c>
      <c r="S33" s="19">
        <v>97.37</v>
      </c>
      <c r="T33" s="19">
        <v>96.84</v>
      </c>
      <c r="U33" s="19">
        <v>96.3</v>
      </c>
      <c r="V33" s="19">
        <v>94.11</v>
      </c>
    </row>
    <row r="34" spans="2:22" x14ac:dyDescent="0.2">
      <c r="B34" s="3" t="s">
        <v>24</v>
      </c>
      <c r="C34" s="19">
        <v>3.18</v>
      </c>
      <c r="D34" s="19">
        <v>3.18</v>
      </c>
      <c r="E34" s="19">
        <v>3.18</v>
      </c>
      <c r="F34" s="19">
        <v>3.18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</row>
    <row r="35" spans="2:22" x14ac:dyDescent="0.2">
      <c r="B35" s="3" t="s">
        <v>17</v>
      </c>
      <c r="C35" s="19">
        <v>-165.36</v>
      </c>
      <c r="D35" s="19">
        <v>-165.37</v>
      </c>
      <c r="E35" s="19">
        <v>-165.37</v>
      </c>
      <c r="F35" s="19">
        <v>-165.37</v>
      </c>
      <c r="G35" s="19">
        <v>-160.95000000000002</v>
      </c>
      <c r="H35" s="19">
        <v>-110.06</v>
      </c>
      <c r="I35" s="19">
        <v>-110.07000000000001</v>
      </c>
      <c r="J35" s="19">
        <v>-79.540000000000006</v>
      </c>
      <c r="K35" s="19">
        <v>-79.540000000000006</v>
      </c>
      <c r="L35" s="19">
        <v>-79.53</v>
      </c>
      <c r="M35" s="19">
        <v>-79.540000000000006</v>
      </c>
      <c r="N35" s="19">
        <v>-79.52</v>
      </c>
      <c r="O35" s="19">
        <v>-78.010000000000005</v>
      </c>
      <c r="P35" s="19">
        <v>-78</v>
      </c>
      <c r="Q35" s="19">
        <v>-77.989999999999995</v>
      </c>
      <c r="R35" s="19">
        <v>-77.989999999999995</v>
      </c>
      <c r="S35" s="19">
        <v>-78.010000000000005</v>
      </c>
      <c r="T35" s="19">
        <v>-78</v>
      </c>
      <c r="U35" s="19">
        <v>-77.989999999999995</v>
      </c>
      <c r="V35" s="19">
        <v>-23.86</v>
      </c>
    </row>
    <row r="36" spans="2:22" x14ac:dyDescent="0.2">
      <c r="B36" s="3" t="s">
        <v>26</v>
      </c>
      <c r="C36" s="19">
        <v>-3.2</v>
      </c>
      <c r="D36" s="19">
        <v>-3.2</v>
      </c>
      <c r="E36" s="19">
        <v>-3.2</v>
      </c>
      <c r="F36" s="19">
        <v>-3.2</v>
      </c>
      <c r="G36" s="19">
        <v>-3.2</v>
      </c>
      <c r="H36" s="19">
        <v>-3.2</v>
      </c>
      <c r="I36" s="19">
        <v>-3.2</v>
      </c>
      <c r="J36" s="19">
        <v>-3.2</v>
      </c>
      <c r="K36" s="19">
        <v>-3.2</v>
      </c>
      <c r="L36" s="19">
        <v>-3.2</v>
      </c>
      <c r="M36" s="19">
        <v>-3.2</v>
      </c>
      <c r="N36" s="19">
        <v>-3.2</v>
      </c>
      <c r="O36" s="19">
        <v>-3.2</v>
      </c>
      <c r="P36" s="19">
        <v>-3.2</v>
      </c>
      <c r="Q36" s="19">
        <v>-3.2</v>
      </c>
      <c r="R36" s="19">
        <v>-3.2</v>
      </c>
      <c r="S36" s="19">
        <v>-3.2</v>
      </c>
      <c r="T36" s="19">
        <v>-3.2</v>
      </c>
      <c r="U36" s="19">
        <v>-3.2</v>
      </c>
      <c r="V36" s="19">
        <v>-3.2</v>
      </c>
    </row>
    <row r="37" spans="2:22" x14ac:dyDescent="0.2">
      <c r="B37" s="18" t="s">
        <v>9</v>
      </c>
      <c r="C37" s="4">
        <v>3266.8500000000004</v>
      </c>
      <c r="D37" s="4">
        <v>3293.6400000000008</v>
      </c>
      <c r="E37" s="4">
        <v>3145.6600000000003</v>
      </c>
      <c r="F37" s="4">
        <v>3203.2000000000007</v>
      </c>
      <c r="G37" s="4">
        <v>3033.8</v>
      </c>
      <c r="H37" s="4">
        <v>2988.3100000000004</v>
      </c>
      <c r="I37" s="4">
        <v>3017.89</v>
      </c>
      <c r="J37" s="4">
        <v>3072.2300000000005</v>
      </c>
      <c r="K37" s="4">
        <v>3071.8300000000004</v>
      </c>
      <c r="L37" s="4">
        <v>3058.24</v>
      </c>
      <c r="M37" s="4">
        <v>3038.77</v>
      </c>
      <c r="N37" s="4">
        <v>3029.73</v>
      </c>
      <c r="O37" s="4">
        <v>2665.63</v>
      </c>
      <c r="P37" s="4">
        <v>2660.3599999999997</v>
      </c>
      <c r="Q37" s="4">
        <v>2659.3900000000003</v>
      </c>
      <c r="R37" s="4">
        <v>2625.63</v>
      </c>
      <c r="S37" s="4">
        <v>2264.9399999999996</v>
      </c>
      <c r="T37" s="4">
        <v>2264.4</v>
      </c>
      <c r="U37" s="4">
        <v>2263.8500000000004</v>
      </c>
      <c r="V37" s="4">
        <v>2315.77</v>
      </c>
    </row>
    <row r="38" spans="2:22" x14ac:dyDescent="0.2">
      <c r="B38" s="18"/>
      <c r="C38" s="5"/>
      <c r="D38" s="5"/>
      <c r="E38" s="31"/>
      <c r="F38" s="31"/>
      <c r="G38" s="31"/>
      <c r="H38" s="31"/>
      <c r="I38" s="31"/>
      <c r="J38" s="5"/>
      <c r="K38" s="3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x14ac:dyDescent="0.2">
      <c r="B39" s="3" t="s">
        <v>6</v>
      </c>
      <c r="C39" s="19">
        <v>3201.7179999999998</v>
      </c>
      <c r="D39" s="19">
        <v>3238.4050000000002</v>
      </c>
      <c r="E39" s="19">
        <v>3279.0630000000001</v>
      </c>
      <c r="F39" s="19">
        <v>3293.2560000000003</v>
      </c>
      <c r="G39" s="19">
        <v>3312.0260000000003</v>
      </c>
      <c r="H39" s="19">
        <v>3331.1239999999998</v>
      </c>
      <c r="I39" s="19">
        <v>3351.1079999999997</v>
      </c>
      <c r="J39" s="19">
        <v>3365.89</v>
      </c>
      <c r="K39" s="19">
        <v>3395.2580000000007</v>
      </c>
      <c r="L39" s="19">
        <v>3415.1760000000004</v>
      </c>
      <c r="M39" s="19">
        <v>3436.0390000000002</v>
      </c>
      <c r="N39" s="19">
        <v>3457.4009999999998</v>
      </c>
      <c r="O39" s="19">
        <v>3503.4809999999998</v>
      </c>
      <c r="P39" s="19">
        <v>3494.652</v>
      </c>
      <c r="Q39" s="19">
        <v>3513.2099999999996</v>
      </c>
      <c r="R39" s="19">
        <v>3532.1000000000008</v>
      </c>
      <c r="S39" s="19">
        <v>3554.2489999999993</v>
      </c>
      <c r="T39" s="19">
        <v>3574.6680000000001</v>
      </c>
      <c r="U39" s="19">
        <v>3619.7269999999999</v>
      </c>
      <c r="V39" s="19">
        <v>3612.2429999999999</v>
      </c>
    </row>
    <row r="40" spans="2:22" x14ac:dyDescent="0.2">
      <c r="B40" s="13" t="s">
        <v>32</v>
      </c>
      <c r="C40" s="19">
        <v>-6.8179999999999996</v>
      </c>
      <c r="D40" s="19">
        <v>-12.505000000000001</v>
      </c>
      <c r="E40" s="19">
        <v>-19.163</v>
      </c>
      <c r="F40" s="19">
        <v>-25.456</v>
      </c>
      <c r="G40" s="19">
        <v>-31.225999999999999</v>
      </c>
      <c r="H40" s="19">
        <v>-36.623999999999995</v>
      </c>
      <c r="I40" s="19">
        <v>-41.808</v>
      </c>
      <c r="J40" s="19">
        <v>-47.99</v>
      </c>
      <c r="K40" s="19">
        <v>-55.058</v>
      </c>
      <c r="L40" s="19">
        <v>-62.576000000000008</v>
      </c>
      <c r="M40" s="19">
        <v>-70.539000000000001</v>
      </c>
      <c r="N40" s="19">
        <v>-78.100999999999999</v>
      </c>
      <c r="O40" s="19">
        <v>-85.780999999999992</v>
      </c>
      <c r="P40" s="19">
        <v>-93.25200000000001</v>
      </c>
      <c r="Q40" s="19">
        <v>-72.31</v>
      </c>
      <c r="R40" s="19">
        <v>-80.3</v>
      </c>
      <c r="S40" s="19">
        <v>-89.249000000000009</v>
      </c>
      <c r="T40" s="19">
        <v>-100.068</v>
      </c>
      <c r="U40" s="19">
        <v>-111.327</v>
      </c>
      <c r="V40" s="19">
        <v>-121.54300000000001</v>
      </c>
    </row>
    <row r="41" spans="2:22" x14ac:dyDescent="0.2">
      <c r="B41" s="13" t="s">
        <v>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</row>
    <row r="42" spans="2:22" x14ac:dyDescent="0.2">
      <c r="B42" s="13" t="s">
        <v>1</v>
      </c>
      <c r="C42" s="19">
        <v>3159.8399999999997</v>
      </c>
      <c r="D42" s="19">
        <v>-64.41</v>
      </c>
      <c r="E42" s="19">
        <v>-93.53</v>
      </c>
      <c r="F42" s="19">
        <v>-122.29</v>
      </c>
      <c r="G42" s="19">
        <v>-143.85000000000002</v>
      </c>
      <c r="H42" s="19">
        <v>-162.72</v>
      </c>
      <c r="I42" s="19">
        <v>-180.57</v>
      </c>
      <c r="J42" s="19">
        <v>-197.91000000000003</v>
      </c>
      <c r="K42" s="19">
        <v>-213.79999999999998</v>
      </c>
      <c r="L42" s="19">
        <v>-228.42000000000002</v>
      </c>
      <c r="M42" s="19">
        <v>-242.39999999999998</v>
      </c>
      <c r="N42" s="19">
        <v>-255.39999999999998</v>
      </c>
      <c r="O42" s="19">
        <v>-267.68</v>
      </c>
      <c r="P42" s="19">
        <v>-279.70999999999998</v>
      </c>
      <c r="Q42" s="19">
        <v>-291.39</v>
      </c>
      <c r="R42" s="19">
        <v>-302.61999999999995</v>
      </c>
      <c r="S42" s="19">
        <v>-312.71999999999997</v>
      </c>
      <c r="T42" s="19">
        <v>-322.33999999999997</v>
      </c>
      <c r="U42" s="19">
        <v>-332.16999999999996</v>
      </c>
      <c r="V42" s="19">
        <v>-341.81</v>
      </c>
    </row>
    <row r="43" spans="2:22" x14ac:dyDescent="0.2">
      <c r="B43" s="18" t="s">
        <v>27</v>
      </c>
      <c r="C43" s="4">
        <v>6354.74</v>
      </c>
      <c r="D43" s="4">
        <v>3161.4900000000002</v>
      </c>
      <c r="E43" s="4">
        <v>3166.37</v>
      </c>
      <c r="F43" s="4">
        <v>3145.51</v>
      </c>
      <c r="G43" s="4">
        <v>3136.9500000000003</v>
      </c>
      <c r="H43" s="4">
        <v>3131.78</v>
      </c>
      <c r="I43" s="4">
        <v>3128.7299999999996</v>
      </c>
      <c r="J43" s="4">
        <v>3119.9900000000002</v>
      </c>
      <c r="K43" s="4">
        <v>3126.4000000000005</v>
      </c>
      <c r="L43" s="4">
        <v>3124.1800000000003</v>
      </c>
      <c r="M43" s="4">
        <v>3123.1</v>
      </c>
      <c r="N43" s="4">
        <v>3123.8999999999996</v>
      </c>
      <c r="O43" s="4">
        <v>3150.02</v>
      </c>
      <c r="P43" s="4">
        <v>3121.69</v>
      </c>
      <c r="Q43" s="4">
        <v>3149.5099999999998</v>
      </c>
      <c r="R43" s="4">
        <v>3149.1800000000007</v>
      </c>
      <c r="S43" s="4">
        <v>3152.2799999999997</v>
      </c>
      <c r="T43" s="4">
        <v>3152.2599999999998</v>
      </c>
      <c r="U43" s="4">
        <v>3176.2299999999996</v>
      </c>
      <c r="V43" s="4">
        <v>3148.89</v>
      </c>
    </row>
    <row r="44" spans="2:22" x14ac:dyDescent="0.2">
      <c r="B44" s="18"/>
      <c r="C44" s="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x14ac:dyDescent="0.2">
      <c r="B45" s="3" t="s">
        <v>42</v>
      </c>
      <c r="C45" s="19">
        <v>826.11620000000005</v>
      </c>
      <c r="D45" s="19">
        <v>410.99370000000005</v>
      </c>
      <c r="E45" s="19">
        <v>411.62810000000002</v>
      </c>
      <c r="F45" s="19">
        <v>408.91630000000004</v>
      </c>
      <c r="G45" s="19">
        <v>407.80350000000004</v>
      </c>
      <c r="H45" s="19">
        <v>407.13140000000004</v>
      </c>
      <c r="I45" s="19">
        <v>406.73489999999998</v>
      </c>
      <c r="J45" s="19">
        <v>405.59870000000006</v>
      </c>
      <c r="K45" s="19">
        <v>406.43200000000007</v>
      </c>
      <c r="L45" s="19">
        <v>406.14340000000004</v>
      </c>
      <c r="M45" s="19">
        <v>406.00299999999999</v>
      </c>
      <c r="N45" s="19">
        <v>406.10699999999997</v>
      </c>
      <c r="O45" s="19">
        <v>409.50260000000003</v>
      </c>
      <c r="P45" s="19">
        <v>405.81970000000001</v>
      </c>
      <c r="Q45" s="19">
        <v>409.43629999999996</v>
      </c>
      <c r="R45" s="19">
        <v>409.3934000000001</v>
      </c>
      <c r="S45" s="19">
        <v>409.79640000000001</v>
      </c>
      <c r="T45" s="19">
        <v>409.79379999999998</v>
      </c>
      <c r="U45" s="19">
        <v>412.90989999999994</v>
      </c>
      <c r="V45" s="19">
        <v>409.35570000000001</v>
      </c>
    </row>
    <row r="46" spans="2:22" x14ac:dyDescent="0.2">
      <c r="B46" s="18"/>
      <c r="C46" s="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x14ac:dyDescent="0.2">
      <c r="B47" s="18" t="s">
        <v>10</v>
      </c>
      <c r="C47" s="4">
        <v>7180.8562000000002</v>
      </c>
      <c r="D47" s="4">
        <v>3572.4837000000002</v>
      </c>
      <c r="E47" s="4">
        <v>3577.9980999999998</v>
      </c>
      <c r="F47" s="4">
        <v>3554.4263000000001</v>
      </c>
      <c r="G47" s="4">
        <v>3544.7535000000003</v>
      </c>
      <c r="H47" s="4">
        <v>3538.9114000000004</v>
      </c>
      <c r="I47" s="4">
        <v>3535.4648999999995</v>
      </c>
      <c r="J47" s="4">
        <v>3525.5887000000002</v>
      </c>
      <c r="K47" s="4">
        <v>3532.8320000000008</v>
      </c>
      <c r="L47" s="4">
        <v>3530.3234000000002</v>
      </c>
      <c r="M47" s="4">
        <v>3529.1030000000001</v>
      </c>
      <c r="N47" s="4">
        <v>3530.0069999999996</v>
      </c>
      <c r="O47" s="4">
        <v>3559.5226000000002</v>
      </c>
      <c r="P47" s="4">
        <v>3527.5097000000001</v>
      </c>
      <c r="Q47" s="4">
        <v>3558.9462999999996</v>
      </c>
      <c r="R47" s="4">
        <v>3558.5734000000007</v>
      </c>
      <c r="S47" s="4">
        <v>3562.0763999999999</v>
      </c>
      <c r="T47" s="4">
        <v>3562.0537999999997</v>
      </c>
      <c r="U47" s="4">
        <v>3589.1398999999997</v>
      </c>
      <c r="V47" s="4">
        <v>3558.2456999999999</v>
      </c>
    </row>
    <row r="48" spans="2:22" x14ac:dyDescent="0.2">
      <c r="B48" s="18" t="s">
        <v>11</v>
      </c>
      <c r="C48" s="4">
        <v>-3914.0061999999998</v>
      </c>
      <c r="D48" s="4">
        <v>-278.84369999999944</v>
      </c>
      <c r="E48" s="4">
        <v>-432.33809999999949</v>
      </c>
      <c r="F48" s="4">
        <v>-351.22629999999936</v>
      </c>
      <c r="G48" s="4">
        <v>-510.95350000000008</v>
      </c>
      <c r="H48" s="4">
        <v>-550.60140000000001</v>
      </c>
      <c r="I48" s="4">
        <v>-517.57489999999962</v>
      </c>
      <c r="J48" s="4">
        <v>-453.35869999999977</v>
      </c>
      <c r="K48" s="4">
        <v>-461.00200000000041</v>
      </c>
      <c r="L48" s="4">
        <v>-472.08340000000044</v>
      </c>
      <c r="M48" s="4">
        <v>-490.33300000000008</v>
      </c>
      <c r="N48" s="4">
        <v>-500.27699999999959</v>
      </c>
      <c r="O48" s="4">
        <v>-893.89260000000013</v>
      </c>
      <c r="P48" s="4">
        <v>-867.14970000000039</v>
      </c>
      <c r="Q48" s="4">
        <v>-899.55629999999928</v>
      </c>
      <c r="R48" s="4">
        <v>-932.94340000000057</v>
      </c>
      <c r="S48" s="4">
        <v>-1297.1364000000003</v>
      </c>
      <c r="T48" s="4">
        <v>-1297.6537999999996</v>
      </c>
      <c r="U48" s="4">
        <v>-1325.2898999999993</v>
      </c>
      <c r="V48" s="4">
        <v>-1242.4757</v>
      </c>
    </row>
    <row r="49" spans="2:22" x14ac:dyDescent="0.2">
      <c r="B49" s="14" t="s">
        <v>30</v>
      </c>
      <c r="C49" s="15">
        <v>1351.5</v>
      </c>
      <c r="D49" s="15">
        <v>1351.5</v>
      </c>
      <c r="E49" s="15">
        <v>1351.5</v>
      </c>
      <c r="F49" s="15">
        <v>1351.5</v>
      </c>
      <c r="G49" s="15">
        <v>1351.5</v>
      </c>
      <c r="H49" s="15">
        <v>1351.5</v>
      </c>
      <c r="I49" s="15">
        <v>1351.5</v>
      </c>
      <c r="J49" s="15">
        <v>1351.5</v>
      </c>
      <c r="K49" s="15">
        <v>1351.5</v>
      </c>
      <c r="L49" s="15">
        <v>1351.5</v>
      </c>
      <c r="M49" s="15">
        <v>1351.5</v>
      </c>
      <c r="N49" s="15">
        <v>1351.5</v>
      </c>
      <c r="O49" s="15">
        <v>1351.5</v>
      </c>
      <c r="P49" s="15">
        <v>1351.5</v>
      </c>
      <c r="Q49" s="15">
        <v>1351.5</v>
      </c>
      <c r="R49" s="15">
        <v>1351.5</v>
      </c>
      <c r="S49" s="15">
        <v>1351.5</v>
      </c>
      <c r="T49" s="15">
        <v>1351.5</v>
      </c>
      <c r="U49" s="15">
        <v>1351.5</v>
      </c>
      <c r="V49" s="15">
        <v>1351.5</v>
      </c>
    </row>
    <row r="50" spans="2:22" x14ac:dyDescent="0.2">
      <c r="B50" s="26" t="s">
        <v>28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2" x14ac:dyDescent="0.2">
      <c r="B51" s="18" t="s">
        <v>12</v>
      </c>
      <c r="C51" s="19">
        <v>10514.300000000001</v>
      </c>
      <c r="D51" s="19">
        <v>10529.84</v>
      </c>
      <c r="E51" s="19">
        <v>10149.68</v>
      </c>
      <c r="F51" s="19">
        <v>10264.290000000001</v>
      </c>
      <c r="G51" s="19">
        <v>10151.02</v>
      </c>
      <c r="H51" s="19">
        <v>10100.5</v>
      </c>
      <c r="I51" s="19">
        <v>10126.050000000001</v>
      </c>
      <c r="J51" s="19">
        <v>10132.780000000001</v>
      </c>
      <c r="K51" s="19">
        <v>10027.24</v>
      </c>
      <c r="L51" s="19">
        <v>9999.16</v>
      </c>
      <c r="M51" s="19">
        <v>9975.5</v>
      </c>
      <c r="N51" s="19">
        <v>9200.73</v>
      </c>
      <c r="O51" s="19">
        <v>8830.0499999999993</v>
      </c>
      <c r="P51" s="19">
        <v>8442.0299999999988</v>
      </c>
      <c r="Q51" s="19">
        <v>8395.39</v>
      </c>
      <c r="R51" s="19">
        <v>8350.7599999999984</v>
      </c>
      <c r="S51" s="19">
        <v>7601.6399999999985</v>
      </c>
      <c r="T51" s="19">
        <v>7584.6399999999994</v>
      </c>
      <c r="U51" s="19">
        <v>7497.44</v>
      </c>
      <c r="V51" s="19">
        <v>7497.3599999999988</v>
      </c>
    </row>
    <row r="52" spans="2:22" x14ac:dyDescent="0.2">
      <c r="B52" s="18" t="s">
        <v>13</v>
      </c>
      <c r="C52" s="19">
        <v>12852.96</v>
      </c>
      <c r="D52" s="19">
        <v>9593.98</v>
      </c>
      <c r="E52" s="19">
        <v>9544.4500000000007</v>
      </c>
      <c r="F52" s="19">
        <v>9494.9900000000016</v>
      </c>
      <c r="G52" s="19">
        <v>9497.0299999999988</v>
      </c>
      <c r="H52" s="19">
        <v>9513.2999999999993</v>
      </c>
      <c r="I52" s="19">
        <v>9526.119999999999</v>
      </c>
      <c r="J52" s="19">
        <v>9540.8799999999992</v>
      </c>
      <c r="K52" s="19">
        <v>9550.4000000000015</v>
      </c>
      <c r="L52" s="19">
        <v>9489.59</v>
      </c>
      <c r="M52" s="19">
        <v>9469.0499999999993</v>
      </c>
      <c r="N52" s="19">
        <v>9484.3299999999981</v>
      </c>
      <c r="O52" s="19">
        <v>9528.2400000000016</v>
      </c>
      <c r="P52" s="19">
        <v>9514.3100000000013</v>
      </c>
      <c r="Q52" s="19">
        <v>9527.15</v>
      </c>
      <c r="R52" s="19">
        <v>9562.48</v>
      </c>
      <c r="S52" s="19">
        <v>9584.52</v>
      </c>
      <c r="T52" s="19">
        <v>9603.42</v>
      </c>
      <c r="U52" s="19">
        <v>9657.65</v>
      </c>
      <c r="V52" s="19">
        <v>9661.2800000000007</v>
      </c>
    </row>
    <row r="53" spans="2:22" x14ac:dyDescent="0.2">
      <c r="B53" s="18" t="s">
        <v>14</v>
      </c>
      <c r="C53" s="19">
        <v>1696.2400000000002</v>
      </c>
      <c r="D53" s="19">
        <v>1272.5726</v>
      </c>
      <c r="E53" s="19">
        <v>1266.1336999999999</v>
      </c>
      <c r="F53" s="19">
        <v>1259.7039000000002</v>
      </c>
      <c r="G53" s="19">
        <v>1259.9691</v>
      </c>
      <c r="H53" s="19">
        <v>1262.0842</v>
      </c>
      <c r="I53" s="19">
        <v>1263.7508</v>
      </c>
      <c r="J53" s="19">
        <v>1265.6695999999999</v>
      </c>
      <c r="K53" s="19">
        <v>1266.9072000000001</v>
      </c>
      <c r="L53" s="19">
        <v>1259.0019000000002</v>
      </c>
      <c r="M53" s="19">
        <v>1256.3317</v>
      </c>
      <c r="N53" s="19">
        <v>1258.3181</v>
      </c>
      <c r="O53" s="19">
        <v>1264.0264000000002</v>
      </c>
      <c r="P53" s="19">
        <v>1262.2155000000002</v>
      </c>
      <c r="Q53" s="19">
        <v>1263.8847000000001</v>
      </c>
      <c r="R53" s="19">
        <v>1268.4775999999999</v>
      </c>
      <c r="S53" s="19">
        <v>1271.3427999999999</v>
      </c>
      <c r="T53" s="19">
        <v>1273.7998</v>
      </c>
      <c r="U53" s="19">
        <v>1280.8497</v>
      </c>
      <c r="V53" s="19">
        <v>1281.3216</v>
      </c>
    </row>
    <row r="54" spans="2:22" x14ac:dyDescent="0.2">
      <c r="B54" s="18" t="s">
        <v>15</v>
      </c>
      <c r="C54" s="19">
        <v>14549.199999999999</v>
      </c>
      <c r="D54" s="19">
        <v>10866.552599999999</v>
      </c>
      <c r="E54" s="19">
        <v>10810.583700000001</v>
      </c>
      <c r="F54" s="19">
        <v>10754.693900000002</v>
      </c>
      <c r="G54" s="19">
        <v>10756.999099999999</v>
      </c>
      <c r="H54" s="19">
        <v>10775.384199999999</v>
      </c>
      <c r="I54" s="19">
        <v>10789.870799999999</v>
      </c>
      <c r="J54" s="19">
        <v>10806.549599999998</v>
      </c>
      <c r="K54" s="19">
        <v>10817.307200000001</v>
      </c>
      <c r="L54" s="19">
        <v>10748.591899999999</v>
      </c>
      <c r="M54" s="19">
        <v>10725.3817</v>
      </c>
      <c r="N54" s="19">
        <v>10742.648099999999</v>
      </c>
      <c r="O54" s="19">
        <v>10792.266400000002</v>
      </c>
      <c r="P54" s="19">
        <v>10776.525500000002</v>
      </c>
      <c r="Q54" s="19">
        <v>10791.0347</v>
      </c>
      <c r="R54" s="19">
        <v>10830.9576</v>
      </c>
      <c r="S54" s="19">
        <v>10855.862800000001</v>
      </c>
      <c r="T54" s="19">
        <v>10877.219800000001</v>
      </c>
      <c r="U54" s="19">
        <v>10938.4997</v>
      </c>
      <c r="V54" s="19">
        <v>10942.6016</v>
      </c>
    </row>
    <row r="55" spans="2:22" x14ac:dyDescent="0.2">
      <c r="B55" s="18" t="s">
        <v>16</v>
      </c>
      <c r="C55" s="19">
        <v>-4034.8999999999978</v>
      </c>
      <c r="D55" s="19">
        <v>-336.71259999999893</v>
      </c>
      <c r="E55" s="19">
        <v>-660.90370000000075</v>
      </c>
      <c r="F55" s="19">
        <v>-490.40390000000116</v>
      </c>
      <c r="G55" s="19">
        <v>-605.97909999999865</v>
      </c>
      <c r="H55" s="19">
        <v>-674.8841999999986</v>
      </c>
      <c r="I55" s="19">
        <v>-663.82079999999769</v>
      </c>
      <c r="J55" s="19">
        <v>-673.76959999999781</v>
      </c>
      <c r="K55" s="19">
        <v>-790.06720000000132</v>
      </c>
      <c r="L55" s="19">
        <v>-749.43189999999959</v>
      </c>
      <c r="M55" s="19">
        <v>-749.88169999999991</v>
      </c>
      <c r="N55" s="19">
        <v>-1541.918099999999</v>
      </c>
      <c r="O55" s="19">
        <v>-1962.216400000003</v>
      </c>
      <c r="P55" s="19">
        <v>-2334.4955000000027</v>
      </c>
      <c r="Q55" s="19">
        <v>-2395.6447000000007</v>
      </c>
      <c r="R55" s="19">
        <v>-2480.1976000000013</v>
      </c>
      <c r="S55" s="19">
        <v>-3254.2228000000023</v>
      </c>
      <c r="T55" s="19">
        <v>-3292.5798000000013</v>
      </c>
      <c r="U55" s="19">
        <v>-3441.0597000000007</v>
      </c>
      <c r="V55" s="19">
        <v>-3445.2416000000012</v>
      </c>
    </row>
    <row r="56" spans="2:22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2">
      <c r="B57" s="18" t="s">
        <v>34</v>
      </c>
      <c r="C57" s="19">
        <v>0</v>
      </c>
      <c r="D57" s="19">
        <v>0</v>
      </c>
      <c r="E57" s="19">
        <v>0</v>
      </c>
      <c r="F57" s="19">
        <v>0</v>
      </c>
      <c r="G57" s="19">
        <v>207.08</v>
      </c>
      <c r="H57" s="19">
        <v>207.08</v>
      </c>
      <c r="I57" s="19">
        <v>207.08</v>
      </c>
      <c r="J57" s="19">
        <v>207.08</v>
      </c>
      <c r="K57" s="19">
        <v>207.08</v>
      </c>
      <c r="L57" s="19">
        <v>207.08</v>
      </c>
      <c r="M57" s="19">
        <v>207.08</v>
      </c>
      <c r="N57" s="19">
        <v>207.08</v>
      </c>
      <c r="O57" s="19">
        <v>207.08</v>
      </c>
      <c r="P57" s="19">
        <v>207.08</v>
      </c>
      <c r="Q57" s="19">
        <v>207.08</v>
      </c>
      <c r="R57" s="19">
        <v>207.08</v>
      </c>
      <c r="S57" s="19">
        <v>207.08</v>
      </c>
      <c r="T57" s="19">
        <v>207.08</v>
      </c>
      <c r="U57" s="19">
        <v>207.08</v>
      </c>
      <c r="V57" s="19">
        <v>207.08</v>
      </c>
    </row>
    <row r="58" spans="2:22" x14ac:dyDescent="0.2">
      <c r="B58" s="18" t="s">
        <v>33</v>
      </c>
      <c r="C58" s="19">
        <v>-4034.8999999999978</v>
      </c>
      <c r="D58" s="19">
        <v>-336.71259999999893</v>
      </c>
      <c r="E58" s="19">
        <v>-660.90370000000075</v>
      </c>
      <c r="F58" s="19">
        <v>-490.40390000000116</v>
      </c>
      <c r="G58" s="19">
        <v>-398.89909999999861</v>
      </c>
      <c r="H58" s="19">
        <v>-467.80419999999856</v>
      </c>
      <c r="I58" s="19">
        <v>-456.74079999999765</v>
      </c>
      <c r="J58" s="19">
        <v>-466.68959999999777</v>
      </c>
      <c r="K58" s="19">
        <v>-582.98720000000128</v>
      </c>
      <c r="L58" s="19">
        <v>-542.35189999999955</v>
      </c>
      <c r="M58" s="19">
        <v>-542.80169999999987</v>
      </c>
      <c r="N58" s="19">
        <v>-1334.838099999999</v>
      </c>
      <c r="O58" s="19">
        <v>-1755.1364000000031</v>
      </c>
      <c r="P58" s="19">
        <v>-2127.4155000000028</v>
      </c>
      <c r="Q58" s="19">
        <v>-2188.5647000000008</v>
      </c>
      <c r="R58" s="19">
        <v>-2273.1176000000014</v>
      </c>
      <c r="S58" s="19">
        <v>-3047.1428000000024</v>
      </c>
      <c r="T58" s="19">
        <v>-3085.4998000000014</v>
      </c>
      <c r="U58" s="19">
        <v>-3233.9797000000008</v>
      </c>
      <c r="V58" s="19">
        <v>-3238.1616000000013</v>
      </c>
    </row>
    <row r="59" spans="2:22" x14ac:dyDescent="0.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x14ac:dyDescent="0.2">
      <c r="B60" s="16" t="s">
        <v>30</v>
      </c>
      <c r="C60" s="15">
        <v>1669.5</v>
      </c>
      <c r="D60" s="15">
        <v>1669.5</v>
      </c>
      <c r="E60" s="15">
        <v>1669.5</v>
      </c>
      <c r="F60" s="15">
        <v>1669.5</v>
      </c>
      <c r="G60" s="15">
        <v>1669.5</v>
      </c>
      <c r="H60" s="15">
        <v>1669.5</v>
      </c>
      <c r="I60" s="15">
        <v>1669.5</v>
      </c>
      <c r="J60" s="15">
        <v>1669.5</v>
      </c>
      <c r="K60" s="15">
        <v>1669.5</v>
      </c>
      <c r="L60" s="15">
        <v>1669.5</v>
      </c>
      <c r="M60" s="15">
        <v>1669.5</v>
      </c>
      <c r="N60" s="15">
        <v>1669.5</v>
      </c>
      <c r="O60" s="15">
        <v>1669.5</v>
      </c>
      <c r="P60" s="15">
        <v>1669.5</v>
      </c>
      <c r="Q60" s="15">
        <v>1669.5</v>
      </c>
      <c r="R60" s="15">
        <v>1669.5</v>
      </c>
      <c r="S60" s="15">
        <v>1669.5</v>
      </c>
      <c r="T60" s="15">
        <v>1669.5</v>
      </c>
      <c r="U60" s="15">
        <v>1669.5</v>
      </c>
      <c r="V60" s="15">
        <v>1669.5</v>
      </c>
    </row>
    <row r="61" spans="2:22" x14ac:dyDescent="0.2">
      <c r="B61" s="18" t="s">
        <v>39</v>
      </c>
      <c r="C61" s="19">
        <v>1669.5</v>
      </c>
      <c r="D61" s="19">
        <v>336.71259999999893</v>
      </c>
      <c r="E61" s="19">
        <v>660.90370000000075</v>
      </c>
      <c r="F61" s="19">
        <v>490.40390000000116</v>
      </c>
      <c r="G61" s="19">
        <v>398.89909999999861</v>
      </c>
      <c r="H61" s="19">
        <v>467.80419999999856</v>
      </c>
      <c r="I61" s="19">
        <v>456.74079999999765</v>
      </c>
      <c r="J61" s="19">
        <v>466.68959999999777</v>
      </c>
      <c r="K61" s="19">
        <v>582.98720000000128</v>
      </c>
      <c r="L61" s="19">
        <v>542.35189999999955</v>
      </c>
      <c r="M61" s="19">
        <v>542.80169999999987</v>
      </c>
      <c r="N61" s="19">
        <v>1334.838099999999</v>
      </c>
      <c r="O61" s="19">
        <v>1669.5</v>
      </c>
      <c r="P61" s="19">
        <v>1669.5</v>
      </c>
      <c r="Q61" s="19">
        <v>1669.5</v>
      </c>
      <c r="R61" s="19">
        <v>1669.5</v>
      </c>
      <c r="S61" s="19">
        <v>1669.5</v>
      </c>
      <c r="T61" s="19">
        <v>1669.5</v>
      </c>
      <c r="U61" s="19">
        <v>1669.5</v>
      </c>
      <c r="V61" s="19">
        <v>1669.5</v>
      </c>
    </row>
    <row r="62" spans="2:22" x14ac:dyDescent="0.2">
      <c r="B62" s="20" t="s">
        <v>31</v>
      </c>
      <c r="C62" s="19">
        <v>-2365.3999999999978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-85.63640000000305</v>
      </c>
      <c r="P62" s="19">
        <v>-457.91550000000279</v>
      </c>
      <c r="Q62" s="19">
        <v>-519.06470000000081</v>
      </c>
      <c r="R62" s="19">
        <v>-603.6176000000014</v>
      </c>
      <c r="S62" s="19">
        <v>-1377.6428000000024</v>
      </c>
      <c r="T62" s="19">
        <v>-1415.9998000000014</v>
      </c>
      <c r="U62" s="19">
        <v>-1564.4797000000008</v>
      </c>
      <c r="V62" s="19">
        <v>-1568.6616000000013</v>
      </c>
    </row>
    <row r="63" spans="2:22" x14ac:dyDescent="0.2"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2">
      <c r="B64" s="17" t="s">
        <v>40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">
      <c r="B65" s="18" t="s">
        <v>0</v>
      </c>
      <c r="C65" s="19">
        <v>120.89379999999983</v>
      </c>
      <c r="D65" s="19">
        <v>57.868899999998575</v>
      </c>
      <c r="E65" s="19">
        <v>228.5655999999999</v>
      </c>
      <c r="F65" s="19">
        <v>139.17760000000089</v>
      </c>
      <c r="G65" s="19">
        <v>95.025599999999031</v>
      </c>
      <c r="H65" s="19">
        <v>124.28279999999904</v>
      </c>
      <c r="I65" s="19">
        <v>146.24589999999989</v>
      </c>
      <c r="J65" s="19">
        <v>220.41089999999895</v>
      </c>
      <c r="K65" s="19">
        <v>318</v>
      </c>
      <c r="L65" s="19">
        <v>277.34850000000097</v>
      </c>
      <c r="M65" s="19">
        <v>259.54870000000028</v>
      </c>
      <c r="N65" s="19">
        <v>318</v>
      </c>
      <c r="O65" s="19">
        <v>318</v>
      </c>
      <c r="P65" s="19">
        <v>318</v>
      </c>
      <c r="Q65" s="19">
        <v>318</v>
      </c>
      <c r="R65" s="19">
        <v>318</v>
      </c>
      <c r="S65" s="19">
        <v>318</v>
      </c>
      <c r="T65" s="19">
        <v>318</v>
      </c>
      <c r="U65" s="19">
        <v>318</v>
      </c>
      <c r="V65" s="19">
        <v>318</v>
      </c>
    </row>
    <row r="66" spans="2:22" x14ac:dyDescent="0.2">
      <c r="B66" s="18" t="s">
        <v>2</v>
      </c>
      <c r="C66" s="19">
        <v>1351.5</v>
      </c>
      <c r="D66" s="19">
        <v>278.84370000000035</v>
      </c>
      <c r="E66" s="19">
        <v>432.33810000000085</v>
      </c>
      <c r="F66" s="19">
        <v>351.22630000000026</v>
      </c>
      <c r="G66" s="19">
        <v>303.87349999999958</v>
      </c>
      <c r="H66" s="19">
        <v>343.52139999999952</v>
      </c>
      <c r="I66" s="19">
        <v>310.49489999999776</v>
      </c>
      <c r="J66" s="19">
        <v>246.27869999999882</v>
      </c>
      <c r="K66" s="19">
        <v>264.98720000000128</v>
      </c>
      <c r="L66" s="19">
        <v>265.00339999999858</v>
      </c>
      <c r="M66" s="19">
        <v>283.25299999999959</v>
      </c>
      <c r="N66" s="19">
        <v>1016.838099999999</v>
      </c>
      <c r="O66" s="19">
        <v>1351.5</v>
      </c>
      <c r="P66" s="19">
        <v>1351.5</v>
      </c>
      <c r="Q66" s="19">
        <v>1351.5</v>
      </c>
      <c r="R66" s="19">
        <v>1351.5</v>
      </c>
      <c r="S66" s="19">
        <v>1351.5</v>
      </c>
      <c r="T66" s="19">
        <v>1351.5</v>
      </c>
      <c r="U66" s="19">
        <v>1351.5</v>
      </c>
      <c r="V66" s="19">
        <v>1351.5</v>
      </c>
    </row>
  </sheetData>
  <printOptions horizontalCentered="1"/>
  <pageMargins left="0.5" right="0.25" top="0.25" bottom="0.2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V66"/>
  <sheetViews>
    <sheetView showGridLines="0" zoomScaleNormal="100" workbookViewId="0"/>
  </sheetViews>
  <sheetFormatPr defaultRowHeight="12.75" outlineLevelCol="1" x14ac:dyDescent="0.2"/>
  <cols>
    <col min="1" max="1" width="4.7109375" style="1" customWidth="1"/>
    <col min="2" max="2" width="35.7109375" style="1" bestFit="1" customWidth="1"/>
    <col min="3" max="3" width="8.140625" style="1" hidden="1" customWidth="1" outlineLevel="1"/>
    <col min="4" max="4" width="8.28515625" style="1" bestFit="1" customWidth="1" collapsed="1"/>
    <col min="5" max="5" width="8" style="1" bestFit="1" customWidth="1"/>
    <col min="6" max="6" width="9" style="1" bestFit="1" customWidth="1"/>
    <col min="7" max="7" width="8.42578125" style="1" customWidth="1"/>
    <col min="8" max="10" width="8.28515625" style="1" bestFit="1" customWidth="1"/>
    <col min="11" max="11" width="8" style="1" bestFit="1" customWidth="1"/>
    <col min="12" max="12" width="8.28515625" style="1" bestFit="1" customWidth="1"/>
    <col min="13" max="23" width="8.28515625" style="1" customWidth="1"/>
    <col min="24" max="27" width="9.140625" style="1"/>
    <col min="28" max="29" width="29.85546875" style="1" bestFit="1" customWidth="1"/>
    <col min="30" max="16384" width="9.140625" style="1"/>
  </cols>
  <sheetData>
    <row r="1" spans="2:22" x14ac:dyDescent="0.2">
      <c r="D1" s="28"/>
      <c r="E1" s="28"/>
      <c r="F1" s="28"/>
    </row>
    <row r="2" spans="2:22" ht="15.75" x14ac:dyDescent="0.25">
      <c r="B2" s="6" t="s">
        <v>43</v>
      </c>
      <c r="C2" s="29"/>
      <c r="D2" s="29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5" x14ac:dyDescent="0.25">
      <c r="B3" s="8" t="s">
        <v>19</v>
      </c>
      <c r="C3" s="29"/>
      <c r="D3" s="29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5" x14ac:dyDescent="0.25">
      <c r="B4" s="9"/>
      <c r="C4" s="10"/>
      <c r="D4" s="10"/>
      <c r="E4" s="30"/>
      <c r="F4" s="30"/>
      <c r="G4" s="30"/>
      <c r="H4" s="30"/>
      <c r="I4" s="30"/>
      <c r="J4" s="10"/>
      <c r="K4" s="3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x14ac:dyDescent="0.2">
      <c r="B5" s="1" t="s">
        <v>4</v>
      </c>
      <c r="C5" s="2">
        <v>2017</v>
      </c>
      <c r="D5" s="2">
        <v>2018</v>
      </c>
      <c r="E5" s="2">
        <v>2019</v>
      </c>
      <c r="F5" s="2">
        <v>2020</v>
      </c>
      <c r="G5" s="2">
        <v>2021</v>
      </c>
      <c r="H5" s="2">
        <v>2022</v>
      </c>
      <c r="I5" s="2">
        <v>2023</v>
      </c>
      <c r="J5" s="2">
        <v>2024</v>
      </c>
      <c r="K5" s="2">
        <v>2025</v>
      </c>
      <c r="L5" s="2">
        <v>2026</v>
      </c>
      <c r="M5" s="2">
        <v>2027</v>
      </c>
      <c r="N5" s="2">
        <v>2028</v>
      </c>
      <c r="O5" s="2">
        <v>2029</v>
      </c>
      <c r="P5" s="2">
        <v>2030</v>
      </c>
      <c r="Q5" s="2">
        <v>2031</v>
      </c>
      <c r="R5" s="2">
        <v>2032</v>
      </c>
      <c r="S5" s="2">
        <v>2033</v>
      </c>
      <c r="T5" s="2">
        <v>2034</v>
      </c>
      <c r="U5" s="2">
        <v>2035</v>
      </c>
      <c r="V5" s="2">
        <v>2036</v>
      </c>
    </row>
    <row r="6" spans="2:22" x14ac:dyDescent="0.2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2:22" x14ac:dyDescent="0.2">
      <c r="B7" s="3" t="s">
        <v>20</v>
      </c>
      <c r="C7" s="19">
        <v>6512.78</v>
      </c>
      <c r="D7" s="19">
        <v>6512.78</v>
      </c>
      <c r="E7" s="19">
        <v>6232.78</v>
      </c>
      <c r="F7" s="19">
        <v>6232.78</v>
      </c>
      <c r="G7" s="19">
        <v>5845.78</v>
      </c>
      <c r="H7" s="19">
        <v>5845.78</v>
      </c>
      <c r="I7" s="19">
        <v>5845.78</v>
      </c>
      <c r="J7" s="19">
        <v>5845.78</v>
      </c>
      <c r="K7" s="19">
        <v>5845.78</v>
      </c>
      <c r="L7" s="19">
        <v>5763.48</v>
      </c>
      <c r="M7" s="19">
        <v>5763.48</v>
      </c>
      <c r="N7" s="19">
        <v>5001.4799999999996</v>
      </c>
      <c r="O7" s="19">
        <v>5001.4799999999996</v>
      </c>
      <c r="P7" s="19">
        <v>4644.4799999999996</v>
      </c>
      <c r="Q7" s="19">
        <v>4567.9399999999996</v>
      </c>
      <c r="R7" s="19">
        <v>4567.9399999999996</v>
      </c>
      <c r="S7" s="19">
        <v>4211.6399999999994</v>
      </c>
      <c r="T7" s="19">
        <v>4211.6399999999994</v>
      </c>
      <c r="U7" s="19">
        <v>4130.1000000000004</v>
      </c>
      <c r="V7" s="19">
        <v>4130.1000000000004</v>
      </c>
    </row>
    <row r="8" spans="2:22" x14ac:dyDescent="0.2">
      <c r="B8" s="3" t="s">
        <v>21</v>
      </c>
      <c r="C8" s="19">
        <v>71.34</v>
      </c>
      <c r="D8" s="19">
        <v>71.600000000000009</v>
      </c>
      <c r="E8" s="19">
        <v>71.600000000000009</v>
      </c>
      <c r="F8" s="19">
        <v>71.600000000000009</v>
      </c>
      <c r="G8" s="19">
        <v>71.600000000000009</v>
      </c>
      <c r="H8" s="19">
        <v>71.600000000000009</v>
      </c>
      <c r="I8" s="19">
        <v>71.600000000000009</v>
      </c>
      <c r="J8" s="19">
        <v>71.600000000000009</v>
      </c>
      <c r="K8" s="19">
        <v>71.600000000000009</v>
      </c>
      <c r="L8" s="19">
        <v>71.600000000000009</v>
      </c>
      <c r="M8" s="19">
        <v>71.600000000000009</v>
      </c>
      <c r="N8" s="19">
        <v>71.600000000000009</v>
      </c>
      <c r="O8" s="19">
        <v>71.600000000000009</v>
      </c>
      <c r="P8" s="19">
        <v>71.600000000000009</v>
      </c>
      <c r="Q8" s="19">
        <v>71.600000000000009</v>
      </c>
      <c r="R8" s="19">
        <v>71.600000000000009</v>
      </c>
      <c r="S8" s="19">
        <v>71.600000000000009</v>
      </c>
      <c r="T8" s="19">
        <v>71.600000000000009</v>
      </c>
      <c r="U8" s="19">
        <v>71.600000000000009</v>
      </c>
      <c r="V8" s="19">
        <v>71.600000000000009</v>
      </c>
    </row>
    <row r="9" spans="2:22" x14ac:dyDescent="0.2">
      <c r="B9" s="3" t="s">
        <v>22</v>
      </c>
      <c r="C9" s="19">
        <v>198.23999999999998</v>
      </c>
      <c r="D9" s="19">
        <v>195.9</v>
      </c>
      <c r="E9" s="19">
        <v>199.27000000000004</v>
      </c>
      <c r="F9" s="19">
        <v>197.49</v>
      </c>
      <c r="G9" s="19">
        <v>189.75</v>
      </c>
      <c r="H9" s="19">
        <v>189.75</v>
      </c>
      <c r="I9" s="19">
        <v>189.75</v>
      </c>
      <c r="J9" s="19">
        <v>189.75</v>
      </c>
      <c r="K9" s="19">
        <v>189.75</v>
      </c>
      <c r="L9" s="19">
        <v>179.56</v>
      </c>
      <c r="M9" s="19">
        <v>179.56</v>
      </c>
      <c r="N9" s="19">
        <v>179.56</v>
      </c>
      <c r="O9" s="19">
        <v>163.92000000000002</v>
      </c>
      <c r="P9" s="19">
        <v>125.94000000000001</v>
      </c>
      <c r="Q9" s="19">
        <v>125.94000000000001</v>
      </c>
      <c r="R9" s="19">
        <v>125.94000000000001</v>
      </c>
      <c r="S9" s="19">
        <v>125.94000000000001</v>
      </c>
      <c r="T9" s="19">
        <v>125.94000000000001</v>
      </c>
      <c r="U9" s="19">
        <v>125.94000000000001</v>
      </c>
      <c r="V9" s="19">
        <v>125.94000000000001</v>
      </c>
    </row>
    <row r="10" spans="2:22" x14ac:dyDescent="0.2">
      <c r="B10" s="3" t="s">
        <v>18</v>
      </c>
      <c r="C10" s="19">
        <v>734.06000000000006</v>
      </c>
      <c r="D10" s="19">
        <v>734.06000000000006</v>
      </c>
      <c r="E10" s="19">
        <v>734.06000000000006</v>
      </c>
      <c r="F10" s="19">
        <v>734.06000000000006</v>
      </c>
      <c r="G10" s="19">
        <v>234.59</v>
      </c>
      <c r="H10" s="19">
        <v>234.59</v>
      </c>
      <c r="I10" s="19">
        <v>234.59</v>
      </c>
      <c r="J10" s="19">
        <v>121.37</v>
      </c>
      <c r="K10" s="19">
        <v>121.37</v>
      </c>
      <c r="L10" s="19">
        <v>121.37</v>
      </c>
      <c r="M10" s="19">
        <v>121.37</v>
      </c>
      <c r="N10" s="19">
        <v>121.37</v>
      </c>
      <c r="O10" s="19">
        <v>121.37</v>
      </c>
      <c r="P10" s="19">
        <v>121.37</v>
      </c>
      <c r="Q10" s="19">
        <v>121.37</v>
      </c>
      <c r="R10" s="19">
        <v>121.37</v>
      </c>
      <c r="S10" s="19">
        <v>121.37</v>
      </c>
      <c r="T10" s="19">
        <v>121.37</v>
      </c>
      <c r="U10" s="19">
        <v>121.37</v>
      </c>
      <c r="V10" s="19">
        <v>121.37</v>
      </c>
    </row>
    <row r="11" spans="2:22" x14ac:dyDescent="0.2">
      <c r="B11" s="3" t="s">
        <v>23</v>
      </c>
      <c r="C11" s="19">
        <v>649.89</v>
      </c>
      <c r="D11" s="19">
        <v>691.20999999999981</v>
      </c>
      <c r="E11" s="19">
        <v>741.65000000000009</v>
      </c>
      <c r="F11" s="19">
        <v>739.57999999999993</v>
      </c>
      <c r="G11" s="19">
        <v>744.75000000000011</v>
      </c>
      <c r="H11" s="19">
        <v>735.83</v>
      </c>
      <c r="I11" s="19">
        <v>681.81</v>
      </c>
      <c r="J11" s="19">
        <v>677.8399999999998</v>
      </c>
      <c r="K11" s="19">
        <v>672.57999999999993</v>
      </c>
      <c r="L11" s="19">
        <v>668.15</v>
      </c>
      <c r="M11" s="19">
        <v>664.42999999999984</v>
      </c>
      <c r="N11" s="19">
        <v>657.01999999999987</v>
      </c>
      <c r="O11" s="19">
        <v>653.32000000000005</v>
      </c>
      <c r="P11" s="19">
        <v>649.61999999999966</v>
      </c>
      <c r="Q11" s="19">
        <v>646.03999999999985</v>
      </c>
      <c r="R11" s="19">
        <v>635.24999999999989</v>
      </c>
      <c r="S11" s="19">
        <v>590.20999999999992</v>
      </c>
      <c r="T11" s="19">
        <v>586.7099999999997</v>
      </c>
      <c r="U11" s="19">
        <v>570.16999999999996</v>
      </c>
      <c r="V11" s="19">
        <v>174.92</v>
      </c>
    </row>
    <row r="12" spans="2:22" x14ac:dyDescent="0.2">
      <c r="B12" s="3" t="s">
        <v>24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</row>
    <row r="13" spans="2:22" x14ac:dyDescent="0.2">
      <c r="B13" s="3" t="s">
        <v>17</v>
      </c>
      <c r="C13" s="19">
        <v>-172.82</v>
      </c>
      <c r="D13" s="19">
        <v>-172.82</v>
      </c>
      <c r="E13" s="19">
        <v>-172.82</v>
      </c>
      <c r="F13" s="19">
        <v>-172.82</v>
      </c>
      <c r="G13" s="19">
        <v>-172.82</v>
      </c>
      <c r="H13" s="19">
        <v>-172.82</v>
      </c>
      <c r="I13" s="19">
        <v>-172.82</v>
      </c>
      <c r="J13" s="19">
        <v>-148.4</v>
      </c>
      <c r="K13" s="19">
        <v>-148.4</v>
      </c>
      <c r="L13" s="19">
        <v>-66.099999999999994</v>
      </c>
      <c r="M13" s="19">
        <v>-66.099999999999994</v>
      </c>
      <c r="N13" s="19">
        <v>-66.099999999999994</v>
      </c>
      <c r="O13" s="19">
        <v>-66.099999999999994</v>
      </c>
      <c r="P13" s="19">
        <v>-66.099999999999994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</row>
    <row r="14" spans="2:22" x14ac:dyDescent="0.2">
      <c r="B14" s="3" t="s">
        <v>26</v>
      </c>
      <c r="C14" s="19">
        <v>-34.6</v>
      </c>
      <c r="D14" s="19">
        <v>-34.6</v>
      </c>
      <c r="E14" s="19">
        <v>-34.6</v>
      </c>
      <c r="F14" s="19">
        <v>-34.6</v>
      </c>
      <c r="G14" s="19">
        <v>-34.6</v>
      </c>
      <c r="H14" s="19">
        <v>-34.6</v>
      </c>
      <c r="I14" s="19">
        <v>-34.6</v>
      </c>
      <c r="J14" s="19">
        <v>-34.6</v>
      </c>
      <c r="K14" s="19">
        <v>-34.6</v>
      </c>
      <c r="L14" s="19">
        <v>-34.6</v>
      </c>
      <c r="M14" s="19">
        <v>-34.6</v>
      </c>
      <c r="N14" s="19">
        <v>-34.6</v>
      </c>
      <c r="O14" s="19">
        <v>-34.6</v>
      </c>
      <c r="P14" s="19">
        <v>-34.6</v>
      </c>
      <c r="Q14" s="19">
        <v>-34.6</v>
      </c>
      <c r="R14" s="19">
        <v>-34.6</v>
      </c>
      <c r="S14" s="19">
        <v>-34.6</v>
      </c>
      <c r="T14" s="19">
        <v>-34.6</v>
      </c>
      <c r="U14" s="19">
        <v>-34.6</v>
      </c>
      <c r="V14" s="19">
        <v>-34.6</v>
      </c>
    </row>
    <row r="15" spans="2:22" x14ac:dyDescent="0.2">
      <c r="B15" s="18" t="s">
        <v>5</v>
      </c>
      <c r="C15" s="4">
        <v>7958.89</v>
      </c>
      <c r="D15" s="4">
        <v>7998.1299999999992</v>
      </c>
      <c r="E15" s="4">
        <v>7771.9400000000005</v>
      </c>
      <c r="F15" s="4">
        <v>7768.09</v>
      </c>
      <c r="G15" s="4">
        <v>6879.05</v>
      </c>
      <c r="H15" s="4">
        <v>6870.13</v>
      </c>
      <c r="I15" s="4">
        <v>6816.1100000000006</v>
      </c>
      <c r="J15" s="4">
        <v>6723.34</v>
      </c>
      <c r="K15" s="4">
        <v>6718.08</v>
      </c>
      <c r="L15" s="4">
        <v>6703.4599999999991</v>
      </c>
      <c r="M15" s="4">
        <v>6699.74</v>
      </c>
      <c r="N15" s="4">
        <v>5930.329999999999</v>
      </c>
      <c r="O15" s="4">
        <v>5910.9899999999989</v>
      </c>
      <c r="P15" s="4">
        <v>5512.3099999999986</v>
      </c>
      <c r="Q15" s="4">
        <v>5498.2899999999991</v>
      </c>
      <c r="R15" s="4">
        <v>5487.4999999999991</v>
      </c>
      <c r="S15" s="4">
        <v>5086.1599999999989</v>
      </c>
      <c r="T15" s="4">
        <v>5082.6599999999989</v>
      </c>
      <c r="U15" s="4">
        <v>4984.58</v>
      </c>
      <c r="V15" s="4">
        <v>4589.33</v>
      </c>
    </row>
    <row r="16" spans="2:22" x14ac:dyDescent="0.2">
      <c r="B16" s="18"/>
      <c r="C16" s="5"/>
      <c r="D16" s="5"/>
      <c r="E16" s="31"/>
      <c r="F16" s="31"/>
      <c r="G16" s="31"/>
      <c r="H16" s="31"/>
      <c r="I16" s="31"/>
      <c r="J16" s="5"/>
      <c r="K16" s="3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">
      <c r="B17" s="3" t="s">
        <v>6</v>
      </c>
      <c r="C17" s="19">
        <v>5514.0820000000003</v>
      </c>
      <c r="D17" s="19">
        <v>5560.4290000000001</v>
      </c>
      <c r="E17" s="19">
        <v>5589.777</v>
      </c>
      <c r="F17" s="19">
        <v>5628.9710000000005</v>
      </c>
      <c r="G17" s="19">
        <v>5669.2780000000012</v>
      </c>
      <c r="H17" s="19">
        <v>5729.8880000000008</v>
      </c>
      <c r="I17" s="19">
        <v>5785.3</v>
      </c>
      <c r="J17" s="19">
        <v>5822.5160000000005</v>
      </c>
      <c r="K17" s="19">
        <v>5877.4360000000006</v>
      </c>
      <c r="L17" s="19">
        <v>5803.76</v>
      </c>
      <c r="M17" s="19">
        <v>5825.1869999999999</v>
      </c>
      <c r="N17" s="19">
        <v>5883.9049999999997</v>
      </c>
      <c r="O17" s="19">
        <v>5942.6280000000015</v>
      </c>
      <c r="P17" s="19">
        <v>5983.9520000000002</v>
      </c>
      <c r="Q17" s="19">
        <v>6040.8680000000004</v>
      </c>
      <c r="R17" s="19">
        <v>6090.8859999999995</v>
      </c>
      <c r="S17" s="19">
        <v>6149.6130000000003</v>
      </c>
      <c r="T17" s="19">
        <v>6208.5410000000002</v>
      </c>
      <c r="U17" s="19">
        <v>6268.869999999999</v>
      </c>
      <c r="V17" s="19">
        <v>6310.7960000000003</v>
      </c>
    </row>
    <row r="18" spans="2:22" x14ac:dyDescent="0.2">
      <c r="B18" s="13" t="s">
        <v>32</v>
      </c>
      <c r="C18" s="19">
        <v>1.7999999999999999E-2</v>
      </c>
      <c r="D18" s="19">
        <v>-2.8999999999999998E-2</v>
      </c>
      <c r="E18" s="19">
        <v>-7.6999999999999999E-2</v>
      </c>
      <c r="F18" s="19">
        <v>-7.0999999999999994E-2</v>
      </c>
      <c r="G18" s="19">
        <v>-7.7999999999999986E-2</v>
      </c>
      <c r="H18" s="19">
        <v>-8.7999999999999995E-2</v>
      </c>
      <c r="I18" s="19">
        <v>-0.1</v>
      </c>
      <c r="J18" s="19">
        <v>-0.11599999999999999</v>
      </c>
      <c r="K18" s="19">
        <v>-0.13600000000000001</v>
      </c>
      <c r="L18" s="19">
        <v>-0.16000000000000003</v>
      </c>
      <c r="M18" s="19">
        <v>-0.187</v>
      </c>
      <c r="N18" s="19">
        <v>-0.20499999999999999</v>
      </c>
      <c r="O18" s="19">
        <v>-0.22800000000000001</v>
      </c>
      <c r="P18" s="19">
        <v>-0.252</v>
      </c>
      <c r="Q18" s="19">
        <v>-0.26800000000000002</v>
      </c>
      <c r="R18" s="19">
        <v>-0.28600000000000003</v>
      </c>
      <c r="S18" s="19">
        <v>-0.313</v>
      </c>
      <c r="T18" s="19">
        <v>-0.34100000000000003</v>
      </c>
      <c r="U18" s="19">
        <v>-0.37</v>
      </c>
      <c r="V18" s="19">
        <v>-0.39600000000000002</v>
      </c>
    </row>
    <row r="19" spans="2:22" x14ac:dyDescent="0.2">
      <c r="B19" s="13" t="s">
        <v>3</v>
      </c>
      <c r="C19" s="19">
        <v>-195.04000000000002</v>
      </c>
      <c r="D19" s="19">
        <v>-195.04000000000002</v>
      </c>
      <c r="E19" s="19">
        <v>-195.04000000000002</v>
      </c>
      <c r="F19" s="19">
        <v>-195.04000000000002</v>
      </c>
      <c r="G19" s="19">
        <v>-195.04000000000002</v>
      </c>
      <c r="H19" s="19">
        <v>-195.04000000000002</v>
      </c>
      <c r="I19" s="19">
        <v>-195.04000000000002</v>
      </c>
      <c r="J19" s="19">
        <v>-195.04000000000002</v>
      </c>
      <c r="K19" s="19">
        <v>-195.04000000000002</v>
      </c>
      <c r="L19" s="19">
        <v>-195.04000000000002</v>
      </c>
      <c r="M19" s="19">
        <v>-195.04000000000002</v>
      </c>
      <c r="N19" s="19">
        <v>-195.04000000000002</v>
      </c>
      <c r="O19" s="19">
        <v>-195.04000000000002</v>
      </c>
      <c r="P19" s="19">
        <v>-195.04000000000002</v>
      </c>
      <c r="Q19" s="19">
        <v>-195.04000000000002</v>
      </c>
      <c r="R19" s="19">
        <v>-195.04000000000002</v>
      </c>
      <c r="S19" s="19">
        <v>-195.04000000000002</v>
      </c>
      <c r="T19" s="19">
        <v>-195.04000000000002</v>
      </c>
      <c r="U19" s="19">
        <v>-195.04000000000002</v>
      </c>
      <c r="V19" s="19">
        <v>-195.04000000000002</v>
      </c>
    </row>
    <row r="20" spans="2:22" x14ac:dyDescent="0.2">
      <c r="B20" s="13" t="s">
        <v>1</v>
      </c>
      <c r="C20" s="19">
        <v>-30.49</v>
      </c>
      <c r="D20" s="19">
        <v>-55.56</v>
      </c>
      <c r="E20" s="19">
        <v>-83.97999999999999</v>
      </c>
      <c r="F20" s="19">
        <v>-110.60000000000001</v>
      </c>
      <c r="G20" s="19">
        <v>-146.63999999999999</v>
      </c>
      <c r="H20" s="19">
        <v>-182.64000000000001</v>
      </c>
      <c r="I20" s="19">
        <v>-217.85999999999999</v>
      </c>
      <c r="J20" s="19">
        <v>-252.84</v>
      </c>
      <c r="K20" s="19">
        <v>-290.71000000000004</v>
      </c>
      <c r="L20" s="19">
        <v>-328.12000000000006</v>
      </c>
      <c r="M20" s="19">
        <v>-362.89</v>
      </c>
      <c r="N20" s="19">
        <v>-396.81</v>
      </c>
      <c r="O20" s="19">
        <v>-428.51</v>
      </c>
      <c r="P20" s="19">
        <v>-462.9199999999999</v>
      </c>
      <c r="Q20" s="19">
        <v>-496.85</v>
      </c>
      <c r="R20" s="19">
        <v>-524.83999999999992</v>
      </c>
      <c r="S20" s="19">
        <v>-550.53999999999985</v>
      </c>
      <c r="T20" s="19">
        <v>-572.95999999999992</v>
      </c>
      <c r="U20" s="19">
        <v>-593.9</v>
      </c>
      <c r="V20" s="19">
        <v>-615.28</v>
      </c>
    </row>
    <row r="21" spans="2:22" x14ac:dyDescent="0.2">
      <c r="B21" s="18" t="s">
        <v>25</v>
      </c>
      <c r="C21" s="4">
        <v>5288.5700000000006</v>
      </c>
      <c r="D21" s="4">
        <v>5309.7999999999993</v>
      </c>
      <c r="E21" s="4">
        <v>5310.68</v>
      </c>
      <c r="F21" s="4">
        <v>5323.26</v>
      </c>
      <c r="G21" s="4">
        <v>5327.52</v>
      </c>
      <c r="H21" s="4">
        <v>5352.1200000000008</v>
      </c>
      <c r="I21" s="4">
        <v>5372.3</v>
      </c>
      <c r="J21" s="4">
        <v>5374.52</v>
      </c>
      <c r="K21" s="4">
        <v>5391.55</v>
      </c>
      <c r="L21" s="4">
        <v>5280.4400000000005</v>
      </c>
      <c r="M21" s="4">
        <v>5267.07</v>
      </c>
      <c r="N21" s="4">
        <v>5291.8499999999995</v>
      </c>
      <c r="O21" s="4">
        <v>5318.8500000000013</v>
      </c>
      <c r="P21" s="4">
        <v>5325.74</v>
      </c>
      <c r="Q21" s="4">
        <v>5348.71</v>
      </c>
      <c r="R21" s="4">
        <v>5370.7199999999993</v>
      </c>
      <c r="S21" s="4">
        <v>5403.72</v>
      </c>
      <c r="T21" s="4">
        <v>5440.2</v>
      </c>
      <c r="U21" s="4">
        <v>5479.5599999999995</v>
      </c>
      <c r="V21" s="4">
        <v>5500.0800000000008</v>
      </c>
    </row>
    <row r="22" spans="2:22" x14ac:dyDescent="0.2">
      <c r="B22" s="18"/>
      <c r="C22" s="5"/>
      <c r="D22" s="12"/>
      <c r="E22" s="32"/>
      <c r="F22" s="32"/>
      <c r="G22" s="32"/>
      <c r="H22" s="32"/>
      <c r="I22" s="32"/>
      <c r="J22" s="12"/>
      <c r="K22" s="3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x14ac:dyDescent="0.2">
      <c r="B23" s="3" t="s">
        <v>42</v>
      </c>
      <c r="C23" s="19">
        <v>712.86930000000007</v>
      </c>
      <c r="D23" s="19">
        <v>715.62919999999997</v>
      </c>
      <c r="E23" s="19">
        <v>715.74360000000001</v>
      </c>
      <c r="F23" s="19">
        <v>717.37900000000002</v>
      </c>
      <c r="G23" s="19">
        <v>717.93280000000004</v>
      </c>
      <c r="H23" s="19">
        <v>721.13080000000014</v>
      </c>
      <c r="I23" s="19">
        <v>723.75420000000008</v>
      </c>
      <c r="J23" s="19">
        <v>724.04280000000006</v>
      </c>
      <c r="K23" s="19">
        <v>726.25670000000002</v>
      </c>
      <c r="L23" s="19">
        <v>711.81240000000014</v>
      </c>
      <c r="M23" s="19">
        <v>710.07429999999999</v>
      </c>
      <c r="N23" s="19">
        <v>713.2956999999999</v>
      </c>
      <c r="O23" s="19">
        <v>716.80570000000023</v>
      </c>
      <c r="P23" s="19">
        <v>717.70140000000004</v>
      </c>
      <c r="Q23" s="19">
        <v>720.6875</v>
      </c>
      <c r="R23" s="19">
        <v>723.54879999999991</v>
      </c>
      <c r="S23" s="19">
        <v>727.83880000000011</v>
      </c>
      <c r="T23" s="19">
        <v>732.58119999999997</v>
      </c>
      <c r="U23" s="19">
        <v>737.69799999999998</v>
      </c>
      <c r="V23" s="19">
        <v>740.36560000000009</v>
      </c>
    </row>
    <row r="24" spans="2:22" x14ac:dyDescent="0.2">
      <c r="B24" s="18"/>
      <c r="C24" s="5"/>
      <c r="D24" s="5"/>
      <c r="E24" s="31"/>
      <c r="F24" s="31"/>
      <c r="G24" s="31"/>
      <c r="H24" s="31"/>
      <c r="I24" s="31"/>
      <c r="J24" s="5"/>
      <c r="K24" s="3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">
      <c r="B25" s="18" t="s">
        <v>7</v>
      </c>
      <c r="C25" s="4">
        <v>6001.4393000000009</v>
      </c>
      <c r="D25" s="4">
        <v>6025.4291999999996</v>
      </c>
      <c r="E25" s="4">
        <v>6026.4236000000001</v>
      </c>
      <c r="F25" s="4">
        <v>6040.6390000000001</v>
      </c>
      <c r="G25" s="4">
        <v>6045.4528000000009</v>
      </c>
      <c r="H25" s="4">
        <v>6073.2508000000007</v>
      </c>
      <c r="I25" s="4">
        <v>6096.0542000000005</v>
      </c>
      <c r="J25" s="4">
        <v>6098.5628000000006</v>
      </c>
      <c r="K25" s="4">
        <v>6117.8067000000001</v>
      </c>
      <c r="L25" s="4">
        <v>5992.2524000000003</v>
      </c>
      <c r="M25" s="4">
        <v>5977.1442999999999</v>
      </c>
      <c r="N25" s="4">
        <v>6005.1456999999991</v>
      </c>
      <c r="O25" s="4">
        <v>6035.6557000000012</v>
      </c>
      <c r="P25" s="4">
        <v>6043.4413999999997</v>
      </c>
      <c r="Q25" s="4">
        <v>6069.3975</v>
      </c>
      <c r="R25" s="4">
        <v>6094.2687999999989</v>
      </c>
      <c r="S25" s="4">
        <v>6131.5588000000007</v>
      </c>
      <c r="T25" s="4">
        <v>6172.7811999999994</v>
      </c>
      <c r="U25" s="4">
        <v>6217.2579999999998</v>
      </c>
      <c r="V25" s="4">
        <v>6240.4456000000009</v>
      </c>
    </row>
    <row r="26" spans="2:22" x14ac:dyDescent="0.2">
      <c r="B26" s="18" t="s">
        <v>8</v>
      </c>
      <c r="C26" s="4">
        <v>1957.4506999999994</v>
      </c>
      <c r="D26" s="4">
        <v>1972.7007999999996</v>
      </c>
      <c r="E26" s="4">
        <v>1745.5164000000004</v>
      </c>
      <c r="F26" s="4">
        <v>1727.451</v>
      </c>
      <c r="G26" s="4">
        <v>833.59719999999925</v>
      </c>
      <c r="H26" s="4">
        <v>796.8791999999994</v>
      </c>
      <c r="I26" s="4">
        <v>720.05580000000009</v>
      </c>
      <c r="J26" s="4">
        <v>624.77719999999954</v>
      </c>
      <c r="K26" s="4">
        <v>600.27329999999984</v>
      </c>
      <c r="L26" s="4">
        <v>711.20759999999882</v>
      </c>
      <c r="M26" s="4">
        <v>722.59569999999985</v>
      </c>
      <c r="N26" s="4">
        <v>-74.815700000000106</v>
      </c>
      <c r="O26" s="4">
        <v>-124.66570000000229</v>
      </c>
      <c r="P26" s="4">
        <v>-531.13140000000112</v>
      </c>
      <c r="Q26" s="4">
        <v>-571.10750000000098</v>
      </c>
      <c r="R26" s="4">
        <v>-606.76879999999983</v>
      </c>
      <c r="S26" s="4">
        <v>-1045.3988000000018</v>
      </c>
      <c r="T26" s="4">
        <v>-1090.1212000000005</v>
      </c>
      <c r="U26" s="4">
        <v>-1232.6779999999999</v>
      </c>
      <c r="V26" s="4">
        <v>-1651.115600000001</v>
      </c>
    </row>
    <row r="27" spans="2:22" x14ac:dyDescent="0.2">
      <c r="B27" s="14" t="s">
        <v>30</v>
      </c>
      <c r="C27" s="15">
        <v>318</v>
      </c>
      <c r="D27" s="15">
        <v>318</v>
      </c>
      <c r="E27" s="15">
        <v>318</v>
      </c>
      <c r="F27" s="15">
        <v>318</v>
      </c>
      <c r="G27" s="15">
        <v>318</v>
      </c>
      <c r="H27" s="15">
        <v>318</v>
      </c>
      <c r="I27" s="15">
        <v>318</v>
      </c>
      <c r="J27" s="15">
        <v>318</v>
      </c>
      <c r="K27" s="15">
        <v>318</v>
      </c>
      <c r="L27" s="15">
        <v>318</v>
      </c>
      <c r="M27" s="15">
        <v>318</v>
      </c>
      <c r="N27" s="15">
        <v>318</v>
      </c>
      <c r="O27" s="15">
        <v>318</v>
      </c>
      <c r="P27" s="15">
        <v>318</v>
      </c>
      <c r="Q27" s="15">
        <v>318</v>
      </c>
      <c r="R27" s="15">
        <v>318</v>
      </c>
      <c r="S27" s="15">
        <v>318</v>
      </c>
      <c r="T27" s="15">
        <v>318</v>
      </c>
      <c r="U27" s="15">
        <v>318</v>
      </c>
      <c r="V27" s="15">
        <v>318</v>
      </c>
    </row>
    <row r="28" spans="2:22" x14ac:dyDescent="0.2">
      <c r="B28" s="26" t="s">
        <v>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x14ac:dyDescent="0.2">
      <c r="B29" s="3" t="s">
        <v>20</v>
      </c>
      <c r="C29" s="19">
        <v>2315.5700000000002</v>
      </c>
      <c r="D29" s="19">
        <v>2315.5700000000002</v>
      </c>
      <c r="E29" s="19">
        <v>2315.5700000000002</v>
      </c>
      <c r="F29" s="19">
        <v>2315.5700000000002</v>
      </c>
      <c r="G29" s="19">
        <v>2315.5700000000002</v>
      </c>
      <c r="H29" s="19">
        <v>2315.5700000000002</v>
      </c>
      <c r="I29" s="19">
        <v>2315.5700000000002</v>
      </c>
      <c r="J29" s="19">
        <v>2315.5700000000002</v>
      </c>
      <c r="K29" s="19">
        <v>2315.5700000000002</v>
      </c>
      <c r="L29" s="19">
        <v>2315.5700000000002</v>
      </c>
      <c r="M29" s="19">
        <v>2315.5700000000002</v>
      </c>
      <c r="N29" s="19">
        <v>2315.5700000000002</v>
      </c>
      <c r="O29" s="19">
        <v>1961.5700000000002</v>
      </c>
      <c r="P29" s="19">
        <v>1961.5700000000002</v>
      </c>
      <c r="Q29" s="19">
        <v>1961.5700000000002</v>
      </c>
      <c r="R29" s="19">
        <v>1961.5700000000002</v>
      </c>
      <c r="S29" s="19">
        <v>1602.27</v>
      </c>
      <c r="T29" s="19">
        <v>1602.27</v>
      </c>
      <c r="U29" s="19">
        <v>1602.27</v>
      </c>
      <c r="V29" s="19">
        <v>1602.27</v>
      </c>
    </row>
    <row r="30" spans="2:22" x14ac:dyDescent="0.2">
      <c r="B30" s="3" t="s">
        <v>21</v>
      </c>
      <c r="C30" s="19">
        <v>992.7</v>
      </c>
      <c r="D30" s="19">
        <v>917.04</v>
      </c>
      <c r="E30" s="19">
        <v>943.29</v>
      </c>
      <c r="F30" s="19">
        <v>939.68000000000006</v>
      </c>
      <c r="G30" s="19">
        <v>785.3900000000001</v>
      </c>
      <c r="H30" s="19">
        <v>784.06000000000006</v>
      </c>
      <c r="I30" s="19">
        <v>785.54</v>
      </c>
      <c r="J30" s="19">
        <v>783.44999999999993</v>
      </c>
      <c r="K30" s="19">
        <v>786.49999999999989</v>
      </c>
      <c r="L30" s="19">
        <v>784.31</v>
      </c>
      <c r="M30" s="19">
        <v>793.81000000000006</v>
      </c>
      <c r="N30" s="19">
        <v>788.33999999999992</v>
      </c>
      <c r="O30" s="19">
        <v>788.33999999999992</v>
      </c>
      <c r="P30" s="19">
        <v>788.33999999999992</v>
      </c>
      <c r="Q30" s="19">
        <v>788.33999999999992</v>
      </c>
      <c r="R30" s="19">
        <v>788.33999999999992</v>
      </c>
      <c r="S30" s="19">
        <v>788.34999999999991</v>
      </c>
      <c r="T30" s="19">
        <v>788.33999999999992</v>
      </c>
      <c r="U30" s="19">
        <v>788.33999999999992</v>
      </c>
      <c r="V30" s="19">
        <v>788.33999999999992</v>
      </c>
    </row>
    <row r="31" spans="2:22" x14ac:dyDescent="0.2">
      <c r="B31" s="3" t="s">
        <v>22</v>
      </c>
      <c r="C31" s="19">
        <v>91.62</v>
      </c>
      <c r="D31" s="19">
        <v>90.38000000000001</v>
      </c>
      <c r="E31" s="19">
        <v>95.44</v>
      </c>
      <c r="F31" s="19">
        <v>95.38</v>
      </c>
      <c r="G31" s="19">
        <v>95.3</v>
      </c>
      <c r="H31" s="19">
        <v>64.570000000000007</v>
      </c>
      <c r="I31" s="19">
        <v>64.510000000000005</v>
      </c>
      <c r="J31" s="19">
        <v>59.6</v>
      </c>
      <c r="K31" s="19">
        <v>58.980000000000004</v>
      </c>
      <c r="L31" s="19">
        <v>58.120000000000005</v>
      </c>
      <c r="M31" s="19">
        <v>56.25</v>
      </c>
      <c r="N31" s="19">
        <v>54.92</v>
      </c>
      <c r="O31" s="19">
        <v>53.91</v>
      </c>
      <c r="P31" s="19">
        <v>53.570000000000007</v>
      </c>
      <c r="Q31" s="19">
        <v>53.46</v>
      </c>
      <c r="R31" s="19">
        <v>53.440000000000005</v>
      </c>
      <c r="S31" s="19">
        <v>53.42</v>
      </c>
      <c r="T31" s="19">
        <v>53.400000000000006</v>
      </c>
      <c r="U31" s="19">
        <v>53.38</v>
      </c>
      <c r="V31" s="19">
        <v>53.36</v>
      </c>
    </row>
    <row r="32" spans="2:22" x14ac:dyDescent="0.2">
      <c r="B32" s="3" t="s">
        <v>18</v>
      </c>
      <c r="C32" s="19">
        <v>5.76</v>
      </c>
      <c r="D32" s="19">
        <v>1.45</v>
      </c>
      <c r="E32" s="19">
        <v>1.45</v>
      </c>
      <c r="F32" s="19">
        <v>1.45</v>
      </c>
      <c r="G32" s="19">
        <v>1.45</v>
      </c>
      <c r="H32" s="19">
        <v>1.45</v>
      </c>
      <c r="I32" s="19">
        <v>1.45</v>
      </c>
      <c r="J32" s="19">
        <v>1.45</v>
      </c>
      <c r="K32" s="19">
        <v>1.45</v>
      </c>
      <c r="L32" s="19">
        <v>1.45</v>
      </c>
      <c r="M32" s="19">
        <v>1.45</v>
      </c>
      <c r="N32" s="19">
        <v>1.45</v>
      </c>
      <c r="O32" s="19">
        <v>1.45</v>
      </c>
      <c r="P32" s="19">
        <v>1.45</v>
      </c>
      <c r="Q32" s="19">
        <v>1.45</v>
      </c>
      <c r="R32" s="19">
        <v>1.45</v>
      </c>
      <c r="S32" s="19">
        <v>1.45</v>
      </c>
      <c r="T32" s="19">
        <v>1.45</v>
      </c>
      <c r="U32" s="19">
        <v>1.45</v>
      </c>
      <c r="V32" s="19">
        <v>1.45</v>
      </c>
    </row>
    <row r="33" spans="2:22" x14ac:dyDescent="0.2">
      <c r="B33" s="3" t="s">
        <v>23</v>
      </c>
      <c r="C33" s="19">
        <v>231.10000000000002</v>
      </c>
      <c r="D33" s="19">
        <v>223.64000000000004</v>
      </c>
      <c r="E33" s="19">
        <v>211.48000000000002</v>
      </c>
      <c r="F33" s="19">
        <v>219.62000000000003</v>
      </c>
      <c r="G33" s="19">
        <v>194.59000000000006</v>
      </c>
      <c r="H33" s="19">
        <v>183.24000000000007</v>
      </c>
      <c r="I33" s="19">
        <v>177.18000000000004</v>
      </c>
      <c r="J33" s="19">
        <v>175.65000000000003</v>
      </c>
      <c r="K33" s="19">
        <v>174.82000000000002</v>
      </c>
      <c r="L33" s="19">
        <v>170.93000000000004</v>
      </c>
      <c r="M33" s="19">
        <v>143.93000000000004</v>
      </c>
      <c r="N33" s="19">
        <v>143.14000000000001</v>
      </c>
      <c r="O33" s="19">
        <v>133.57000000000002</v>
      </c>
      <c r="P33" s="19">
        <v>132.74</v>
      </c>
      <c r="Q33" s="19">
        <v>102.38000000000001</v>
      </c>
      <c r="R33" s="19">
        <v>97.550000000000011</v>
      </c>
      <c r="S33" s="19">
        <v>97.02</v>
      </c>
      <c r="T33" s="19">
        <v>96.48</v>
      </c>
      <c r="U33" s="19">
        <v>95.460000000000008</v>
      </c>
      <c r="V33" s="19">
        <v>11.22</v>
      </c>
    </row>
    <row r="34" spans="2:22" x14ac:dyDescent="0.2">
      <c r="B34" s="3" t="s">
        <v>24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</row>
    <row r="35" spans="2:22" x14ac:dyDescent="0.2">
      <c r="B35" s="3" t="s">
        <v>17</v>
      </c>
      <c r="C35" s="19">
        <v>-161.55000000000001</v>
      </c>
      <c r="D35" s="19">
        <v>-161.57</v>
      </c>
      <c r="E35" s="19">
        <v>-161.57</v>
      </c>
      <c r="F35" s="19">
        <v>-153.79000000000002</v>
      </c>
      <c r="G35" s="19">
        <v>-153.74</v>
      </c>
      <c r="H35" s="19">
        <v>-113.14999999999998</v>
      </c>
      <c r="I35" s="19">
        <v>-113.17999999999998</v>
      </c>
      <c r="J35" s="19">
        <v>-81.210000000000008</v>
      </c>
      <c r="K35" s="19">
        <v>-81.210000000000008</v>
      </c>
      <c r="L35" s="19">
        <v>-81.240000000000009</v>
      </c>
      <c r="M35" s="19">
        <v>-81.22</v>
      </c>
      <c r="N35" s="19">
        <v>-81.210000000000008</v>
      </c>
      <c r="O35" s="19">
        <v>-77.97</v>
      </c>
      <c r="P35" s="19">
        <v>-78.010000000000005</v>
      </c>
      <c r="Q35" s="19">
        <v>-77.989999999999995</v>
      </c>
      <c r="R35" s="19">
        <v>-77.98</v>
      </c>
      <c r="S35" s="19">
        <v>-77.97</v>
      </c>
      <c r="T35" s="19">
        <v>-77.989999999999995</v>
      </c>
      <c r="U35" s="19">
        <v>-78.02</v>
      </c>
      <c r="V35" s="19">
        <v>-78.02</v>
      </c>
    </row>
    <row r="36" spans="2:22" x14ac:dyDescent="0.2">
      <c r="B36" s="3" t="s">
        <v>26</v>
      </c>
      <c r="C36" s="19">
        <v>-3.2</v>
      </c>
      <c r="D36" s="19">
        <v>-3.2</v>
      </c>
      <c r="E36" s="19">
        <v>-3.2</v>
      </c>
      <c r="F36" s="19">
        <v>-3.2</v>
      </c>
      <c r="G36" s="19">
        <v>-3.2</v>
      </c>
      <c r="H36" s="19">
        <v>-3.2</v>
      </c>
      <c r="I36" s="19">
        <v>-3.2</v>
      </c>
      <c r="J36" s="19">
        <v>-3.2</v>
      </c>
      <c r="K36" s="19">
        <v>-3.2</v>
      </c>
      <c r="L36" s="19">
        <v>-3.2</v>
      </c>
      <c r="M36" s="19">
        <v>-3.2</v>
      </c>
      <c r="N36" s="19">
        <v>-3.2</v>
      </c>
      <c r="O36" s="19">
        <v>-3.2</v>
      </c>
      <c r="P36" s="19">
        <v>-3.2</v>
      </c>
      <c r="Q36" s="19">
        <v>-3.2</v>
      </c>
      <c r="R36" s="19">
        <v>-3.2</v>
      </c>
      <c r="S36" s="19">
        <v>-3.2</v>
      </c>
      <c r="T36" s="19">
        <v>-3.2</v>
      </c>
      <c r="U36" s="19">
        <v>-3.2</v>
      </c>
      <c r="V36" s="19">
        <v>-3.2</v>
      </c>
    </row>
    <row r="37" spans="2:22" x14ac:dyDescent="0.2">
      <c r="B37" s="18" t="s">
        <v>9</v>
      </c>
      <c r="C37" s="4">
        <v>3472.0000000000005</v>
      </c>
      <c r="D37" s="4">
        <v>3383.31</v>
      </c>
      <c r="E37" s="4">
        <v>3402.46</v>
      </c>
      <c r="F37" s="4">
        <v>3414.71</v>
      </c>
      <c r="G37" s="4">
        <v>3235.3600000000006</v>
      </c>
      <c r="H37" s="4">
        <v>3232.5400000000004</v>
      </c>
      <c r="I37" s="4">
        <v>3227.8700000000003</v>
      </c>
      <c r="J37" s="4">
        <v>3251.31</v>
      </c>
      <c r="K37" s="4">
        <v>3252.9100000000003</v>
      </c>
      <c r="L37" s="4">
        <v>3245.9399999999996</v>
      </c>
      <c r="M37" s="4">
        <v>3226.59</v>
      </c>
      <c r="N37" s="4">
        <v>3219.0099999999998</v>
      </c>
      <c r="O37" s="4">
        <v>2857.67</v>
      </c>
      <c r="P37" s="4">
        <v>2856.46</v>
      </c>
      <c r="Q37" s="4">
        <v>2826.01</v>
      </c>
      <c r="R37" s="4">
        <v>2821.17</v>
      </c>
      <c r="S37" s="4">
        <v>2461.34</v>
      </c>
      <c r="T37" s="4">
        <v>2460.75</v>
      </c>
      <c r="U37" s="4">
        <v>2459.6799999999998</v>
      </c>
      <c r="V37" s="4">
        <v>2375.4199999999996</v>
      </c>
    </row>
    <row r="38" spans="2:22" x14ac:dyDescent="0.2">
      <c r="B38" s="18"/>
      <c r="C38" s="5"/>
      <c r="D38" s="5"/>
      <c r="E38" s="31"/>
      <c r="F38" s="31"/>
      <c r="G38" s="31"/>
      <c r="H38" s="31"/>
      <c r="I38" s="31"/>
      <c r="J38" s="5"/>
      <c r="K38" s="3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x14ac:dyDescent="0.2">
      <c r="B39" s="3" t="s">
        <v>6</v>
      </c>
      <c r="C39" s="19">
        <v>3313.5969999999993</v>
      </c>
      <c r="D39" s="19">
        <v>3341.6989999999992</v>
      </c>
      <c r="E39" s="19">
        <v>3375.511</v>
      </c>
      <c r="F39" s="19">
        <v>3383.6239999999998</v>
      </c>
      <c r="G39" s="19">
        <v>3408.0350000000003</v>
      </c>
      <c r="H39" s="19">
        <v>3431.2479999999991</v>
      </c>
      <c r="I39" s="19">
        <v>3455.2620000000002</v>
      </c>
      <c r="J39" s="19">
        <v>3473.0770000000002</v>
      </c>
      <c r="K39" s="19">
        <v>3497.5970000000002</v>
      </c>
      <c r="L39" s="19">
        <v>3520.6170000000002</v>
      </c>
      <c r="M39" s="19">
        <v>3547.3379999999997</v>
      </c>
      <c r="N39" s="19">
        <v>3572.2539999999999</v>
      </c>
      <c r="O39" s="19">
        <v>3598.971</v>
      </c>
      <c r="P39" s="19">
        <v>3615.1869999999999</v>
      </c>
      <c r="Q39" s="19">
        <v>3635.5990000000002</v>
      </c>
      <c r="R39" s="19">
        <v>3657.4100000000003</v>
      </c>
      <c r="S39" s="19">
        <v>3683.9179999999992</v>
      </c>
      <c r="T39" s="19">
        <v>3708.0249999999996</v>
      </c>
      <c r="U39" s="19">
        <v>3730.8310000000001</v>
      </c>
      <c r="V39" s="19">
        <v>3745.8399999999992</v>
      </c>
    </row>
    <row r="40" spans="2:22" x14ac:dyDescent="0.2">
      <c r="B40" s="13" t="s">
        <v>32</v>
      </c>
      <c r="C40" s="19">
        <v>3.0000000000000001E-3</v>
      </c>
      <c r="D40" s="19">
        <v>1E-3</v>
      </c>
      <c r="E40" s="19">
        <v>-1.0999999999999999E-2</v>
      </c>
      <c r="F40" s="19">
        <v>-2.4E-2</v>
      </c>
      <c r="G40" s="19">
        <v>-3.5000000000000003E-2</v>
      </c>
      <c r="H40" s="19">
        <v>-4.8000000000000001E-2</v>
      </c>
      <c r="I40" s="19">
        <v>-6.2E-2</v>
      </c>
      <c r="J40" s="19">
        <v>-7.6999999999999999E-2</v>
      </c>
      <c r="K40" s="19">
        <v>-9.7000000000000003E-2</v>
      </c>
      <c r="L40" s="19">
        <v>-0.11699999999999999</v>
      </c>
      <c r="M40" s="19">
        <v>-0.13800000000000001</v>
      </c>
      <c r="N40" s="19">
        <v>-0.154</v>
      </c>
      <c r="O40" s="19">
        <v>-0.17100000000000001</v>
      </c>
      <c r="P40" s="19">
        <v>-0.187</v>
      </c>
      <c r="Q40" s="19">
        <v>-0.19900000000000001</v>
      </c>
      <c r="R40" s="19">
        <v>-0.21</v>
      </c>
      <c r="S40" s="19">
        <v>-0.218</v>
      </c>
      <c r="T40" s="19">
        <v>-0.22499999999999998</v>
      </c>
      <c r="U40" s="19">
        <v>-0.23099999999999998</v>
      </c>
      <c r="V40" s="19">
        <v>-0.24</v>
      </c>
    </row>
    <row r="41" spans="2:22" x14ac:dyDescent="0.2">
      <c r="B41" s="13" t="s">
        <v>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</row>
    <row r="42" spans="2:22" x14ac:dyDescent="0.2">
      <c r="B42" s="13" t="s">
        <v>1</v>
      </c>
      <c r="C42" s="19">
        <v>-32.11</v>
      </c>
      <c r="D42" s="19">
        <v>-55.49</v>
      </c>
      <c r="E42" s="19">
        <v>-80.48</v>
      </c>
      <c r="F42" s="19">
        <v>-105.18</v>
      </c>
      <c r="G42" s="19">
        <v>-130.36000000000001</v>
      </c>
      <c r="H42" s="19">
        <v>-152.27000000000001</v>
      </c>
      <c r="I42" s="19">
        <v>-172.72</v>
      </c>
      <c r="J42" s="19">
        <v>-192.54000000000002</v>
      </c>
      <c r="K42" s="19">
        <v>-210.9</v>
      </c>
      <c r="L42" s="19">
        <v>-227.95</v>
      </c>
      <c r="M42" s="19">
        <v>-244.39000000000004</v>
      </c>
      <c r="N42" s="19">
        <v>-259.69</v>
      </c>
      <c r="O42" s="19">
        <v>-274.19</v>
      </c>
      <c r="P42" s="19">
        <v>-288.41999999999996</v>
      </c>
      <c r="Q42" s="19">
        <v>-302.26</v>
      </c>
      <c r="R42" s="19">
        <v>-316.05</v>
      </c>
      <c r="S42" s="19">
        <v>-328.55</v>
      </c>
      <c r="T42" s="19">
        <v>-340.57</v>
      </c>
      <c r="U42" s="19">
        <v>-353.11000000000007</v>
      </c>
      <c r="V42" s="19">
        <v>-365.36999999999995</v>
      </c>
    </row>
    <row r="43" spans="2:22" x14ac:dyDescent="0.2">
      <c r="B43" s="18" t="s">
        <v>27</v>
      </c>
      <c r="C43" s="4">
        <v>3281.4899999999993</v>
      </c>
      <c r="D43" s="4">
        <v>3286.2099999999996</v>
      </c>
      <c r="E43" s="4">
        <v>3295.02</v>
      </c>
      <c r="F43" s="4">
        <v>3278.42</v>
      </c>
      <c r="G43" s="4">
        <v>3277.6400000000003</v>
      </c>
      <c r="H43" s="4">
        <v>3278.9299999999994</v>
      </c>
      <c r="I43" s="4">
        <v>3282.4800000000005</v>
      </c>
      <c r="J43" s="4">
        <v>3280.46</v>
      </c>
      <c r="K43" s="4">
        <v>3286.6</v>
      </c>
      <c r="L43" s="4">
        <v>3292.55</v>
      </c>
      <c r="M43" s="4">
        <v>3302.81</v>
      </c>
      <c r="N43" s="4">
        <v>3312.41</v>
      </c>
      <c r="O43" s="4">
        <v>3324.61</v>
      </c>
      <c r="P43" s="4">
        <v>3326.58</v>
      </c>
      <c r="Q43" s="4">
        <v>3333.1400000000003</v>
      </c>
      <c r="R43" s="4">
        <v>3341.15</v>
      </c>
      <c r="S43" s="4">
        <v>3355.1499999999992</v>
      </c>
      <c r="T43" s="4">
        <v>3367.2299999999996</v>
      </c>
      <c r="U43" s="4">
        <v>3377.49</v>
      </c>
      <c r="V43" s="4">
        <v>3380.2299999999996</v>
      </c>
    </row>
    <row r="44" spans="2:22" x14ac:dyDescent="0.2">
      <c r="B44" s="18"/>
      <c r="C44" s="5"/>
      <c r="D44" s="5"/>
      <c r="E44" s="31"/>
      <c r="F44" s="31"/>
      <c r="G44" s="31"/>
      <c r="H44" s="31"/>
      <c r="I44" s="31"/>
      <c r="J44" s="5"/>
      <c r="K44" s="3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x14ac:dyDescent="0.2">
      <c r="B45" s="3" t="s">
        <v>42</v>
      </c>
      <c r="C45" s="19">
        <v>426.5936999999999</v>
      </c>
      <c r="D45" s="19">
        <v>427.20729999999998</v>
      </c>
      <c r="E45" s="19">
        <v>428.3526</v>
      </c>
      <c r="F45" s="19">
        <v>426.19460000000004</v>
      </c>
      <c r="G45" s="19">
        <v>426.09320000000008</v>
      </c>
      <c r="H45" s="19">
        <v>426.26089999999994</v>
      </c>
      <c r="I45" s="19">
        <v>426.72240000000005</v>
      </c>
      <c r="J45" s="19">
        <v>426.45980000000003</v>
      </c>
      <c r="K45" s="19">
        <v>427.25799999999998</v>
      </c>
      <c r="L45" s="19">
        <v>428.03150000000005</v>
      </c>
      <c r="M45" s="19">
        <v>429.36529999999999</v>
      </c>
      <c r="N45" s="19">
        <v>430.61329999999998</v>
      </c>
      <c r="O45" s="19">
        <v>432.19930000000005</v>
      </c>
      <c r="P45" s="19">
        <v>432.4554</v>
      </c>
      <c r="Q45" s="19">
        <v>433.30820000000006</v>
      </c>
      <c r="R45" s="19">
        <v>434.34950000000003</v>
      </c>
      <c r="S45" s="19">
        <v>436.16949999999991</v>
      </c>
      <c r="T45" s="19">
        <v>437.73989999999998</v>
      </c>
      <c r="U45" s="19">
        <v>439.07369999999997</v>
      </c>
      <c r="V45" s="19">
        <v>439.42989999999998</v>
      </c>
    </row>
    <row r="46" spans="2:22" x14ac:dyDescent="0.2">
      <c r="B46" s="18"/>
      <c r="C46" s="5"/>
      <c r="D46" s="5"/>
      <c r="E46" s="31"/>
      <c r="F46" s="31"/>
      <c r="G46" s="31"/>
      <c r="H46" s="31"/>
      <c r="I46" s="31"/>
      <c r="J46" s="5"/>
      <c r="K46" s="3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x14ac:dyDescent="0.2">
      <c r="B47" s="18" t="s">
        <v>10</v>
      </c>
      <c r="C47" s="4">
        <v>3708.0836999999992</v>
      </c>
      <c r="D47" s="4">
        <v>3713.4172999999996</v>
      </c>
      <c r="E47" s="4">
        <v>3723.3726000000001</v>
      </c>
      <c r="F47" s="4">
        <v>3704.6145999999999</v>
      </c>
      <c r="G47" s="4">
        <v>3703.7332000000006</v>
      </c>
      <c r="H47" s="4">
        <v>3705.1908999999991</v>
      </c>
      <c r="I47" s="4">
        <v>3709.2024000000006</v>
      </c>
      <c r="J47" s="4">
        <v>3706.9198000000001</v>
      </c>
      <c r="K47" s="4">
        <v>3713.8579999999997</v>
      </c>
      <c r="L47" s="4">
        <v>3720.5815000000002</v>
      </c>
      <c r="M47" s="4">
        <v>3732.1752999999999</v>
      </c>
      <c r="N47" s="4">
        <v>3743.0232999999998</v>
      </c>
      <c r="O47" s="4">
        <v>3756.8093000000003</v>
      </c>
      <c r="P47" s="4">
        <v>3759.0353999999998</v>
      </c>
      <c r="Q47" s="4">
        <v>3766.4482000000003</v>
      </c>
      <c r="R47" s="4">
        <v>3775.4994999999999</v>
      </c>
      <c r="S47" s="4">
        <v>3791.3194999999992</v>
      </c>
      <c r="T47" s="4">
        <v>3804.9698999999996</v>
      </c>
      <c r="U47" s="4">
        <v>3816.5636999999997</v>
      </c>
      <c r="V47" s="4">
        <v>3819.6598999999997</v>
      </c>
    </row>
    <row r="48" spans="2:22" x14ac:dyDescent="0.2">
      <c r="B48" s="18" t="s">
        <v>11</v>
      </c>
      <c r="C48" s="4">
        <v>-236.08369999999877</v>
      </c>
      <c r="D48" s="4">
        <v>-330.10729999999967</v>
      </c>
      <c r="E48" s="4">
        <v>-320.91260000000011</v>
      </c>
      <c r="F48" s="4">
        <v>-289.90459999999985</v>
      </c>
      <c r="G48" s="4">
        <v>-468.3732</v>
      </c>
      <c r="H48" s="4">
        <v>-472.65089999999873</v>
      </c>
      <c r="I48" s="4">
        <v>-481.33240000000023</v>
      </c>
      <c r="J48" s="4">
        <v>-455.60980000000018</v>
      </c>
      <c r="K48" s="4">
        <v>-460.94799999999941</v>
      </c>
      <c r="L48" s="4">
        <v>-474.64150000000063</v>
      </c>
      <c r="M48" s="4">
        <v>-505.58529999999973</v>
      </c>
      <c r="N48" s="4">
        <v>-524.01330000000007</v>
      </c>
      <c r="O48" s="4">
        <v>-899.13930000000028</v>
      </c>
      <c r="P48" s="4">
        <v>-902.57539999999972</v>
      </c>
      <c r="Q48" s="4">
        <v>-940.43820000000005</v>
      </c>
      <c r="R48" s="4">
        <v>-954.32949999999983</v>
      </c>
      <c r="S48" s="4">
        <v>-1329.979499999999</v>
      </c>
      <c r="T48" s="4">
        <v>-1344.2198999999996</v>
      </c>
      <c r="U48" s="4">
        <v>-1356.8836999999999</v>
      </c>
      <c r="V48" s="4">
        <v>-1444.2399</v>
      </c>
    </row>
    <row r="49" spans="2:22" x14ac:dyDescent="0.2">
      <c r="B49" s="14" t="s">
        <v>30</v>
      </c>
      <c r="C49" s="15">
        <v>1351.5</v>
      </c>
      <c r="D49" s="15">
        <v>1351.5</v>
      </c>
      <c r="E49" s="15">
        <v>1351.5</v>
      </c>
      <c r="F49" s="15">
        <v>1351.5</v>
      </c>
      <c r="G49" s="15">
        <v>1351.5</v>
      </c>
      <c r="H49" s="15">
        <v>1351.5</v>
      </c>
      <c r="I49" s="15">
        <v>1351.5</v>
      </c>
      <c r="J49" s="15">
        <v>1351.5</v>
      </c>
      <c r="K49" s="15">
        <v>1351.5</v>
      </c>
      <c r="L49" s="15">
        <v>1351.5</v>
      </c>
      <c r="M49" s="15">
        <v>1351.5</v>
      </c>
      <c r="N49" s="15">
        <v>1351.5</v>
      </c>
      <c r="O49" s="15">
        <v>1351.5</v>
      </c>
      <c r="P49" s="15">
        <v>1351.5</v>
      </c>
      <c r="Q49" s="15">
        <v>1351.5</v>
      </c>
      <c r="R49" s="15">
        <v>1351.5</v>
      </c>
      <c r="S49" s="15">
        <v>1351.5</v>
      </c>
      <c r="T49" s="15">
        <v>1351.5</v>
      </c>
      <c r="U49" s="15">
        <v>1351.5</v>
      </c>
      <c r="V49" s="15">
        <v>1351.5</v>
      </c>
    </row>
    <row r="50" spans="2:22" x14ac:dyDescent="0.2">
      <c r="B50" s="26" t="s">
        <v>28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2" x14ac:dyDescent="0.2">
      <c r="B51" s="18" t="s">
        <v>12</v>
      </c>
      <c r="C51" s="19">
        <v>11430.890000000001</v>
      </c>
      <c r="D51" s="19">
        <v>11381.439999999999</v>
      </c>
      <c r="E51" s="19">
        <v>11174.400000000001</v>
      </c>
      <c r="F51" s="19">
        <v>11182.8</v>
      </c>
      <c r="G51" s="19">
        <v>10114.41</v>
      </c>
      <c r="H51" s="19">
        <v>10102.67</v>
      </c>
      <c r="I51" s="19">
        <v>10043.980000000001</v>
      </c>
      <c r="J51" s="19">
        <v>9974.65</v>
      </c>
      <c r="K51" s="19">
        <v>9970.99</v>
      </c>
      <c r="L51" s="19">
        <v>9949.3999999999978</v>
      </c>
      <c r="M51" s="19">
        <v>9926.33</v>
      </c>
      <c r="N51" s="19">
        <v>9149.3399999999983</v>
      </c>
      <c r="O51" s="19">
        <v>8768.66</v>
      </c>
      <c r="P51" s="19">
        <v>8368.7699999999986</v>
      </c>
      <c r="Q51" s="19">
        <v>8324.2999999999993</v>
      </c>
      <c r="R51" s="19">
        <v>8308.6699999999983</v>
      </c>
      <c r="S51" s="19">
        <v>7547.4999999999991</v>
      </c>
      <c r="T51" s="19">
        <v>7543.4099999999989</v>
      </c>
      <c r="U51" s="19">
        <v>7444.26</v>
      </c>
      <c r="V51" s="19">
        <v>6964.75</v>
      </c>
    </row>
    <row r="52" spans="2:22" x14ac:dyDescent="0.2">
      <c r="B52" s="18" t="s">
        <v>13</v>
      </c>
      <c r="C52" s="19">
        <v>8570.06</v>
      </c>
      <c r="D52" s="19">
        <v>8596.0099999999984</v>
      </c>
      <c r="E52" s="19">
        <v>8605.7000000000007</v>
      </c>
      <c r="F52" s="19">
        <v>8601.68</v>
      </c>
      <c r="G52" s="19">
        <v>8605.16</v>
      </c>
      <c r="H52" s="19">
        <v>8631.0499999999993</v>
      </c>
      <c r="I52" s="19">
        <v>8654.7800000000007</v>
      </c>
      <c r="J52" s="19">
        <v>8654.98</v>
      </c>
      <c r="K52" s="19">
        <v>8678.15</v>
      </c>
      <c r="L52" s="19">
        <v>8572.9900000000016</v>
      </c>
      <c r="M52" s="19">
        <v>8569.8799999999992</v>
      </c>
      <c r="N52" s="19">
        <v>8604.2599999999984</v>
      </c>
      <c r="O52" s="19">
        <v>8643.4600000000009</v>
      </c>
      <c r="P52" s="19">
        <v>8652.32</v>
      </c>
      <c r="Q52" s="19">
        <v>8681.85</v>
      </c>
      <c r="R52" s="19">
        <v>8711.869999999999</v>
      </c>
      <c r="S52" s="19">
        <v>8758.869999999999</v>
      </c>
      <c r="T52" s="19">
        <v>8807.43</v>
      </c>
      <c r="U52" s="19">
        <v>8857.0499999999993</v>
      </c>
      <c r="V52" s="19">
        <v>8880.3100000000013</v>
      </c>
    </row>
    <row r="53" spans="2:22" x14ac:dyDescent="0.2">
      <c r="B53" s="18" t="s">
        <v>14</v>
      </c>
      <c r="C53" s="19">
        <v>1139.463</v>
      </c>
      <c r="D53" s="19">
        <v>1142.8364999999999</v>
      </c>
      <c r="E53" s="19">
        <v>1144.0962</v>
      </c>
      <c r="F53" s="19">
        <v>1143.5736000000002</v>
      </c>
      <c r="G53" s="19">
        <v>1144.0260000000001</v>
      </c>
      <c r="H53" s="19">
        <v>1147.3917000000001</v>
      </c>
      <c r="I53" s="19">
        <v>1150.4766000000002</v>
      </c>
      <c r="J53" s="19">
        <v>1150.5026</v>
      </c>
      <c r="K53" s="19">
        <v>1153.5146999999999</v>
      </c>
      <c r="L53" s="19">
        <v>1139.8439000000003</v>
      </c>
      <c r="M53" s="19">
        <v>1139.4395999999999</v>
      </c>
      <c r="N53" s="19">
        <v>1143.9089999999999</v>
      </c>
      <c r="O53" s="19">
        <v>1149.0050000000003</v>
      </c>
      <c r="P53" s="19">
        <v>1150.1568</v>
      </c>
      <c r="Q53" s="19">
        <v>1153.9956999999999</v>
      </c>
      <c r="R53" s="19">
        <v>1157.8982999999998</v>
      </c>
      <c r="S53" s="19">
        <v>1164.0083</v>
      </c>
      <c r="T53" s="19">
        <v>1170.3210999999999</v>
      </c>
      <c r="U53" s="19">
        <v>1176.7717</v>
      </c>
      <c r="V53" s="19">
        <v>1179.7955000000002</v>
      </c>
    </row>
    <row r="54" spans="2:22" x14ac:dyDescent="0.2">
      <c r="B54" s="18" t="s">
        <v>15</v>
      </c>
      <c r="C54" s="19">
        <v>9709.5229999999992</v>
      </c>
      <c r="D54" s="19">
        <v>9738.8464999999978</v>
      </c>
      <c r="E54" s="19">
        <v>9749.7962000000007</v>
      </c>
      <c r="F54" s="19">
        <v>9745.2536</v>
      </c>
      <c r="G54" s="19">
        <v>9749.1859999999997</v>
      </c>
      <c r="H54" s="19">
        <v>9778.4416999999994</v>
      </c>
      <c r="I54" s="19">
        <v>9805.2566000000006</v>
      </c>
      <c r="J54" s="19">
        <v>9805.4825999999994</v>
      </c>
      <c r="K54" s="19">
        <v>9831.6646999999994</v>
      </c>
      <c r="L54" s="19">
        <v>9712.8339000000014</v>
      </c>
      <c r="M54" s="19">
        <v>9709.3195999999989</v>
      </c>
      <c r="N54" s="19">
        <v>9748.1689999999981</v>
      </c>
      <c r="O54" s="19">
        <v>9792.465000000002</v>
      </c>
      <c r="P54" s="19">
        <v>9802.4768000000004</v>
      </c>
      <c r="Q54" s="19">
        <v>9835.8456999999999</v>
      </c>
      <c r="R54" s="19">
        <v>9869.7682999999997</v>
      </c>
      <c r="S54" s="19">
        <v>9922.8782999999985</v>
      </c>
      <c r="T54" s="19">
        <v>9977.7510999999995</v>
      </c>
      <c r="U54" s="19">
        <v>10033.821699999999</v>
      </c>
      <c r="V54" s="19">
        <v>10060.105500000001</v>
      </c>
    </row>
    <row r="55" spans="2:22" x14ac:dyDescent="0.2">
      <c r="B55" s="18" t="s">
        <v>16</v>
      </c>
      <c r="C55" s="19">
        <v>1721.367000000002</v>
      </c>
      <c r="D55" s="19">
        <v>1642.5935000000009</v>
      </c>
      <c r="E55" s="19">
        <v>1424.6038000000008</v>
      </c>
      <c r="F55" s="19">
        <v>1437.5463999999993</v>
      </c>
      <c r="G55" s="19">
        <v>365.22400000000016</v>
      </c>
      <c r="H55" s="19">
        <v>324.22830000000067</v>
      </c>
      <c r="I55" s="19">
        <v>238.72340000000077</v>
      </c>
      <c r="J55" s="19">
        <v>169.16740000000027</v>
      </c>
      <c r="K55" s="19">
        <v>139.32530000000042</v>
      </c>
      <c r="L55" s="19">
        <v>236.56609999999637</v>
      </c>
      <c r="M55" s="19">
        <v>217.01040000000103</v>
      </c>
      <c r="N55" s="19">
        <v>-598.82899999999972</v>
      </c>
      <c r="O55" s="19">
        <v>-1023.8050000000021</v>
      </c>
      <c r="P55" s="19">
        <v>-1433.7068000000017</v>
      </c>
      <c r="Q55" s="19">
        <v>-1511.5457000000006</v>
      </c>
      <c r="R55" s="19">
        <v>-1561.0983000000015</v>
      </c>
      <c r="S55" s="19">
        <v>-2375.3782999999994</v>
      </c>
      <c r="T55" s="19">
        <v>-2434.3411000000006</v>
      </c>
      <c r="U55" s="19">
        <v>-2589.5616999999984</v>
      </c>
      <c r="V55" s="19">
        <v>-3095.3555000000015</v>
      </c>
    </row>
    <row r="56" spans="2:22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2">
      <c r="B57" s="18" t="s">
        <v>34</v>
      </c>
      <c r="C57" s="19">
        <v>0</v>
      </c>
      <c r="D57" s="19">
        <v>0</v>
      </c>
      <c r="E57" s="19">
        <v>0</v>
      </c>
      <c r="F57" s="19">
        <v>143.96</v>
      </c>
      <c r="G57" s="19">
        <v>207.08</v>
      </c>
      <c r="H57" s="19">
        <v>207.08</v>
      </c>
      <c r="I57" s="19">
        <v>207.08</v>
      </c>
      <c r="J57" s="19">
        <v>207.08</v>
      </c>
      <c r="K57" s="19">
        <v>207.08</v>
      </c>
      <c r="L57" s="19">
        <v>207.08</v>
      </c>
      <c r="M57" s="19">
        <v>207.08</v>
      </c>
      <c r="N57" s="19">
        <v>207.08</v>
      </c>
      <c r="O57" s="19">
        <v>207.08</v>
      </c>
      <c r="P57" s="19">
        <v>207.08</v>
      </c>
      <c r="Q57" s="19">
        <v>207.08</v>
      </c>
      <c r="R57" s="19">
        <v>207.08</v>
      </c>
      <c r="S57" s="19">
        <v>207.08</v>
      </c>
      <c r="T57" s="19">
        <v>207.08</v>
      </c>
      <c r="U57" s="19">
        <v>207.08</v>
      </c>
      <c r="V57" s="19">
        <v>207.08</v>
      </c>
    </row>
    <row r="58" spans="2:22" x14ac:dyDescent="0.2">
      <c r="B58" s="18" t="s">
        <v>33</v>
      </c>
      <c r="C58" s="19">
        <v>1721.367000000002</v>
      </c>
      <c r="D58" s="19">
        <v>1642.5935000000009</v>
      </c>
      <c r="E58" s="19">
        <v>1424.6038000000008</v>
      </c>
      <c r="F58" s="19">
        <v>1581.5063999999993</v>
      </c>
      <c r="G58" s="19">
        <v>572.3040000000002</v>
      </c>
      <c r="H58" s="19">
        <v>531.30830000000071</v>
      </c>
      <c r="I58" s="19">
        <v>445.80340000000081</v>
      </c>
      <c r="J58" s="19">
        <v>376.24740000000031</v>
      </c>
      <c r="K58" s="19">
        <v>346.40530000000047</v>
      </c>
      <c r="L58" s="19">
        <v>443.64609999999641</v>
      </c>
      <c r="M58" s="19">
        <v>424.09040000000107</v>
      </c>
      <c r="N58" s="19">
        <v>-391.74899999999968</v>
      </c>
      <c r="O58" s="19">
        <v>-816.72500000000207</v>
      </c>
      <c r="P58" s="19">
        <v>-1226.6268000000018</v>
      </c>
      <c r="Q58" s="19">
        <v>-1304.4657000000007</v>
      </c>
      <c r="R58" s="19">
        <v>-1354.0183000000015</v>
      </c>
      <c r="S58" s="19">
        <v>-2168.2982999999995</v>
      </c>
      <c r="T58" s="19">
        <v>-2227.2611000000006</v>
      </c>
      <c r="U58" s="19">
        <v>-2382.4816999999985</v>
      </c>
      <c r="V58" s="19">
        <v>-2888.2755000000016</v>
      </c>
    </row>
    <row r="59" spans="2:22" x14ac:dyDescent="0.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x14ac:dyDescent="0.2">
      <c r="B60" s="16" t="s">
        <v>30</v>
      </c>
      <c r="C60" s="15">
        <v>1669.5</v>
      </c>
      <c r="D60" s="15">
        <v>1669.5</v>
      </c>
      <c r="E60" s="15">
        <v>1669.5</v>
      </c>
      <c r="F60" s="15">
        <v>1669.5</v>
      </c>
      <c r="G60" s="15">
        <v>1669.5</v>
      </c>
      <c r="H60" s="15">
        <v>1669.5</v>
      </c>
      <c r="I60" s="15">
        <v>1669.5</v>
      </c>
      <c r="J60" s="15">
        <v>1669.5</v>
      </c>
      <c r="K60" s="15">
        <v>1669.5</v>
      </c>
      <c r="L60" s="15">
        <v>1669.5</v>
      </c>
      <c r="M60" s="15">
        <v>1669.5</v>
      </c>
      <c r="N60" s="15">
        <v>1669.5</v>
      </c>
      <c r="O60" s="15">
        <v>1669.5</v>
      </c>
      <c r="P60" s="15">
        <v>1669.5</v>
      </c>
      <c r="Q60" s="15">
        <v>1669.5</v>
      </c>
      <c r="R60" s="15">
        <v>1669.5</v>
      </c>
      <c r="S60" s="15">
        <v>1669.5</v>
      </c>
      <c r="T60" s="15">
        <v>1669.5</v>
      </c>
      <c r="U60" s="15">
        <v>1669.5</v>
      </c>
      <c r="V60" s="15">
        <v>1669.5</v>
      </c>
    </row>
    <row r="61" spans="2:22" x14ac:dyDescent="0.2">
      <c r="B61" s="20" t="s">
        <v>39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391.74899999999968</v>
      </c>
      <c r="O61" s="19">
        <v>816.72500000000207</v>
      </c>
      <c r="P61" s="19">
        <v>1226.6268000000018</v>
      </c>
      <c r="Q61" s="19">
        <v>1304.4657000000007</v>
      </c>
      <c r="R61" s="19">
        <v>1354.0183000000015</v>
      </c>
      <c r="S61" s="19">
        <v>1669.5</v>
      </c>
      <c r="T61" s="19">
        <v>1669.5</v>
      </c>
      <c r="U61" s="19">
        <v>1669.5</v>
      </c>
      <c r="V61" s="19">
        <v>1669.5</v>
      </c>
    </row>
    <row r="62" spans="2:22" x14ac:dyDescent="0.2">
      <c r="B62" s="20" t="s">
        <v>31</v>
      </c>
      <c r="C62" s="19">
        <v>1721.367000000002</v>
      </c>
      <c r="D62" s="19">
        <v>1642.5935000000009</v>
      </c>
      <c r="E62" s="19">
        <v>1424.6038000000008</v>
      </c>
      <c r="F62" s="19">
        <v>1581.5063999999993</v>
      </c>
      <c r="G62" s="19">
        <v>572.3040000000002</v>
      </c>
      <c r="H62" s="19">
        <v>531.30830000000071</v>
      </c>
      <c r="I62" s="19">
        <v>445.80340000000081</v>
      </c>
      <c r="J62" s="19">
        <v>376.24740000000031</v>
      </c>
      <c r="K62" s="19">
        <v>346.40530000000047</v>
      </c>
      <c r="L62" s="19">
        <v>443.64609999999641</v>
      </c>
      <c r="M62" s="19">
        <v>424.09040000000107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-498.79829999999947</v>
      </c>
      <c r="T62" s="19">
        <v>-557.76110000000062</v>
      </c>
      <c r="U62" s="19">
        <v>-712.98169999999845</v>
      </c>
      <c r="V62" s="19">
        <v>-1218.7755000000016</v>
      </c>
    </row>
    <row r="63" spans="2:22" x14ac:dyDescent="0.2">
      <c r="B63" s="17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2">
      <c r="B64" s="17" t="s">
        <v>40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">
      <c r="B65" s="20" t="s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74.815700000000106</v>
      </c>
      <c r="O65" s="19">
        <v>124.66570000000229</v>
      </c>
      <c r="P65" s="19">
        <v>318</v>
      </c>
      <c r="Q65" s="19">
        <v>318</v>
      </c>
      <c r="R65" s="19">
        <v>318</v>
      </c>
      <c r="S65" s="19">
        <v>318</v>
      </c>
      <c r="T65" s="19">
        <v>318</v>
      </c>
      <c r="U65" s="19">
        <v>318</v>
      </c>
      <c r="V65" s="19">
        <v>318</v>
      </c>
    </row>
    <row r="66" spans="2:22" x14ac:dyDescent="0.2">
      <c r="B66" s="20" t="s">
        <v>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316.93329999999958</v>
      </c>
      <c r="O66" s="19">
        <v>692.05929999999978</v>
      </c>
      <c r="P66" s="19">
        <v>908.62680000000182</v>
      </c>
      <c r="Q66" s="19">
        <v>986.46570000000065</v>
      </c>
      <c r="R66" s="19">
        <v>1036.0183000000015</v>
      </c>
      <c r="S66" s="19">
        <v>1351.5</v>
      </c>
      <c r="T66" s="19">
        <v>1351.5</v>
      </c>
      <c r="U66" s="19">
        <v>1351.5</v>
      </c>
      <c r="V66" s="19">
        <v>1351.5</v>
      </c>
    </row>
  </sheetData>
  <printOptions horizontalCentered="1"/>
  <pageMargins left="0.5" right="0.25" top="0.25" bottom="0.2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69"/>
  <sheetViews>
    <sheetView showGridLines="0" tabSelected="1" zoomScaleNormal="100" workbookViewId="0">
      <selection activeCell="Y16" sqref="Y16"/>
    </sheetView>
  </sheetViews>
  <sheetFormatPr defaultRowHeight="12.75" outlineLevelCol="1" x14ac:dyDescent="0.2"/>
  <cols>
    <col min="1" max="1" width="3.28515625" style="1" customWidth="1"/>
    <col min="2" max="2" width="26.42578125" style="1" customWidth="1"/>
    <col min="3" max="12" width="9.140625" style="1"/>
    <col min="13" max="21" width="9.140625" style="1" hidden="1" customWidth="1" outlineLevel="1"/>
    <col min="22" max="22" width="9.140625" style="1" collapsed="1"/>
    <col min="23" max="16384" width="9.140625" style="1"/>
  </cols>
  <sheetData>
    <row r="1" spans="1:39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8.75" x14ac:dyDescent="0.3">
      <c r="A2" s="33"/>
      <c r="B2" s="24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ht="15" x14ac:dyDescent="0.25">
      <c r="A34" s="33"/>
      <c r="B34" s="25"/>
      <c r="C34" s="25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5" x14ac:dyDescent="0.25">
      <c r="A35" s="33"/>
      <c r="B35" s="25"/>
      <c r="C35" s="2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ht="15" x14ac:dyDescent="0.25">
      <c r="A36" s="33"/>
      <c r="B36" s="25"/>
      <c r="C36" s="2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5" x14ac:dyDescent="0.25">
      <c r="A37" s="33"/>
      <c r="B37" s="25"/>
      <c r="C37" s="2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 ht="15" x14ac:dyDescent="0.25">
      <c r="A38" s="33"/>
      <c r="B38" s="25"/>
      <c r="C38" s="25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5" x14ac:dyDescent="0.25">
      <c r="A39" s="33"/>
      <c r="B39" s="25"/>
      <c r="C39" s="2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ht="15" x14ac:dyDescent="0.25">
      <c r="A40" s="33"/>
      <c r="B40" s="22" t="s">
        <v>36</v>
      </c>
      <c r="C40" s="21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x14ac:dyDescent="0.2">
      <c r="A41" s="33"/>
      <c r="B41" s="1" t="s">
        <v>4</v>
      </c>
      <c r="C41" s="2">
        <v>2018</v>
      </c>
      <c r="D41" s="2">
        <v>2019</v>
      </c>
      <c r="E41" s="2">
        <v>2020</v>
      </c>
      <c r="F41" s="2">
        <v>2021</v>
      </c>
      <c r="G41" s="2">
        <v>2022</v>
      </c>
      <c r="H41" s="2">
        <v>2023</v>
      </c>
      <c r="I41" s="2">
        <v>2024</v>
      </c>
      <c r="J41" s="2">
        <v>2025</v>
      </c>
      <c r="K41" s="2">
        <v>2026</v>
      </c>
      <c r="L41" s="2">
        <v>2027</v>
      </c>
      <c r="M41" s="2">
        <v>2028</v>
      </c>
      <c r="N41" s="2">
        <v>2029</v>
      </c>
      <c r="O41" s="2">
        <v>2030</v>
      </c>
      <c r="P41" s="2">
        <v>2031</v>
      </c>
      <c r="Q41" s="2">
        <v>2032</v>
      </c>
      <c r="R41" s="2">
        <v>2033</v>
      </c>
      <c r="S41" s="2">
        <v>2034</v>
      </c>
      <c r="T41" s="2">
        <v>2035</v>
      </c>
      <c r="U41" s="2">
        <v>2036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x14ac:dyDescent="0.2">
      <c r="A42" s="33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4.25" x14ac:dyDescent="0.2">
      <c r="A43" s="33"/>
      <c r="B43" s="23" t="s">
        <v>29</v>
      </c>
      <c r="C43" s="34">
        <v>-540.78620000000046</v>
      </c>
      <c r="D43" s="34">
        <v>-926.95370000000003</v>
      </c>
      <c r="E43" s="34">
        <v>-857.52039999999761</v>
      </c>
      <c r="F43" s="34">
        <v>-1022.6342999999961</v>
      </c>
      <c r="G43" s="34">
        <v>-1145.9839999999986</v>
      </c>
      <c r="H43" s="34">
        <v>-1070.4672999999984</v>
      </c>
      <c r="I43" s="34">
        <v>-1113.3629000000019</v>
      </c>
      <c r="J43" s="34">
        <v>-1283.7291000000005</v>
      </c>
      <c r="K43" s="34">
        <v>-1222.9210999999996</v>
      </c>
      <c r="L43" s="34">
        <v>-1288.4364999999998</v>
      </c>
      <c r="M43" s="34">
        <v>-2068.4666999999972</v>
      </c>
      <c r="N43" s="34">
        <v>-2494.7670000000016</v>
      </c>
      <c r="O43" s="34">
        <v>-2912.2574000000004</v>
      </c>
      <c r="P43" s="34">
        <v>-3008.0599999999995</v>
      </c>
      <c r="Q43" s="34">
        <v>-3149.0867999999973</v>
      </c>
      <c r="R43" s="34">
        <v>-3942.2512999999999</v>
      </c>
      <c r="S43" s="34">
        <v>-3974.6936000000023</v>
      </c>
      <c r="T43" s="34">
        <v>-4151.9972999999991</v>
      </c>
      <c r="U43" s="34">
        <v>-4256.1055999999999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ht="13.5" customHeight="1" x14ac:dyDescent="0.2">
      <c r="A44" s="33"/>
      <c r="B44" s="23" t="s">
        <v>35</v>
      </c>
      <c r="C44" s="34">
        <f>'Initial L&amp;R (Summer)'!D55</f>
        <v>-336.71259999999893</v>
      </c>
      <c r="D44" s="34">
        <f>'Initial L&amp;R (Summer)'!E55</f>
        <v>-660.90370000000075</v>
      </c>
      <c r="E44" s="34">
        <f>'Initial L&amp;R (Summer)'!F55</f>
        <v>-490.40390000000116</v>
      </c>
      <c r="F44" s="34">
        <f>'Initial L&amp;R (Summer)'!G55</f>
        <v>-605.97909999999865</v>
      </c>
      <c r="G44" s="34">
        <f>'Initial L&amp;R (Summer)'!H55</f>
        <v>-674.8841999999986</v>
      </c>
      <c r="H44" s="34">
        <f>'Initial L&amp;R (Summer)'!I55</f>
        <v>-663.82079999999769</v>
      </c>
      <c r="I44" s="34">
        <f>'Initial L&amp;R (Summer)'!J55</f>
        <v>-673.76959999999781</v>
      </c>
      <c r="J44" s="34">
        <f>'Initial L&amp;R (Summer)'!K55</f>
        <v>-790.06720000000132</v>
      </c>
      <c r="K44" s="34">
        <f>'Initial L&amp;R (Summer)'!L55</f>
        <v>-749.43189999999959</v>
      </c>
      <c r="L44" s="34">
        <f>'Initial L&amp;R (Summer)'!M55</f>
        <v>-749.88169999999991</v>
      </c>
      <c r="M44" s="34">
        <f>'Initial L&amp;R (Summer)'!N55</f>
        <v>-1541.918099999999</v>
      </c>
      <c r="N44" s="34">
        <f>'Initial L&amp;R (Summer)'!O55</f>
        <v>-1962.216400000003</v>
      </c>
      <c r="O44" s="34">
        <f>'Initial L&amp;R (Summer)'!P55</f>
        <v>-2334.4955000000027</v>
      </c>
      <c r="P44" s="34">
        <f>'Initial L&amp;R (Summer)'!Q55</f>
        <v>-2395.6447000000007</v>
      </c>
      <c r="Q44" s="34">
        <f>'Initial L&amp;R (Summer)'!R55</f>
        <v>-2480.1976000000013</v>
      </c>
      <c r="R44" s="34">
        <f>'Initial L&amp;R (Summer)'!S55</f>
        <v>-3254.2228000000023</v>
      </c>
      <c r="S44" s="34">
        <f>'Initial L&amp;R (Summer)'!T55</f>
        <v>-3292.5798000000013</v>
      </c>
      <c r="T44" s="34">
        <f>'Initial L&amp;R (Summer)'!U55</f>
        <v>-3441.0597000000007</v>
      </c>
      <c r="U44" s="34">
        <f>'Initial L&amp;R (Summer)'!V55</f>
        <v>-3445.2416000000012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5" x14ac:dyDescent="0.25">
      <c r="A45" s="33"/>
      <c r="B45" s="25"/>
      <c r="C45" s="25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ht="14.25" x14ac:dyDescent="0.2">
      <c r="A46" s="33"/>
      <c r="B46" s="23" t="s">
        <v>37</v>
      </c>
      <c r="C46" s="34">
        <f>+C44-C43</f>
        <v>204.07360000000153</v>
      </c>
      <c r="D46" s="34">
        <f t="shared" ref="D46:U46" si="0">+D44-D43</f>
        <v>266.04999999999927</v>
      </c>
      <c r="E46" s="34">
        <f t="shared" si="0"/>
        <v>367.11649999999645</v>
      </c>
      <c r="F46" s="34">
        <f t="shared" si="0"/>
        <v>416.65519999999742</v>
      </c>
      <c r="G46" s="34">
        <f t="shared" si="0"/>
        <v>471.09979999999996</v>
      </c>
      <c r="H46" s="34">
        <f t="shared" si="0"/>
        <v>406.64650000000074</v>
      </c>
      <c r="I46" s="34">
        <f t="shared" si="0"/>
        <v>439.59330000000409</v>
      </c>
      <c r="J46" s="34">
        <f t="shared" si="0"/>
        <v>493.66189999999915</v>
      </c>
      <c r="K46" s="34">
        <f t="shared" si="0"/>
        <v>473.48919999999998</v>
      </c>
      <c r="L46" s="34">
        <f t="shared" si="0"/>
        <v>538.55479999999989</v>
      </c>
      <c r="M46" s="34">
        <f t="shared" si="0"/>
        <v>526.54859999999826</v>
      </c>
      <c r="N46" s="34">
        <f t="shared" si="0"/>
        <v>532.55059999999867</v>
      </c>
      <c r="O46" s="34">
        <f t="shared" si="0"/>
        <v>577.76189999999769</v>
      </c>
      <c r="P46" s="34">
        <f t="shared" si="0"/>
        <v>612.41529999999875</v>
      </c>
      <c r="Q46" s="34">
        <f t="shared" si="0"/>
        <v>668.88919999999598</v>
      </c>
      <c r="R46" s="34">
        <f t="shared" si="0"/>
        <v>688.02849999999762</v>
      </c>
      <c r="S46" s="34">
        <f t="shared" si="0"/>
        <v>682.11380000000099</v>
      </c>
      <c r="T46" s="34">
        <f t="shared" si="0"/>
        <v>710.93759999999838</v>
      </c>
      <c r="U46" s="34">
        <f t="shared" si="0"/>
        <v>810.86399999999867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4.25" x14ac:dyDescent="0.2">
      <c r="A49" s="33"/>
      <c r="B49" s="23" t="s">
        <v>38</v>
      </c>
      <c r="C49" s="33"/>
      <c r="D49" s="33"/>
      <c r="E49" s="33"/>
      <c r="F49" s="33"/>
      <c r="G49" s="33"/>
      <c r="H49" s="33"/>
      <c r="I49" s="33"/>
      <c r="J49" s="33"/>
      <c r="K49" s="33"/>
      <c r="L49" s="34">
        <f>AVERAGE($C46:L46)</f>
        <v>407.69407999999987</v>
      </c>
      <c r="M49" s="33"/>
      <c r="N49" s="33"/>
      <c r="O49" s="33"/>
      <c r="P49" s="33"/>
      <c r="Q49" s="33"/>
      <c r="R49" s="33"/>
      <c r="S49" s="33"/>
      <c r="T49" s="33"/>
      <c r="U49" s="34">
        <f>AVERAGE($C46:U46)</f>
        <v>520.37106842105163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</row>
    <row r="56" spans="1:39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Initial L&amp;R (Summer)</vt:lpstr>
      <vt:lpstr>Initial L&amp;R (Winter)</vt:lpstr>
      <vt:lpstr>Figure 4.3 Capacity Position</vt:lpstr>
      <vt:lpstr>Figure 4.4 Summer</vt:lpstr>
      <vt:lpstr>Figure 4.5 Winter</vt:lpstr>
      <vt:lpstr>Figure 4.6 East Summer</vt:lpstr>
      <vt:lpstr>Figure 4.7 West Summer</vt:lpstr>
      <vt:lpstr>'Initial L&amp;R (Summer)'!Print_Area</vt:lpstr>
      <vt:lpstr>'Initial L&amp;R (Winter)'!Print_Area</vt:lpstr>
      <vt:lpstr>'Initial L&amp;R (Summer)'!Print_Titles</vt:lpstr>
      <vt:lpstr>TargetMarginWinter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 Osborn</dc:creator>
  <cp:lastModifiedBy>Osborn, Brian</cp:lastModifiedBy>
  <cp:lastPrinted>2018-03-20T18:04:39Z</cp:lastPrinted>
  <dcterms:created xsi:type="dcterms:W3CDTF">2012-10-19T16:53:52Z</dcterms:created>
  <dcterms:modified xsi:type="dcterms:W3CDTF">2018-04-30T15:54:33Z</dcterms:modified>
</cp:coreProperties>
</file>